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<sst xmlns="http://schemas.openxmlformats.org/spreadsheetml/2006/main" count="218" uniqueCount="108">
  <si>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</si>
  <si>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</si>
  <si>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</si>
  <si>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</si>
  <si>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</si>
  <si>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</si>
  <si>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</si>
  <si>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</si>
  <si>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</si>
  <si>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</si>
  <si>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</si>
  <si>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</si>
  <si>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</si>
  <si>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</si>
  <si>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</si>
  <si>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</si>
  <si>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</si>
  <si>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</si>
  <si>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</si>
  <si>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</si>
  <si>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</si>
  <si>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</si>
  <si>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</si>
  <si>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</si>
  <si>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</si>
  <si>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</si>
  <si>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</si>
  <si>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</si>
  <si>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</si>
  <si>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</si>
  <si>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</si>
  <si>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</si>
  <si>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</si>
  <si>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</si>
  <si>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</si>
  <si>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</si>
  <si>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</si>
  <si>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</si>
  <si>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</si>
  <si>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</si>
  <si>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</si>
  <si>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</si>
  <si>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</si>
  <si>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</si>
  <si>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</si>
  <si>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</si>
  <si>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</si>
  <si>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</si>
  <si>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</si>
  <si>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</si>
  <si>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</si>
  <si>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</si>
  <si>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</si>
  <si>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</si>
  <si>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</si>
  <si>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</si>
  <si>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</si>
  <si>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</si>
  <si>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</si>
  <si>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</si>
  <si>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</si>
  <si>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</si>
  <si>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</si>
  <si>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</si>
  <si>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</si>
  <si>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</si>
  <si>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</si>
  <si>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</si>
  <si>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</si>
  <si>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</si>
  <si>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</si>
  <si>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</si>
  <si>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</si>
  <si>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</si>
  <si>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</si>
  <si>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</si>
  <si>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</si>
  <si>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</si>
  <si>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</si>
  <si>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</si>
  <si>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</si>
  <si>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</si>
  <si>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</si>
  <si>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</si>
  <si>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</si>
  <si>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</si>
  <si>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</si>
  <si>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</si>
  <si>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</si>
  <si>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</si>
  <si>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</si>
  <si>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</si>
  <si>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</si>
  <si>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</si>
  <si>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</si>
  <si>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</si>
  <si>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</si>
  <si>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</si>
  <si>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</si>
  <si>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</si>
  <si>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</si>
  <si>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</si>
  <si>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</si>
  <si>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</si>
  <si>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</si>
  <si>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過疎化が進む中、料金収入の増加は見込めないため、経費を抑えていく必要がある。
　簡易水道統合事業により、浄水場や配水場等施設の統廃合と管路の更新を行い、より効率的な水運用に取り組み、維持管理に掛かるコストの縮減を図ることが必要である。
　上水道事業への経営統合後は、組織体制の見直しや施設監視の集中化等により、更なる業務の効率化を進める必要がある。</t>
    <rPh sb="1" eb="4">
      <t>カソカ</t>
    </rPh>
    <rPh sb="5" eb="6">
      <t>スス</t>
    </rPh>
    <rPh sb="7" eb="8">
      <t>ナカ</t>
    </rPh>
    <rPh sb="9" eb="11">
      <t>リョウキン</t>
    </rPh>
    <rPh sb="11" eb="13">
      <t>シュウニュウ</t>
    </rPh>
    <rPh sb="14" eb="16">
      <t>ゾウカ</t>
    </rPh>
    <rPh sb="17" eb="19">
      <t>ミコ</t>
    </rPh>
    <rPh sb="25" eb="27">
      <t>ケイヒ</t>
    </rPh>
    <rPh sb="28" eb="29">
      <t>オサ</t>
    </rPh>
    <rPh sb="33" eb="35">
      <t>ヒツヨウ</t>
    </rPh>
    <rPh sb="41" eb="43">
      <t>カンイ</t>
    </rPh>
    <rPh sb="43" eb="45">
      <t>スイドウ</t>
    </rPh>
    <rPh sb="45" eb="47">
      <t>トウゴウ</t>
    </rPh>
    <rPh sb="47" eb="49">
      <t>ジギョウ</t>
    </rPh>
    <rPh sb="53" eb="55">
      <t>ジョウスイ</t>
    </rPh>
    <rPh sb="55" eb="56">
      <t>ジョウ</t>
    </rPh>
    <rPh sb="57" eb="59">
      <t>ハイスイ</t>
    </rPh>
    <rPh sb="59" eb="60">
      <t>ジョウ</t>
    </rPh>
    <rPh sb="60" eb="61">
      <t>トウ</t>
    </rPh>
    <rPh sb="61" eb="63">
      <t>シセツ</t>
    </rPh>
    <rPh sb="64" eb="67">
      <t>トウハイゴウ</t>
    </rPh>
    <rPh sb="68" eb="70">
      <t>カンロ</t>
    </rPh>
    <rPh sb="71" eb="73">
      <t>コウシン</t>
    </rPh>
    <rPh sb="74" eb="75">
      <t>オコナ</t>
    </rPh>
    <rPh sb="79" eb="82">
      <t>コウリツテキ</t>
    </rPh>
    <rPh sb="83" eb="84">
      <t>ミズ</t>
    </rPh>
    <rPh sb="84" eb="86">
      <t>ウンヨウ</t>
    </rPh>
    <rPh sb="87" eb="88">
      <t>ト</t>
    </rPh>
    <rPh sb="89" eb="90">
      <t>ク</t>
    </rPh>
    <rPh sb="92" eb="94">
      <t>イジ</t>
    </rPh>
    <rPh sb="94" eb="96">
      <t>カンリ</t>
    </rPh>
    <rPh sb="97" eb="98">
      <t>カ</t>
    </rPh>
    <rPh sb="104" eb="106">
      <t>シュクゲン</t>
    </rPh>
    <rPh sb="107" eb="108">
      <t>ハカ</t>
    </rPh>
    <rPh sb="112" eb="114">
      <t>ヒツヨウ</t>
    </rPh>
    <rPh sb="120" eb="123">
      <t>ジョウスイドウ</t>
    </rPh>
    <rPh sb="123" eb="125">
      <t>ジギョウ</t>
    </rPh>
    <rPh sb="127" eb="129">
      <t>ケイエイ</t>
    </rPh>
    <rPh sb="129" eb="132">
      <t>トウゴウゴ</t>
    </rPh>
    <rPh sb="134" eb="136">
      <t>ソシキ</t>
    </rPh>
    <rPh sb="136" eb="138">
      <t>タイセイ</t>
    </rPh>
    <rPh sb="139" eb="141">
      <t>ミナオ</t>
    </rPh>
    <rPh sb="143" eb="145">
      <t>シセツ</t>
    </rPh>
    <rPh sb="145" eb="147">
      <t>カンシ</t>
    </rPh>
    <rPh sb="148" eb="151">
      <t>シュウチュウカ</t>
    </rPh>
    <rPh sb="151" eb="152">
      <t>トウ</t>
    </rPh>
    <rPh sb="156" eb="157">
      <t>サラ</t>
    </rPh>
    <rPh sb="159" eb="161">
      <t>ギョウム</t>
    </rPh>
    <rPh sb="162" eb="165">
      <t>コウリツカ</t>
    </rPh>
    <rPh sb="166" eb="167">
      <t>スス</t>
    </rPh>
    <rPh sb="169" eb="171">
      <t>ヒツヨウ</t>
    </rPh>
    <phoneticPr fontId="4"/>
  </si>
  <si>
    <t>　簡易水道事業は、中山間地域で運営されており、過疎化の進行に伴い給水人口も減少しているが、井戸水等自己水から水道へ転換する家庭も増えているため、給水収益は平成２３年度以降横這である。反面、老朽化により施設の維持管理費は増加傾向にあり、類似団体と比較して⑥給水原価を押し上げる要因になっている。
　中山間地域の特徴として、集落が分散しており、それらへ給水する水道管路の延長も長大であるため、水質保全のための管末放水量を増やさざるを得ない状況にある。また、経年管の更新が困難な上、その多くは非耐震のビニール管で、山間部という特性から漏水が多発していることも⑧有収率を下げる要因になっている。
　平成２９年度に簡易水道事業を上水道事業に統合するための簡易水道統合事業に対して地方債を一部財源としており、事業の進捗に応じて④企業債残高対給水収益比率は増加傾向にある。</t>
    <rPh sb="1" eb="3">
      <t>カンイ</t>
    </rPh>
    <rPh sb="3" eb="5">
      <t>スイドウ</t>
    </rPh>
    <rPh sb="5" eb="7">
      <t>ジギョウ</t>
    </rPh>
    <rPh sb="9" eb="12">
      <t>チュウサンカン</t>
    </rPh>
    <rPh sb="12" eb="14">
      <t>チイキ</t>
    </rPh>
    <rPh sb="15" eb="17">
      <t>ウンエイ</t>
    </rPh>
    <rPh sb="23" eb="26">
      <t>カソカ</t>
    </rPh>
    <rPh sb="27" eb="29">
      <t>シンコウ</t>
    </rPh>
    <rPh sb="30" eb="31">
      <t>トモナ</t>
    </rPh>
    <rPh sb="32" eb="34">
      <t>キュウスイ</t>
    </rPh>
    <rPh sb="34" eb="36">
      <t>ジンコウ</t>
    </rPh>
    <rPh sb="37" eb="39">
      <t>ゲンショウ</t>
    </rPh>
    <rPh sb="45" eb="48">
      <t>イドミズ</t>
    </rPh>
    <rPh sb="48" eb="49">
      <t>トウ</t>
    </rPh>
    <rPh sb="49" eb="51">
      <t>ジコ</t>
    </rPh>
    <rPh sb="51" eb="52">
      <t>スイ</t>
    </rPh>
    <rPh sb="148" eb="151">
      <t>チュウサンカン</t>
    </rPh>
    <rPh sb="151" eb="153">
      <t>チイキ</t>
    </rPh>
    <rPh sb="154" eb="156">
      <t>トクチョウ</t>
    </rPh>
    <rPh sb="160" eb="162">
      <t>シュウラク</t>
    </rPh>
    <rPh sb="163" eb="165">
      <t>ブンサン</t>
    </rPh>
    <rPh sb="174" eb="176">
      <t>キュウスイ</t>
    </rPh>
    <rPh sb="178" eb="180">
      <t>スイドウ</t>
    </rPh>
    <rPh sb="180" eb="182">
      <t>カンロ</t>
    </rPh>
    <rPh sb="183" eb="185">
      <t>エンチョウ</t>
    </rPh>
    <rPh sb="186" eb="188">
      <t>チョウダイ</t>
    </rPh>
    <rPh sb="194" eb="196">
      <t>スイシツ</t>
    </rPh>
    <rPh sb="196" eb="198">
      <t>ホゼン</t>
    </rPh>
    <rPh sb="202" eb="204">
      <t>カンマツ</t>
    </rPh>
    <rPh sb="204" eb="206">
      <t>ホウスイ</t>
    </rPh>
    <rPh sb="206" eb="207">
      <t>リョウ</t>
    </rPh>
    <rPh sb="208" eb="209">
      <t>フ</t>
    </rPh>
    <rPh sb="214" eb="215">
      <t>エ</t>
    </rPh>
    <rPh sb="217" eb="219">
      <t>ジョウキョウ</t>
    </rPh>
    <rPh sb="226" eb="228">
      <t>ケイネン</t>
    </rPh>
    <rPh sb="228" eb="229">
      <t>カン</t>
    </rPh>
    <rPh sb="230" eb="232">
      <t>コウシン</t>
    </rPh>
    <rPh sb="233" eb="235">
      <t>コンナン</t>
    </rPh>
    <rPh sb="236" eb="237">
      <t>ウエ</t>
    </rPh>
    <rPh sb="240" eb="241">
      <t>オオ</t>
    </rPh>
    <rPh sb="243" eb="244">
      <t>ヒ</t>
    </rPh>
    <rPh sb="244" eb="246">
      <t>タイシン</t>
    </rPh>
    <rPh sb="251" eb="252">
      <t>カン</t>
    </rPh>
    <rPh sb="254" eb="257">
      <t>サンカンブ</t>
    </rPh>
    <rPh sb="260" eb="262">
      <t>トクセイ</t>
    </rPh>
    <rPh sb="264" eb="266">
      <t>ロウスイ</t>
    </rPh>
    <rPh sb="267" eb="269">
      <t>タハツ</t>
    </rPh>
    <rPh sb="277" eb="279">
      <t>ユウシュウ</t>
    </rPh>
    <rPh sb="279" eb="280">
      <t>リツ</t>
    </rPh>
    <rPh sb="281" eb="282">
      <t>サ</t>
    </rPh>
    <rPh sb="284" eb="286">
      <t>ヨウイン</t>
    </rPh>
    <rPh sb="295" eb="297">
      <t>ヘイセイ</t>
    </rPh>
    <rPh sb="299" eb="300">
      <t>ネン</t>
    </rPh>
    <rPh sb="300" eb="301">
      <t>ド</t>
    </rPh>
    <rPh sb="302" eb="304">
      <t>カンイ</t>
    </rPh>
    <rPh sb="304" eb="306">
      <t>スイドウ</t>
    </rPh>
    <rPh sb="306" eb="308">
      <t>ジギョウ</t>
    </rPh>
    <rPh sb="309" eb="312">
      <t>ジョウスイドウ</t>
    </rPh>
    <rPh sb="312" eb="314">
      <t>ジギョウ</t>
    </rPh>
    <rPh sb="315" eb="317">
      <t>トウゴウ</t>
    </rPh>
    <rPh sb="322" eb="324">
      <t>カンイ</t>
    </rPh>
    <rPh sb="324" eb="326">
      <t>スイドウ</t>
    </rPh>
    <rPh sb="326" eb="328">
      <t>トウゴウ</t>
    </rPh>
    <rPh sb="328" eb="330">
      <t>ジギョウ</t>
    </rPh>
    <rPh sb="331" eb="332">
      <t>タイ</t>
    </rPh>
    <rPh sb="334" eb="337">
      <t>チホウサイ</t>
    </rPh>
    <rPh sb="338" eb="340">
      <t>イチブ</t>
    </rPh>
    <rPh sb="340" eb="342">
      <t>ザイゲン</t>
    </rPh>
    <rPh sb="348" eb="350">
      <t>ジギョウ</t>
    </rPh>
    <rPh sb="351" eb="353">
      <t>シンチョク</t>
    </rPh>
    <rPh sb="354" eb="355">
      <t>オウ</t>
    </rPh>
    <rPh sb="358" eb="360">
      <t>キギョウ</t>
    </rPh>
    <rPh sb="360" eb="361">
      <t>サイ</t>
    </rPh>
    <rPh sb="361" eb="363">
      <t>ザンダカ</t>
    </rPh>
    <rPh sb="363" eb="364">
      <t>タイ</t>
    </rPh>
    <rPh sb="364" eb="366">
      <t>キュウスイ</t>
    </rPh>
    <rPh sb="366" eb="368">
      <t>シュウエキ</t>
    </rPh>
    <rPh sb="368" eb="370">
      <t>ヒリツ</t>
    </rPh>
    <rPh sb="371" eb="373">
      <t>ゾウカ</t>
    </rPh>
    <rPh sb="373" eb="375">
      <t>ケイコウ</t>
    </rPh>
    <phoneticPr fontId="4"/>
  </si>
  <si>
    <t>　簡易水道統合事業により、管路の更新を積極的に進めており、平成２６年度に稲武簡易水道統合事業が完了したため、③管路更新率がピークになっている。
　簡易水道事業全体の水道管路の延長は約６９０㎞に及ぶため、漏水多発路線の管路更新を優先的に実施している。</t>
    <rPh sb="1" eb="3">
      <t>カンイ</t>
    </rPh>
    <rPh sb="3" eb="5">
      <t>スイドウ</t>
    </rPh>
    <rPh sb="5" eb="7">
      <t>トウゴウ</t>
    </rPh>
    <rPh sb="7" eb="9">
      <t>ジギョウ</t>
    </rPh>
    <rPh sb="13" eb="15">
      <t>カンロ</t>
    </rPh>
    <rPh sb="16" eb="18">
      <t>コウシン</t>
    </rPh>
    <rPh sb="19" eb="22">
      <t>セッキョクテキ</t>
    </rPh>
    <rPh sb="23" eb="24">
      <t>スス</t>
    </rPh>
    <rPh sb="29" eb="31">
      <t>ヘイセイ</t>
    </rPh>
    <rPh sb="33" eb="34">
      <t>ネン</t>
    </rPh>
    <rPh sb="34" eb="35">
      <t>ド</t>
    </rPh>
    <rPh sb="36" eb="38">
      <t>イナブ</t>
    </rPh>
    <rPh sb="38" eb="40">
      <t>カンイ</t>
    </rPh>
    <rPh sb="40" eb="42">
      <t>スイドウ</t>
    </rPh>
    <rPh sb="42" eb="44">
      <t>トウゴウ</t>
    </rPh>
    <rPh sb="44" eb="46">
      <t>ジギョウ</t>
    </rPh>
    <rPh sb="47" eb="49">
      <t>カンリョウ</t>
    </rPh>
    <rPh sb="55" eb="57">
      <t>カンロ</t>
    </rPh>
    <rPh sb="57" eb="59">
      <t>コウシン</t>
    </rPh>
    <rPh sb="59" eb="60">
      <t>リツ</t>
    </rPh>
    <rPh sb="73" eb="75">
      <t>カンイ</t>
    </rPh>
    <rPh sb="75" eb="77">
      <t>スイドウ</t>
    </rPh>
    <rPh sb="77" eb="79">
      <t>ジギョウ</t>
    </rPh>
    <rPh sb="79" eb="81">
      <t>ゼンタイ</t>
    </rPh>
    <rPh sb="82" eb="84">
      <t>スイドウ</t>
    </rPh>
    <rPh sb="84" eb="86">
      <t>カンロ</t>
    </rPh>
    <rPh sb="87" eb="89">
      <t>エンチョウ</t>
    </rPh>
    <rPh sb="90" eb="91">
      <t>ヤク</t>
    </rPh>
    <rPh sb="96" eb="97">
      <t>オヨ</t>
    </rPh>
    <rPh sb="101" eb="103">
      <t>ロウスイ</t>
    </rPh>
    <rPh sb="103" eb="105">
      <t>タハツ</t>
    </rPh>
    <rPh sb="105" eb="107">
      <t>ロセン</t>
    </rPh>
    <rPh sb="108" eb="109">
      <t>カン</t>
    </rPh>
    <rPh sb="109" eb="110">
      <t>ロ</t>
    </rPh>
    <rPh sb="110" eb="112">
      <t>コウシン</t>
    </rPh>
    <rPh sb="113" eb="116">
      <t>ユウセンテキ</t>
    </rPh>
    <rPh sb="117" eb="11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</si>
</sst>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c:v>
                </c:pt>
                <c:pt idx="1">
                  <c:v>0.69</c:v>
                </c:pt>
                <c:pt idx="2">
                  <c:v>1.04</c:v>
                </c:pt>
                <c:pt idx="3">
                  <c:v>1.68</c:v>
                </c:pt>
                <c:pt idx="4">
                  <c:v>0.64</c:v>
                </c:pt>
              </c:numCache>
            </c:numRef>
          </c:val>
        </c:ser>
        <c:dLbls>
          <c:showLegendKey val="0"/>
          <c:showVal val="0"/>
          <c:showCatName val="0"/>
          <c:showSerName val="0"/>
          <c:showPercent val="0"/>
          <c:showBubbleSize val="0"/>
        </c:dLbls>
        <c:gapWidth val="150"/>
        <c:axId val="104597760"/>
        <c:axId val="1046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04597760"/>
        <c:axId val="104657280"/>
      </c:lineChart>
      <c:dateAx>
        <c:axId val="104597760"/>
        <c:scaling>
          <c:orientation val="minMax"/>
        </c:scaling>
        <c:delete val="1"/>
        <c:axPos val="b"/>
        <c:numFmt formatCode="ge" sourceLinked="1"/>
        <c:majorTickMark val="none"/>
        <c:minorTickMark val="none"/>
        <c:tickLblPos val="none"/>
        <c:crossAx val="104657280"/>
        <c:crosses val="autoZero"/>
        <c:auto val="1"/>
        <c:lblOffset val="100"/>
        <c:baseTimeUnit val="years"/>
      </c:dateAx>
      <c:valAx>
        <c:axId val="1046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63.28</c:v>
                </c:pt>
                <c:pt idx="1">
                  <c:v>72.319999999999993</c:v>
                </c:pt>
                <c:pt idx="2">
                  <c:v>62.98</c:v>
                </c:pt>
                <c:pt idx="3">
                  <c:v>55.15</c:v>
                </c:pt>
                <c:pt idx="4">
                  <c:v>56.56</c:v>
                </c:pt>
              </c:numCache>
            </c:numRef>
          </c:val>
        </c:ser>
        <c:dLbls>
          <c:showLegendKey val="0"/>
          <c:showVal val="0"/>
          <c:showCatName val="0"/>
          <c:showSerName val="0"/>
          <c:showPercent val="0"/>
          <c:showBubbleSize val="0"/>
        </c:dLbls>
        <c:gapWidth val="150"/>
        <c:axId val="106429056"/>
        <c:axId val="1067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06429056"/>
        <c:axId val="106709760"/>
      </c:lineChart>
      <c:dateAx>
        <c:axId val="106429056"/>
        <c:scaling>
          <c:orientation val="minMax"/>
        </c:scaling>
        <c:delete val="1"/>
        <c:axPos val="b"/>
        <c:numFmt formatCode="ge" sourceLinked="1"/>
        <c:majorTickMark val="none"/>
        <c:minorTickMark val="none"/>
        <c:tickLblPos val="none"/>
        <c:crossAx val="106709760"/>
        <c:crosses val="autoZero"/>
        <c:auto val="1"/>
        <c:lblOffset val="100"/>
        <c:baseTimeUnit val="years"/>
      </c:dateAx>
      <c:valAx>
        <c:axId val="1067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70.010000000000005</c:v>
                </c:pt>
                <c:pt idx="1">
                  <c:v>66.709999999999994</c:v>
                </c:pt>
                <c:pt idx="2">
                  <c:v>66.05</c:v>
                </c:pt>
                <c:pt idx="3">
                  <c:v>64.77</c:v>
                </c:pt>
                <c:pt idx="4">
                  <c:v>65.14</c:v>
                </c:pt>
              </c:numCache>
            </c:numRef>
          </c:val>
        </c:ser>
        <c:dLbls>
          <c:showLegendKey val="0"/>
          <c:showVal val="0"/>
          <c:showCatName val="0"/>
          <c:showSerName val="0"/>
          <c:showPercent val="0"/>
          <c:showBubbleSize val="0"/>
        </c:dLbls>
        <c:gapWidth val="150"/>
        <c:axId val="106739968"/>
        <c:axId val="106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06739968"/>
        <c:axId val="106742144"/>
      </c:lineChart>
      <c:dateAx>
        <c:axId val="106739968"/>
        <c:scaling>
          <c:orientation val="minMax"/>
        </c:scaling>
        <c:delete val="1"/>
        <c:axPos val="b"/>
        <c:numFmt formatCode="ge" sourceLinked="1"/>
        <c:majorTickMark val="none"/>
        <c:minorTickMark val="none"/>
        <c:tickLblPos val="none"/>
        <c:crossAx val="106742144"/>
        <c:crosses val="autoZero"/>
        <c:auto val="1"/>
        <c:lblOffset val="100"/>
        <c:baseTimeUnit val="years"/>
      </c:dateAx>
      <c:valAx>
        <c:axId val="106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94.9</c:v>
                </c:pt>
                <c:pt idx="1">
                  <c:v>89.48</c:v>
                </c:pt>
                <c:pt idx="2">
                  <c:v>99.78</c:v>
                </c:pt>
                <c:pt idx="3">
                  <c:v>95.73</c:v>
                </c:pt>
                <c:pt idx="4">
                  <c:v>99.22</c:v>
                </c:pt>
              </c:numCache>
            </c:numRef>
          </c:val>
        </c:ser>
        <c:dLbls>
          <c:showLegendKey val="0"/>
          <c:showVal val="0"/>
          <c:showCatName val="0"/>
          <c:showSerName val="0"/>
          <c:showPercent val="0"/>
          <c:showBubbleSize val="0"/>
        </c:dLbls>
        <c:gapWidth val="150"/>
        <c:axId val="104941440"/>
        <c:axId val="1049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04941440"/>
        <c:axId val="104951808"/>
      </c:lineChart>
      <c:dateAx>
        <c:axId val="104941440"/>
        <c:scaling>
          <c:orientation val="minMax"/>
        </c:scaling>
        <c:delete val="1"/>
        <c:axPos val="b"/>
        <c:numFmt formatCode="ge" sourceLinked="1"/>
        <c:majorTickMark val="none"/>
        <c:minorTickMark val="none"/>
        <c:tickLblPos val="none"/>
        <c:crossAx val="104951808"/>
        <c:crosses val="autoZero"/>
        <c:auto val="1"/>
        <c:lblOffset val="100"/>
        <c:baseTimeUnit val="years"/>
      </c:dateAx>
      <c:valAx>
        <c:axId val="1049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77920"/>
        <c:axId val="1049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77920"/>
        <c:axId val="104979840"/>
      </c:lineChart>
      <c:dateAx>
        <c:axId val="104977920"/>
        <c:scaling>
          <c:orientation val="minMax"/>
        </c:scaling>
        <c:delete val="1"/>
        <c:axPos val="b"/>
        <c:numFmt formatCode="ge" sourceLinked="1"/>
        <c:majorTickMark val="none"/>
        <c:minorTickMark val="none"/>
        <c:tickLblPos val="none"/>
        <c:crossAx val="104979840"/>
        <c:crosses val="autoZero"/>
        <c:auto val="1"/>
        <c:lblOffset val="100"/>
        <c:baseTimeUnit val="years"/>
      </c:dateAx>
      <c:valAx>
        <c:axId val="1049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81472"/>
        <c:axId val="1050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81472"/>
        <c:axId val="105091840"/>
      </c:lineChart>
      <c:dateAx>
        <c:axId val="105081472"/>
        <c:scaling>
          <c:orientation val="minMax"/>
        </c:scaling>
        <c:delete val="1"/>
        <c:axPos val="b"/>
        <c:numFmt formatCode="ge" sourceLinked="1"/>
        <c:majorTickMark val="none"/>
        <c:minorTickMark val="none"/>
        <c:tickLblPos val="none"/>
        <c:crossAx val="105091840"/>
        <c:crosses val="autoZero"/>
        <c:auto val="1"/>
        <c:lblOffset val="100"/>
        <c:baseTimeUnit val="years"/>
      </c:dateAx>
      <c:valAx>
        <c:axId val="1050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35104"/>
        <c:axId val="1051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35104"/>
        <c:axId val="105141376"/>
      </c:lineChart>
      <c:dateAx>
        <c:axId val="105135104"/>
        <c:scaling>
          <c:orientation val="minMax"/>
        </c:scaling>
        <c:delete val="1"/>
        <c:axPos val="b"/>
        <c:numFmt formatCode="ge" sourceLinked="1"/>
        <c:majorTickMark val="none"/>
        <c:minorTickMark val="none"/>
        <c:tickLblPos val="none"/>
        <c:crossAx val="105141376"/>
        <c:crosses val="autoZero"/>
        <c:auto val="1"/>
        <c:lblOffset val="100"/>
        <c:baseTimeUnit val="years"/>
      </c:dateAx>
      <c:valAx>
        <c:axId val="1051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74144"/>
        <c:axId val="1051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74144"/>
        <c:axId val="105176064"/>
      </c:lineChart>
      <c:dateAx>
        <c:axId val="105174144"/>
        <c:scaling>
          <c:orientation val="minMax"/>
        </c:scaling>
        <c:delete val="1"/>
        <c:axPos val="b"/>
        <c:numFmt formatCode="ge" sourceLinked="1"/>
        <c:majorTickMark val="none"/>
        <c:minorTickMark val="none"/>
        <c:tickLblPos val="none"/>
        <c:crossAx val="105176064"/>
        <c:crosses val="autoZero"/>
        <c:auto val="1"/>
        <c:lblOffset val="100"/>
        <c:baseTimeUnit val="years"/>
      </c:dateAx>
      <c:valAx>
        <c:axId val="1051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608.04</c:v>
                </c:pt>
                <c:pt idx="1">
                  <c:v>691.48</c:v>
                </c:pt>
                <c:pt idx="2">
                  <c:v>858.77</c:v>
                </c:pt>
                <c:pt idx="3">
                  <c:v>1096.83</c:v>
                </c:pt>
                <c:pt idx="4">
                  <c:v>1179.31</c:v>
                </c:pt>
              </c:numCache>
            </c:numRef>
          </c:val>
        </c:ser>
        <c:dLbls>
          <c:showLegendKey val="0"/>
          <c:showVal val="0"/>
          <c:showCatName val="0"/>
          <c:showSerName val="0"/>
          <c:showPercent val="0"/>
          <c:showBubbleSize val="0"/>
        </c:dLbls>
        <c:gapWidth val="150"/>
        <c:axId val="106246912"/>
        <c:axId val="1062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06246912"/>
        <c:axId val="106248832"/>
      </c:lineChart>
      <c:dateAx>
        <c:axId val="106246912"/>
        <c:scaling>
          <c:orientation val="minMax"/>
        </c:scaling>
        <c:delete val="1"/>
        <c:axPos val="b"/>
        <c:numFmt formatCode="ge" sourceLinked="1"/>
        <c:majorTickMark val="none"/>
        <c:minorTickMark val="none"/>
        <c:tickLblPos val="none"/>
        <c:crossAx val="106248832"/>
        <c:crosses val="autoZero"/>
        <c:auto val="1"/>
        <c:lblOffset val="100"/>
        <c:baseTimeUnit val="years"/>
      </c:dateAx>
      <c:valAx>
        <c:axId val="106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68.62</c:v>
                </c:pt>
                <c:pt idx="1">
                  <c:v>51.34</c:v>
                </c:pt>
                <c:pt idx="2">
                  <c:v>53.78</c:v>
                </c:pt>
                <c:pt idx="3">
                  <c:v>51.95</c:v>
                </c:pt>
                <c:pt idx="4">
                  <c:v>51.32</c:v>
                </c:pt>
              </c:numCache>
            </c:numRef>
          </c:val>
        </c:ser>
        <c:dLbls>
          <c:showLegendKey val="0"/>
          <c:showVal val="0"/>
          <c:showCatName val="0"/>
          <c:showSerName val="0"/>
          <c:showPercent val="0"/>
          <c:showBubbleSize val="0"/>
        </c:dLbls>
        <c:gapWidth val="150"/>
        <c:axId val="106365312"/>
        <c:axId val="1063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06365312"/>
        <c:axId val="106367232"/>
      </c:lineChart>
      <c:dateAx>
        <c:axId val="106365312"/>
        <c:scaling>
          <c:orientation val="minMax"/>
        </c:scaling>
        <c:delete val="1"/>
        <c:axPos val="b"/>
        <c:numFmt formatCode="ge" sourceLinked="1"/>
        <c:majorTickMark val="none"/>
        <c:minorTickMark val="none"/>
        <c:tickLblPos val="none"/>
        <c:crossAx val="106367232"/>
        <c:crosses val="autoZero"/>
        <c:auto val="1"/>
        <c:lblOffset val="100"/>
        <c:baseTimeUnit val="years"/>
      </c:dateAx>
      <c:valAx>
        <c:axId val="1063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297.62</c:v>
                </c:pt>
                <c:pt idx="1">
                  <c:v>394.12</c:v>
                </c:pt>
                <c:pt idx="2">
                  <c:v>374.65</c:v>
                </c:pt>
                <c:pt idx="3">
                  <c:v>396.44</c:v>
                </c:pt>
                <c:pt idx="4">
                  <c:v>413.68</c:v>
                </c:pt>
              </c:numCache>
            </c:numRef>
          </c:val>
        </c:ser>
        <c:dLbls>
          <c:showLegendKey val="0"/>
          <c:showVal val="0"/>
          <c:showCatName val="0"/>
          <c:showSerName val="0"/>
          <c:showPercent val="0"/>
          <c:showBubbleSize val="0"/>
        </c:dLbls>
        <c:gapWidth val="150"/>
        <c:axId val="106396672"/>
        <c:axId val="106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06396672"/>
        <c:axId val="106402944"/>
      </c:lineChart>
      <c:dateAx>
        <c:axId val="106396672"/>
        <c:scaling>
          <c:orientation val="minMax"/>
        </c:scaling>
        <c:delete val="1"/>
        <c:axPos val="b"/>
        <c:numFmt formatCode="ge" sourceLinked="1"/>
        <c:majorTickMark val="none"/>
        <c:minorTickMark val="none"/>
        <c:tickLblPos val="none"/>
        <c:crossAx val="106402944"/>
        <c:crosses val="autoZero"/>
        <c:auto val="1"/>
        <c:lblOffset val="100"/>
        <c:baseTimeUnit val="years"/>
      </c:dateAx>
      <c:valAx>
        <c:axId val="106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422571</v>
      </c>
      <c r="AJ8" s="55"/>
      <c r="AK8" s="55"/>
      <c r="AL8" s="55"/>
      <c r="AM8" s="55"/>
      <c r="AN8" s="55"/>
      <c r="AO8" s="55"/>
      <c r="AP8" s="56"/>
      <c r="AQ8" s="46">
        <f>データ!R6</f>
        <v>918.32</v>
      </c>
      <c r="AR8" s="46"/>
      <c r="AS8" s="46"/>
      <c r="AT8" s="46"/>
      <c r="AU8" s="46"/>
      <c r="AV8" s="46"/>
      <c r="AW8" s="46"/>
      <c r="AX8" s="46"/>
      <c r="AY8" s="46">
        <f>データ!S6</f>
        <v>460.16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2.87</v>
      </c>
      <c r="S10" s="46"/>
      <c r="T10" s="46"/>
      <c r="U10" s="46"/>
      <c r="V10" s="46"/>
      <c r="W10" s="46"/>
      <c r="X10" s="46"/>
      <c r="Y10" s="46"/>
      <c r="Z10" s="80">
        <f>データ!P6</f>
        <v>0</v>
      </c>
      <c r="AA10" s="80"/>
      <c r="AB10" s="80"/>
      <c r="AC10" s="80"/>
      <c r="AD10" s="80"/>
      <c r="AE10" s="80"/>
      <c r="AF10" s="80"/>
      <c r="AG10" s="80"/>
      <c r="AH10" s="2"/>
      <c r="AI10" s="80">
        <f>データ!T6</f>
        <v>12155</v>
      </c>
      <c r="AJ10" s="80"/>
      <c r="AK10" s="80"/>
      <c r="AL10" s="80"/>
      <c r="AM10" s="80"/>
      <c r="AN10" s="80"/>
      <c r="AO10" s="80"/>
      <c r="AP10" s="80"/>
      <c r="AQ10" s="46">
        <f>データ!U6</f>
        <v>205.25</v>
      </c>
      <c r="AR10" s="46"/>
      <c r="AS10" s="46"/>
      <c r="AT10" s="46"/>
      <c r="AU10" s="46"/>
      <c r="AV10" s="46"/>
      <c r="AW10" s="46"/>
      <c r="AX10" s="46"/>
      <c r="AY10" s="46">
        <f>データ!V6</f>
        <v>59.22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232114</v>
      </c>
      <c r="D6" s="31">
        <f t="shared" si="3"/>
        <v>47</v>
      </c>
      <c r="E6" s="31">
        <f t="shared" si="3"/>
        <v>1</v>
      </c>
      <c r="F6" s="31">
        <f t="shared" si="3"/>
        <v>0</v>
      </c>
      <c r="G6" s="31">
        <f t="shared" si="3"/>
        <v>0</v>
      </c>
      <c r="H6" s="31" t="str">
        <f t="shared" si="3"/>
        <v>愛知県　豊田市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2.87</v>
      </c>
      <c r="P6" s="32">
        <f t="shared" si="3"/>
        <v>0</v>
      </c>
      <c r="Q6" s="32">
        <f t="shared" si="3"/>
        <v>422571</v>
      </c>
      <c r="R6" s="32">
        <f t="shared" si="3"/>
        <v>918.32</v>
      </c>
      <c r="S6" s="32">
        <f t="shared" si="3"/>
        <v>460.16</v>
      </c>
      <c r="T6" s="32">
        <f t="shared" si="3"/>
        <v>12155</v>
      </c>
      <c r="U6" s="32">
        <f t="shared" si="3"/>
        <v>205.25</v>
      </c>
      <c r="V6" s="32">
        <f t="shared" si="3"/>
        <v>59.22</v>
      </c>
      <c r="W6" s="33">
        <f>IF(W7="",NA(),W7)</f>
        <v>94.9</v>
      </c>
      <c r="X6" s="33">
        <f t="shared" ref="X6:AF6" si="4">IF(X7="",NA(),X7)</f>
        <v>89.48</v>
      </c>
      <c r="Y6" s="33">
        <f t="shared" si="4"/>
        <v>99.78</v>
      </c>
      <c r="Z6" s="33">
        <f t="shared" si="4"/>
        <v>95.73</v>
      </c>
      <c r="AA6" s="33">
        <f t="shared" si="4"/>
        <v>99.22</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608.04</v>
      </c>
      <c r="BE6" s="33">
        <f t="shared" ref="BE6:BM6" si="7">IF(BE7="",NA(),BE7)</f>
        <v>691.48</v>
      </c>
      <c r="BF6" s="33">
        <f t="shared" si="7"/>
        <v>858.77</v>
      </c>
      <c r="BG6" s="33">
        <f t="shared" si="7"/>
        <v>1096.83</v>
      </c>
      <c r="BH6" s="33">
        <f t="shared" si="7"/>
        <v>1179.31</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68.62</v>
      </c>
      <c r="BP6" s="33">
        <f t="shared" ref="BP6:BX6" si="8">IF(BP7="",NA(),BP7)</f>
        <v>51.34</v>
      </c>
      <c r="BQ6" s="33">
        <f t="shared" si="8"/>
        <v>53.78</v>
      </c>
      <c r="BR6" s="33">
        <f t="shared" si="8"/>
        <v>51.95</v>
      </c>
      <c r="BS6" s="33">
        <f t="shared" si="8"/>
        <v>51.32</v>
      </c>
      <c r="BT6" s="33">
        <f t="shared" si="8"/>
        <v>54.56</v>
      </c>
      <c r="BU6" s="33">
        <f t="shared" si="8"/>
        <v>54.57</v>
      </c>
      <c r="BV6" s="33">
        <f t="shared" si="8"/>
        <v>54.4</v>
      </c>
      <c r="BW6" s="33">
        <f t="shared" si="8"/>
        <v>54.45</v>
      </c>
      <c r="BX6" s="33">
        <f t="shared" si="8"/>
        <v>54.33</v>
      </c>
      <c r="BY6" s="32" t="str">
        <f>IF(BY7="","",IF(BY7="-","【-】","【"&amp;SUBSTITUTE(TEXT(BY7,"#,##0.00"),"-","△")&amp;"】"))</f>
        <v>【33.35】</v>
      </c>
      <c r="BZ6" s="33">
        <f>IF(BZ7="",NA(),BZ7)</f>
        <v>297.62</v>
      </c>
      <c r="CA6" s="33">
        <f t="shared" ref="CA6:CI6" si="9">IF(CA7="",NA(),CA7)</f>
        <v>394.12</v>
      </c>
      <c r="CB6" s="33">
        <f t="shared" si="9"/>
        <v>374.65</v>
      </c>
      <c r="CC6" s="33">
        <f t="shared" si="9"/>
        <v>396.44</v>
      </c>
      <c r="CD6" s="33">
        <f t="shared" si="9"/>
        <v>413.68</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63.28</v>
      </c>
      <c r="CL6" s="33">
        <f t="shared" ref="CL6:CT6" si="10">IF(CL7="",NA(),CL7)</f>
        <v>72.319999999999993</v>
      </c>
      <c r="CM6" s="33">
        <f t="shared" si="10"/>
        <v>62.98</v>
      </c>
      <c r="CN6" s="33">
        <f t="shared" si="10"/>
        <v>55.15</v>
      </c>
      <c r="CO6" s="33">
        <f t="shared" si="10"/>
        <v>56.56</v>
      </c>
      <c r="CP6" s="33">
        <f t="shared" si="10"/>
        <v>64.3</v>
      </c>
      <c r="CQ6" s="33">
        <f t="shared" si="10"/>
        <v>63.99</v>
      </c>
      <c r="CR6" s="33">
        <f t="shared" si="10"/>
        <v>62.01</v>
      </c>
      <c r="CS6" s="33">
        <f t="shared" si="10"/>
        <v>60.68</v>
      </c>
      <c r="CT6" s="33">
        <f t="shared" si="10"/>
        <v>59.87</v>
      </c>
      <c r="CU6" s="32" t="str">
        <f>IF(CU7="","",IF(CU7="-","【-】","【"&amp;SUBSTITUTE(TEXT(CU7,"#,##0.00"),"-","△")&amp;"】"))</f>
        <v>【57.58】</v>
      </c>
      <c r="CV6" s="33">
        <f>IF(CV7="",NA(),CV7)</f>
        <v>70.010000000000005</v>
      </c>
      <c r="CW6" s="33">
        <f t="shared" ref="CW6:DE6" si="11">IF(CW7="",NA(),CW7)</f>
        <v>66.709999999999994</v>
      </c>
      <c r="CX6" s="33">
        <f t="shared" si="11"/>
        <v>66.05</v>
      </c>
      <c r="CY6" s="33">
        <f t="shared" si="11"/>
        <v>64.77</v>
      </c>
      <c r="CZ6" s="33">
        <f t="shared" si="11"/>
        <v>65.14</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v>
      </c>
      <c r="ED6" s="33">
        <f t="shared" ref="ED6:EL6" si="14">IF(ED7="",NA(),ED7)</f>
        <v>0.69</v>
      </c>
      <c r="EE6" s="33">
        <f t="shared" si="14"/>
        <v>1.04</v>
      </c>
      <c r="EF6" s="33">
        <f t="shared" si="14"/>
        <v>1.68</v>
      </c>
      <c r="EG6" s="33">
        <f t="shared" si="14"/>
        <v>0.64</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232114</v>
      </c>
      <c r="D7" s="35">
        <v>47</v>
      </c>
      <c r="E7" s="35">
        <v>1</v>
      </c>
      <c r="F7" s="35">
        <v>0</v>
      </c>
      <c r="G7" s="35">
        <v>0</v>
      </c>
      <c r="H7" s="35" t="s">
        <v>93</v>
      </c>
      <c r="I7" s="35" t="s">
        <v>94</v>
      </c>
      <c r="J7" s="35" t="s">
        <v>95</v>
      </c>
      <c r="K7" s="35" t="s">
        <v>96</v>
      </c>
      <c r="L7" s="35" t="s">
        <v>97</v>
      </c>
      <c r="M7" s="36" t="s">
        <v>98</v>
      </c>
      <c r="N7" s="36" t="s">
        <v>99</v>
      </c>
      <c r="O7" s="36">
        <v>2.87</v>
      </c>
      <c r="P7" s="36">
        <v>0</v>
      </c>
      <c r="Q7" s="36">
        <v>422571</v>
      </c>
      <c r="R7" s="36">
        <v>918.32</v>
      </c>
      <c r="S7" s="36">
        <v>460.16</v>
      </c>
      <c r="T7" s="36">
        <v>12155</v>
      </c>
      <c r="U7" s="36">
        <v>205.25</v>
      </c>
      <c r="V7" s="36">
        <v>59.22</v>
      </c>
      <c r="W7" s="36">
        <v>94.9</v>
      </c>
      <c r="X7" s="36">
        <v>89.48</v>
      </c>
      <c r="Y7" s="36">
        <v>99.78</v>
      </c>
      <c r="Z7" s="36">
        <v>95.73</v>
      </c>
      <c r="AA7" s="36">
        <v>99.22</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608.04</v>
      </c>
      <c r="BE7" s="36">
        <v>691.48</v>
      </c>
      <c r="BF7" s="36">
        <v>858.77</v>
      </c>
      <c r="BG7" s="36">
        <v>1096.83</v>
      </c>
      <c r="BH7" s="36">
        <v>1179.31</v>
      </c>
      <c r="BI7" s="36">
        <v>1355.28</v>
      </c>
      <c r="BJ7" s="36">
        <v>1321.78</v>
      </c>
      <c r="BK7" s="36">
        <v>1326.51</v>
      </c>
      <c r="BL7" s="36">
        <v>1285.3599999999999</v>
      </c>
      <c r="BM7" s="36">
        <v>1246.73</v>
      </c>
      <c r="BN7" s="36">
        <v>1242.9000000000001</v>
      </c>
      <c r="BO7" s="36">
        <v>68.62</v>
      </c>
      <c r="BP7" s="36">
        <v>51.34</v>
      </c>
      <c r="BQ7" s="36">
        <v>53.78</v>
      </c>
      <c r="BR7" s="36">
        <v>51.95</v>
      </c>
      <c r="BS7" s="36">
        <v>51.32</v>
      </c>
      <c r="BT7" s="36">
        <v>54.56</v>
      </c>
      <c r="BU7" s="36">
        <v>54.57</v>
      </c>
      <c r="BV7" s="36">
        <v>54.4</v>
      </c>
      <c r="BW7" s="36">
        <v>54.45</v>
      </c>
      <c r="BX7" s="36">
        <v>54.33</v>
      </c>
      <c r="BY7" s="36">
        <v>33.35</v>
      </c>
      <c r="BZ7" s="36">
        <v>297.62</v>
      </c>
      <c r="CA7" s="36">
        <v>394.12</v>
      </c>
      <c r="CB7" s="36">
        <v>374.65</v>
      </c>
      <c r="CC7" s="36">
        <v>396.44</v>
      </c>
      <c r="CD7" s="36">
        <v>413.68</v>
      </c>
      <c r="CE7" s="36">
        <v>314.44</v>
      </c>
      <c r="CF7" s="36">
        <v>318.02999999999997</v>
      </c>
      <c r="CG7" s="36">
        <v>325.14</v>
      </c>
      <c r="CH7" s="36">
        <v>332.75</v>
      </c>
      <c r="CI7" s="36">
        <v>341.05</v>
      </c>
      <c r="CJ7" s="36">
        <v>524.69000000000005</v>
      </c>
      <c r="CK7" s="36">
        <v>63.28</v>
      </c>
      <c r="CL7" s="36">
        <v>72.319999999999993</v>
      </c>
      <c r="CM7" s="36">
        <v>62.98</v>
      </c>
      <c r="CN7" s="36">
        <v>55.15</v>
      </c>
      <c r="CO7" s="36">
        <v>56.56</v>
      </c>
      <c r="CP7" s="36">
        <v>64.3</v>
      </c>
      <c r="CQ7" s="36">
        <v>63.99</v>
      </c>
      <c r="CR7" s="36">
        <v>62.01</v>
      </c>
      <c r="CS7" s="36">
        <v>60.68</v>
      </c>
      <c r="CT7" s="36">
        <v>59.87</v>
      </c>
      <c r="CU7" s="36">
        <v>57.58</v>
      </c>
      <c r="CV7" s="36">
        <v>70.010000000000005</v>
      </c>
      <c r="CW7" s="36">
        <v>66.709999999999994</v>
      </c>
      <c r="CX7" s="36">
        <v>66.05</v>
      </c>
      <c r="CY7" s="36">
        <v>64.77</v>
      </c>
      <c r="CZ7" s="36">
        <v>65.14</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0.3</v>
      </c>
      <c r="ED7" s="36">
        <v>0.69</v>
      </c>
      <c r="EE7" s="36">
        <v>1.04</v>
      </c>
      <c r="EF7" s="36">
        <v>1.68</v>
      </c>
      <c r="EG7" s="36">
        <v>0.64</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dcterms:created xsi:type="dcterms:W3CDTF">2016-12-02T02:19:17Z</dcterms:created>
  <dcterms:modified xsi:type="dcterms:W3CDTF">2017-02-21T10:54:39Z</dcterms:modified>
</cp:coreProperties>
</file>