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I8" i="4"/>
  <c r="C10" i="5" l="1"/>
  <c r="D10" i="5"/>
  <c r="E10" i="5"/>
  <c r="B10" i="5"/>
</calcChain>
</file>

<file path=xl/sharedStrings.xml><?xml version="1.0" encoding="utf-8"?>
<sst xmlns="http://schemas.openxmlformats.org/spreadsheetml/2006/main" count="230" uniqueCount="110">
  <si>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</si>
  <si>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</si>
  <si>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</si>
  <si>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</si>
  <si>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</si>
  <si>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</si>
  <si>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</si>
  <si>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</si>
  <si>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</si>
  <si>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</si>
  <si>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</si>
  <si>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</si>
  <si>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</si>
  <si>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</si>
  <si>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</si>
  <si>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</si>
  <si>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</si>
  <si>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</si>
  <si>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</si>
  <si>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</si>
  <si>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</si>
  <si>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</si>
  <si>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</si>
  <si>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</si>
  <si>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</si>
  <si>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</si>
  <si>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</si>
  <si>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</si>
  <si>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</si>
  <si>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</si>
  <si>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</si>
  <si>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</si>
  <si>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</si>
  <si>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</si>
  <si>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</si>
  <si>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</si>
  <si>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</si>
  <si>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</si>
  <si>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</si>
  <si>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</si>
  <si>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</si>
  <si>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</si>
  <si>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</si>
  <si>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</si>
  <si>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</si>
  <si>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</si>
  <si>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</si>
  <si>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</si>
  <si>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</si>
  <si>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</si>
  <si>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</si>
  <si>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</si>
  <si>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</si>
  <si>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</si>
  <si>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</si>
  <si>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</si>
  <si>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</si>
  <si>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</si>
  <si>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</si>
  <si>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</si>
  <si>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</si>
  <si>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</si>
  <si>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</si>
  <si>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</si>
  <si>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</si>
  <si>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</si>
  <si>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</si>
  <si>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</si>
  <si>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</si>
  <si>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</si>
  <si>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</si>
  <si>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</si>
  <si>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</si>
  <si>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</si>
  <si>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</si>
  <si>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</si>
  <si>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</si>
  <si>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</si>
  <si>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</si>
  <si>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</si>
  <si>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</si>
  <si>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</si>
  <si>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</si>
  <si>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</si>
  <si>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</si>
  <si>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</si>
  <si>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</si>
  <si>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</si>
  <si>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</si>
  <si>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</si>
  <si>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</si>
  <si>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</si>
  <si>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</si>
  <si>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</si>
  <si>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</si>
  <si>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</si>
  <si>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豊田市</t>
  </si>
  <si>
    <t>法適用</t>
  </si>
  <si>
    <t>下水道事業</t>
  </si>
  <si>
    <t>公共下水道</t>
  </si>
  <si>
    <t>Ac2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</si>
  <si>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</si>
  <si>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</si>
  <si>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</si>
  <si>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</si>
  <si>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</si>
  <si>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</si>
  <si>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超えているものの、27年度に経常収支比率がわずかに低下しています。これは、資本費（減価償却費、償還金利息等）に対する一般会計からの繰入れの削減によるもので、収支が一般会計の繰入れに影響を受けていると言えます。
「③流動比率」は、26年度の会計制度変更により大きく減少しましたが、以降は横ばいで、類似団体平均と比較しても依然高い数値であり、支払能力は保持されています。対して「④企業債残高対事業規模比率」は、下水道整備がピークの時期の企業債の償還が完了しておらず、また現在行っている下水道整備の起債が続いているため比較的高い数値を示していますが、傾向としては低下が続いており、償還のピークが過ぎる平成30年代以降は、いっそう低下していくものと想定されます。
「⑤経費回収率」、「⑥汚水処理原価」は平成27年度に「分流式下水道等に要する経費」に対する考え方を整理したことにより、悪化しています。一般会計から「分流式下水道等に要する経費」として繰入れを受けた分を、従来はほぼ全て汚水処理費から除かれる「分流式下水道等に要する経費」としていましたが、27年度から使用料単価（下水道使用料収入／年間有収水量）を150円／㎥まで上げたときに回収できる分を「分流式下水道等に要する経費」から除外しています。その結果、汚水処理費が増加しています。
　法人市民税の一部国税化等、財政構造の変化を受け、一般会計からの繰入れが厳しくなっていくことが想定されます。また、経営の基盤となるのは使用料収入であり、「⑧水洗化率」の向上に努めていく必要があります。</t>
    <rPh sb="15" eb="16">
      <t>コ</t>
    </rPh>
    <rPh sb="26" eb="28">
      <t>ネンド</t>
    </rPh>
    <rPh sb="29" eb="31">
      <t>ケイジョウ</t>
    </rPh>
    <rPh sb="31" eb="33">
      <t>シュウシ</t>
    </rPh>
    <rPh sb="33" eb="35">
      <t>ヒリツ</t>
    </rPh>
    <rPh sb="40" eb="42">
      <t>テイカ</t>
    </rPh>
    <rPh sb="52" eb="54">
      <t>シホン</t>
    </rPh>
    <rPh sb="54" eb="55">
      <t>ヒ</t>
    </rPh>
    <rPh sb="56" eb="58">
      <t>ゲンカ</t>
    </rPh>
    <rPh sb="58" eb="60">
      <t>ショウキャク</t>
    </rPh>
    <rPh sb="60" eb="61">
      <t>ヒ</t>
    </rPh>
    <rPh sb="62" eb="65">
      <t>ショウカンキン</t>
    </rPh>
    <rPh sb="65" eb="67">
      <t>リソク</t>
    </rPh>
    <rPh sb="67" eb="68">
      <t>トウ</t>
    </rPh>
    <rPh sb="70" eb="71">
      <t>タイ</t>
    </rPh>
    <rPh sb="73" eb="75">
      <t>イッパン</t>
    </rPh>
    <rPh sb="75" eb="77">
      <t>カイケイ</t>
    </rPh>
    <rPh sb="80" eb="82">
      <t>クリイレ</t>
    </rPh>
    <rPh sb="84" eb="86">
      <t>サクゲン</t>
    </rPh>
    <rPh sb="93" eb="95">
      <t>シュウシ</t>
    </rPh>
    <rPh sb="96" eb="98">
      <t>イッパン</t>
    </rPh>
    <rPh sb="98" eb="100">
      <t>カイケイ</t>
    </rPh>
    <rPh sb="101" eb="103">
      <t>クリイ</t>
    </rPh>
    <rPh sb="105" eb="107">
      <t>エイキョウ</t>
    </rPh>
    <rPh sb="108" eb="109">
      <t>ウ</t>
    </rPh>
    <rPh sb="114" eb="115">
      <t>イ</t>
    </rPh>
    <rPh sb="122" eb="124">
      <t>リュウドウ</t>
    </rPh>
    <rPh sb="124" eb="126">
      <t>ヒリツ</t>
    </rPh>
    <rPh sb="131" eb="133">
      <t>ネンド</t>
    </rPh>
    <rPh sb="134" eb="136">
      <t>カイケイ</t>
    </rPh>
    <rPh sb="136" eb="138">
      <t>セイド</t>
    </rPh>
    <rPh sb="138" eb="140">
      <t>ヘンコウ</t>
    </rPh>
    <rPh sb="143" eb="144">
      <t>オオ</t>
    </rPh>
    <rPh sb="146" eb="148">
      <t>ゲンショウ</t>
    </rPh>
    <rPh sb="154" eb="156">
      <t>イコウ</t>
    </rPh>
    <rPh sb="157" eb="158">
      <t>ヨコ</t>
    </rPh>
    <rPh sb="162" eb="164">
      <t>ルイジ</t>
    </rPh>
    <rPh sb="164" eb="166">
      <t>ダンタイ</t>
    </rPh>
    <rPh sb="166" eb="168">
      <t>ヘイキン</t>
    </rPh>
    <rPh sb="169" eb="171">
      <t>ヒカク</t>
    </rPh>
    <rPh sb="174" eb="176">
      <t>イゼン</t>
    </rPh>
    <rPh sb="176" eb="177">
      <t>タカ</t>
    </rPh>
    <rPh sb="178" eb="180">
      <t>スウチ</t>
    </rPh>
    <rPh sb="184" eb="186">
      <t>シハラ</t>
    </rPh>
    <rPh sb="186" eb="188">
      <t>ノウリョク</t>
    </rPh>
    <rPh sb="189" eb="191">
      <t>ホジ</t>
    </rPh>
    <rPh sb="198" eb="199">
      <t>タイ</t>
    </rPh>
    <rPh sb="203" eb="205">
      <t>キギョウ</t>
    </rPh>
    <rPh sb="205" eb="206">
      <t>サイ</t>
    </rPh>
    <rPh sb="206" eb="208">
      <t>ザンダカ</t>
    </rPh>
    <rPh sb="208" eb="209">
      <t>タイ</t>
    </rPh>
    <rPh sb="209" eb="211">
      <t>ジギョウ</t>
    </rPh>
    <rPh sb="211" eb="213">
      <t>キボ</t>
    </rPh>
    <rPh sb="213" eb="215">
      <t>ヒリツ</t>
    </rPh>
    <rPh sb="235" eb="237">
      <t>ショウカン</t>
    </rPh>
    <rPh sb="238" eb="240">
      <t>カンリョウ</t>
    </rPh>
    <rPh sb="248" eb="250">
      <t>ゲンザイ</t>
    </rPh>
    <rPh sb="250" eb="251">
      <t>オコナ</t>
    </rPh>
    <rPh sb="255" eb="258">
      <t>ゲスイドウ</t>
    </rPh>
    <rPh sb="258" eb="260">
      <t>セイビ</t>
    </rPh>
    <rPh sb="264" eb="265">
      <t>ツヅ</t>
    </rPh>
    <rPh sb="271" eb="274">
      <t>ヒカクテキ</t>
    </rPh>
    <rPh sb="274" eb="275">
      <t>タカ</t>
    </rPh>
    <rPh sb="276" eb="278">
      <t>スウチ</t>
    </rPh>
    <rPh sb="279" eb="280">
      <t>シメ</t>
    </rPh>
    <rPh sb="287" eb="289">
      <t>ケイコウ</t>
    </rPh>
    <rPh sb="302" eb="304">
      <t>ショウカン</t>
    </rPh>
    <rPh sb="309" eb="310">
      <t>ス</t>
    </rPh>
    <rPh sb="312" eb="314">
      <t>ヘイセイ</t>
    </rPh>
    <rPh sb="316" eb="318">
      <t>ネンダイ</t>
    </rPh>
    <rPh sb="318" eb="320">
      <t>イコウ</t>
    </rPh>
    <rPh sb="326" eb="328">
      <t>テイカ</t>
    </rPh>
    <rPh sb="335" eb="337">
      <t>ソウテイ</t>
    </rPh>
    <rPh sb="345" eb="347">
      <t>ケイヒ</t>
    </rPh>
    <rPh sb="347" eb="349">
      <t>カイシュウ</t>
    </rPh>
    <rPh sb="349" eb="350">
      <t>リツ</t>
    </rPh>
    <rPh sb="354" eb="356">
      <t>オスイ</t>
    </rPh>
    <rPh sb="356" eb="358">
      <t>ショリ</t>
    </rPh>
    <rPh sb="358" eb="360">
      <t>ゲンカ</t>
    </rPh>
    <rPh sb="362" eb="364">
      <t>ヘイセイ</t>
    </rPh>
    <rPh sb="366" eb="368">
      <t>ネンド</t>
    </rPh>
    <rPh sb="370" eb="372">
      <t>ブンリュウ</t>
    </rPh>
    <rPh sb="372" eb="373">
      <t>シキ</t>
    </rPh>
    <rPh sb="373" eb="376">
      <t>ゲスイドウ</t>
    </rPh>
    <rPh sb="376" eb="377">
      <t>トウ</t>
    </rPh>
    <rPh sb="378" eb="379">
      <t>ヨウ</t>
    </rPh>
    <rPh sb="381" eb="383">
      <t>ケイヒ</t>
    </rPh>
    <rPh sb="385" eb="386">
      <t>タイ</t>
    </rPh>
    <rPh sb="388" eb="389">
      <t>カンガ</t>
    </rPh>
    <rPh sb="390" eb="391">
      <t>カタ</t>
    </rPh>
    <rPh sb="392" eb="394">
      <t>セイリ</t>
    </rPh>
    <rPh sb="402" eb="404">
      <t>アッカ</t>
    </rPh>
    <rPh sb="410" eb="412">
      <t>イッパン</t>
    </rPh>
    <rPh sb="412" eb="414">
      <t>カイケイ</t>
    </rPh>
    <rPh sb="417" eb="419">
      <t>ブンリュウ</t>
    </rPh>
    <rPh sb="419" eb="420">
      <t>シキ</t>
    </rPh>
    <rPh sb="420" eb="423">
      <t>ゲスイドウ</t>
    </rPh>
    <rPh sb="423" eb="424">
      <t>トウ</t>
    </rPh>
    <rPh sb="425" eb="426">
      <t>ヨウ</t>
    </rPh>
    <rPh sb="428" eb="430">
      <t>ケイヒ</t>
    </rPh>
    <rPh sb="488" eb="490">
      <t>ネンド</t>
    </rPh>
    <rPh sb="492" eb="495">
      <t>シヨウリョウ</t>
    </rPh>
    <rPh sb="495" eb="497">
      <t>タンカ</t>
    </rPh>
    <rPh sb="498" eb="501">
      <t>ゲスイドウ</t>
    </rPh>
    <rPh sb="501" eb="504">
      <t>シヨウリョウ</t>
    </rPh>
    <rPh sb="504" eb="506">
      <t>シュウニュウ</t>
    </rPh>
    <rPh sb="507" eb="509">
      <t>ネンカン</t>
    </rPh>
    <rPh sb="509" eb="511">
      <t>ユウシュウ</t>
    </rPh>
    <rPh sb="511" eb="513">
      <t>スイリョウ</t>
    </rPh>
    <rPh sb="518" eb="519">
      <t>エン</t>
    </rPh>
    <rPh sb="523" eb="524">
      <t>ア</t>
    </rPh>
    <rPh sb="529" eb="531">
      <t>カイシュウ</t>
    </rPh>
    <rPh sb="534" eb="535">
      <t>ブン</t>
    </rPh>
    <rPh sb="537" eb="539">
      <t>ブンリュウ</t>
    </rPh>
    <rPh sb="539" eb="540">
      <t>シキ</t>
    </rPh>
    <rPh sb="540" eb="543">
      <t>ゲスイドウ</t>
    </rPh>
    <rPh sb="543" eb="544">
      <t>トウ</t>
    </rPh>
    <rPh sb="545" eb="546">
      <t>ヨウ</t>
    </rPh>
    <rPh sb="548" eb="550">
      <t>ケイヒ</t>
    </rPh>
    <rPh sb="553" eb="555">
      <t>ジョガイ</t>
    </rPh>
    <rPh sb="563" eb="565">
      <t>ケッカ</t>
    </rPh>
    <rPh sb="566" eb="568">
      <t>オスイ</t>
    </rPh>
    <rPh sb="568" eb="570">
      <t>ショリ</t>
    </rPh>
    <rPh sb="570" eb="571">
      <t>ヒ</t>
    </rPh>
    <rPh sb="572" eb="574">
      <t>ゾウカ</t>
    </rPh>
    <rPh sb="582" eb="584">
      <t>ホウジン</t>
    </rPh>
    <rPh sb="584" eb="587">
      <t>シミンゼイ</t>
    </rPh>
    <rPh sb="588" eb="590">
      <t>イチブ</t>
    </rPh>
    <rPh sb="590" eb="592">
      <t>コクゼイ</t>
    </rPh>
    <rPh sb="592" eb="593">
      <t>カ</t>
    </rPh>
    <rPh sb="593" eb="594">
      <t>トウ</t>
    </rPh>
    <rPh sb="595" eb="597">
      <t>ザイセイ</t>
    </rPh>
    <rPh sb="597" eb="599">
      <t>コウゾウ</t>
    </rPh>
    <rPh sb="600" eb="602">
      <t>ヘンカ</t>
    </rPh>
    <rPh sb="603" eb="604">
      <t>ウ</t>
    </rPh>
    <rPh sb="606" eb="608">
      <t>イッパン</t>
    </rPh>
    <rPh sb="608" eb="610">
      <t>カイケイ</t>
    </rPh>
    <rPh sb="613" eb="615">
      <t>クリイ</t>
    </rPh>
    <rPh sb="617" eb="618">
      <t>キビ</t>
    </rPh>
    <rPh sb="628" eb="630">
      <t>ソウテイ</t>
    </rPh>
    <rPh sb="638" eb="640">
      <t>ケイエイ</t>
    </rPh>
    <rPh sb="641" eb="643">
      <t>キバン</t>
    </rPh>
    <rPh sb="648" eb="651">
      <t>シヨウリョウ</t>
    </rPh>
    <rPh sb="651" eb="653">
      <t>シュウニュウ</t>
    </rPh>
    <rPh sb="659" eb="662">
      <t>スイセンカ</t>
    </rPh>
    <rPh sb="662" eb="663">
      <t>リツ</t>
    </rPh>
    <rPh sb="665" eb="667">
      <t>コウジョウ</t>
    </rPh>
    <rPh sb="668" eb="669">
      <t>ツト</t>
    </rPh>
    <rPh sb="673" eb="675">
      <t>ヒツヨウ</t>
    </rPh>
    <phoneticPr fontId="4"/>
  </si>
  <si>
    <t>「①有形固定資産減価償却率」は、上昇を続けており、全体的に年々老朽化が進行しています。しかし、「②管渠老朽化率」から見ると、耐用年数を超えた管渠は比較的少なく、「③管渠改善率」は「②管渠老朽化率」より高いため、「②管渠老朽化率」が大きく上昇することはないと考えられます。
　平成40年度後半から、管渠の本格的な更新時期に入ると見込まれています。アセットマネジメント導入によりリスクを総合的に評価できる体制を構築し、更新事業の精査による平準化等を図り、計画的な更新を行っていきます。</t>
    <rPh sb="2" eb="4">
      <t>ユウケイ</t>
    </rPh>
    <rPh sb="4" eb="6">
      <t>コテイ</t>
    </rPh>
    <rPh sb="6" eb="8">
      <t>シサン</t>
    </rPh>
    <rPh sb="8" eb="10">
      <t>ゲンカ</t>
    </rPh>
    <rPh sb="10" eb="12">
      <t>ショウキャク</t>
    </rPh>
    <rPh sb="12" eb="13">
      <t>リツ</t>
    </rPh>
    <rPh sb="16" eb="18">
      <t>ジョウショウ</t>
    </rPh>
    <rPh sb="19" eb="20">
      <t>ツヅ</t>
    </rPh>
    <rPh sb="25" eb="28">
      <t>ゼンタイテキ</t>
    </rPh>
    <rPh sb="29" eb="31">
      <t>ネンネン</t>
    </rPh>
    <rPh sb="31" eb="34">
      <t>ロウキュウカ</t>
    </rPh>
    <rPh sb="35" eb="37">
      <t>シンコウ</t>
    </rPh>
    <rPh sb="49" eb="51">
      <t>カンキョ</t>
    </rPh>
    <rPh sb="51" eb="54">
      <t>ロウキュウカ</t>
    </rPh>
    <rPh sb="54" eb="55">
      <t>リツ</t>
    </rPh>
    <rPh sb="58" eb="59">
      <t>ミ</t>
    </rPh>
    <rPh sb="62" eb="64">
      <t>タイヨウ</t>
    </rPh>
    <rPh sb="64" eb="66">
      <t>ネンスウ</t>
    </rPh>
    <rPh sb="67" eb="68">
      <t>コ</t>
    </rPh>
    <rPh sb="70" eb="72">
      <t>カンキョ</t>
    </rPh>
    <rPh sb="73" eb="76">
      <t>ヒカクテキ</t>
    </rPh>
    <rPh sb="76" eb="77">
      <t>スク</t>
    </rPh>
    <rPh sb="82" eb="84">
      <t>カンキョ</t>
    </rPh>
    <rPh sb="84" eb="86">
      <t>カイゼン</t>
    </rPh>
    <rPh sb="86" eb="87">
      <t>リツ</t>
    </rPh>
    <rPh sb="91" eb="93">
      <t>カンキョ</t>
    </rPh>
    <rPh sb="93" eb="95">
      <t>ロウキュウ</t>
    </rPh>
    <rPh sb="95" eb="96">
      <t>カ</t>
    </rPh>
    <rPh sb="96" eb="97">
      <t>リツ</t>
    </rPh>
    <rPh sb="100" eb="101">
      <t>タカ</t>
    </rPh>
    <rPh sb="107" eb="109">
      <t>カンキョ</t>
    </rPh>
    <rPh sb="109" eb="111">
      <t>ロウキュウ</t>
    </rPh>
    <rPh sb="111" eb="112">
      <t>カ</t>
    </rPh>
    <rPh sb="112" eb="113">
      <t>リツ</t>
    </rPh>
    <rPh sb="115" eb="116">
      <t>オオ</t>
    </rPh>
    <rPh sb="118" eb="120">
      <t>ジョウショウ</t>
    </rPh>
    <rPh sb="128" eb="129">
      <t>カンガ</t>
    </rPh>
    <rPh sb="137" eb="139">
      <t>ヘイセイ</t>
    </rPh>
    <rPh sb="141" eb="143">
      <t>ネンド</t>
    </rPh>
    <rPh sb="143" eb="145">
      <t>コウハン</t>
    </rPh>
    <rPh sb="148" eb="150">
      <t>カンキョ</t>
    </rPh>
    <rPh sb="151" eb="154">
      <t>ホンカクテキ</t>
    </rPh>
    <rPh sb="155" eb="157">
      <t>コウシン</t>
    </rPh>
    <rPh sb="157" eb="159">
      <t>ジキ</t>
    </rPh>
    <rPh sb="160" eb="161">
      <t>ハイ</t>
    </rPh>
    <rPh sb="163" eb="165">
      <t>ミコ</t>
    </rPh>
    <rPh sb="182" eb="184">
      <t>ドウニュウ</t>
    </rPh>
    <rPh sb="191" eb="194">
      <t>ソウゴウテキ</t>
    </rPh>
    <rPh sb="195" eb="197">
      <t>ヒョウカ</t>
    </rPh>
    <rPh sb="200" eb="202">
      <t>タイセイ</t>
    </rPh>
    <rPh sb="203" eb="205">
      <t>コウチク</t>
    </rPh>
    <rPh sb="207" eb="209">
      <t>コウシン</t>
    </rPh>
    <rPh sb="209" eb="211">
      <t>ジギョウ</t>
    </rPh>
    <rPh sb="212" eb="214">
      <t>セイサ</t>
    </rPh>
    <rPh sb="217" eb="220">
      <t>ヘイジュンカ</t>
    </rPh>
    <rPh sb="220" eb="221">
      <t>トウ</t>
    </rPh>
    <rPh sb="222" eb="223">
      <t>ハカ</t>
    </rPh>
    <rPh sb="225" eb="228">
      <t>ケイカクテキ</t>
    </rPh>
    <rPh sb="229" eb="231">
      <t>コウシン</t>
    </rPh>
    <rPh sb="232" eb="233">
      <t>オコナ</t>
    </rPh>
    <phoneticPr fontId="4"/>
  </si>
  <si>
    <t>　下水道整備の進捗とともに供用開始の地区が広がり、使用料収入の増加が見込まれます。しかし、下水道への接続が進まないと、期待した使用料収入が確保できず、効率的な下水道事業の運営に支障をきたすおそれもあります。一般会計からの繰入れが、現在の水準を維持していくことが厳しくなることが想定され、いっそう使用料収入の安定的な確保が必至となります。重点的に未接続世帯の接続を促進し、水洗化率と経費回収率の向上に努める必要があります。
　今後「汚水適正処理構想」により10年程度で下水道整備を完了させる予定です。その後、本格的に到来する管渠の更新時期を見据え、アセットマネジメントを本格的に運用し、更新の平準化により財政収支とのバランスのとれた中長期的な管渠の更新計画を立てていきます。</t>
    <rPh sb="1" eb="4">
      <t>ゲスイドウ</t>
    </rPh>
    <rPh sb="4" eb="6">
      <t>セイビ</t>
    </rPh>
    <rPh sb="7" eb="9">
      <t>シンチョク</t>
    </rPh>
    <rPh sb="13" eb="15">
      <t>キョウヨウ</t>
    </rPh>
    <rPh sb="15" eb="17">
      <t>カイシ</t>
    </rPh>
    <rPh sb="18" eb="20">
      <t>チク</t>
    </rPh>
    <rPh sb="21" eb="22">
      <t>ヒロ</t>
    </rPh>
    <rPh sb="25" eb="28">
      <t>シヨウリョウ</t>
    </rPh>
    <rPh sb="28" eb="30">
      <t>シュウニュウ</t>
    </rPh>
    <rPh sb="31" eb="33">
      <t>ゾウカ</t>
    </rPh>
    <rPh sb="34" eb="36">
      <t>ミコ</t>
    </rPh>
    <rPh sb="45" eb="48">
      <t>ゲスイドウ</t>
    </rPh>
    <rPh sb="50" eb="52">
      <t>セツゾク</t>
    </rPh>
    <rPh sb="53" eb="54">
      <t>スス</t>
    </rPh>
    <rPh sb="59" eb="61">
      <t>キタイ</t>
    </rPh>
    <rPh sb="63" eb="66">
      <t>シヨウリョウ</t>
    </rPh>
    <rPh sb="66" eb="68">
      <t>シュウニュウ</t>
    </rPh>
    <rPh sb="69" eb="71">
      <t>カクホ</t>
    </rPh>
    <rPh sb="88" eb="90">
      <t>シショウ</t>
    </rPh>
    <rPh sb="103" eb="105">
      <t>イッパン</t>
    </rPh>
    <rPh sb="105" eb="107">
      <t>カイケイ</t>
    </rPh>
    <rPh sb="110" eb="112">
      <t>クリイ</t>
    </rPh>
    <rPh sb="115" eb="117">
      <t>ゲンザイ</t>
    </rPh>
    <rPh sb="118" eb="120">
      <t>スイジュン</t>
    </rPh>
    <rPh sb="121" eb="123">
      <t>イジ</t>
    </rPh>
    <rPh sb="130" eb="131">
      <t>キビ</t>
    </rPh>
    <rPh sb="138" eb="140">
      <t>ソウテイ</t>
    </rPh>
    <rPh sb="147" eb="150">
      <t>シヨウリョウ</t>
    </rPh>
    <rPh sb="150" eb="152">
      <t>シュウニュウ</t>
    </rPh>
    <rPh sb="153" eb="156">
      <t>アンテイテキ</t>
    </rPh>
    <rPh sb="157" eb="159">
      <t>カクホ</t>
    </rPh>
    <rPh sb="160" eb="162">
      <t>ヒッシ</t>
    </rPh>
    <rPh sb="168" eb="171">
      <t>ジュウテンテキ</t>
    </rPh>
    <rPh sb="172" eb="173">
      <t>ミ</t>
    </rPh>
    <rPh sb="173" eb="175">
      <t>セツゾク</t>
    </rPh>
    <rPh sb="175" eb="177">
      <t>セタイ</t>
    </rPh>
    <rPh sb="178" eb="180">
      <t>セツゾク</t>
    </rPh>
    <rPh sb="181" eb="183">
      <t>ソクシン</t>
    </rPh>
    <rPh sb="185" eb="188">
      <t>スイセンカ</t>
    </rPh>
    <rPh sb="188" eb="189">
      <t>リツ</t>
    </rPh>
    <rPh sb="190" eb="192">
      <t>ケイヒ</t>
    </rPh>
    <rPh sb="192" eb="194">
      <t>カイシュウ</t>
    </rPh>
    <rPh sb="194" eb="195">
      <t>リツ</t>
    </rPh>
    <rPh sb="196" eb="198">
      <t>コウジョウ</t>
    </rPh>
    <rPh sb="199" eb="200">
      <t>ツト</t>
    </rPh>
    <rPh sb="202" eb="204">
      <t>ヒツヨウ</t>
    </rPh>
    <rPh sb="212" eb="214">
      <t>コンゴ</t>
    </rPh>
    <rPh sb="215" eb="217">
      <t>オスイ</t>
    </rPh>
    <rPh sb="217" eb="219">
      <t>テキセイ</t>
    </rPh>
    <rPh sb="219" eb="221">
      <t>ショリ</t>
    </rPh>
    <rPh sb="221" eb="223">
      <t>コウソウ</t>
    </rPh>
    <rPh sb="229" eb="230">
      <t>ネン</t>
    </rPh>
    <rPh sb="230" eb="232">
      <t>テイド</t>
    </rPh>
    <rPh sb="233" eb="236">
      <t>ゲスイドウ</t>
    </rPh>
    <rPh sb="236" eb="238">
      <t>セイビ</t>
    </rPh>
    <rPh sb="239" eb="241">
      <t>カンリョウ</t>
    </rPh>
    <rPh sb="244" eb="246">
      <t>ヨテイ</t>
    </rPh>
    <rPh sb="251" eb="252">
      <t>ゴ</t>
    </rPh>
    <rPh sb="253" eb="256">
      <t>ホンカクテキ</t>
    </rPh>
    <rPh sb="257" eb="259">
      <t>トウライ</t>
    </rPh>
    <rPh sb="261" eb="263">
      <t>カンキョ</t>
    </rPh>
    <rPh sb="264" eb="266">
      <t>コウシン</t>
    </rPh>
    <rPh sb="266" eb="268">
      <t>ジキ</t>
    </rPh>
    <rPh sb="269" eb="271">
      <t>ミス</t>
    </rPh>
    <rPh sb="284" eb="287">
      <t>ホンカクテキ</t>
    </rPh>
    <rPh sb="288" eb="290">
      <t>ウンヨウ</t>
    </rPh>
    <rPh sb="292" eb="294">
      <t>コウシン</t>
    </rPh>
    <rPh sb="295" eb="298">
      <t>ヘイジュンカ</t>
    </rPh>
    <rPh sb="301" eb="303">
      <t>ザイセイ</t>
    </rPh>
    <rPh sb="303" eb="305">
      <t>シュウシ</t>
    </rPh>
    <rPh sb="315" eb="319">
      <t>チュウチョウキテキ</t>
    </rPh>
    <rPh sb="320" eb="322">
      <t>カンキョ</t>
    </rPh>
    <rPh sb="323" eb="325">
      <t>コウシン</t>
    </rPh>
    <rPh sb="325" eb="327">
      <t>ケイカク</t>
    </rPh>
    <rPh sb="328" eb="329">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</si>
</sst>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0.3</c:v>
                </c:pt>
                <c:pt idx="1">
                  <c:v>0.36</c:v>
                </c:pt>
                <c:pt idx="2">
                  <c:v>0.37</c:v>
                </c:pt>
                <c:pt idx="3">
                  <c:v>0.16</c:v>
                </c:pt>
                <c:pt idx="4">
                  <c:v>0.19</c:v>
                </c:pt>
              </c:numCache>
            </c:numRef>
          </c:val>
        </c:ser>
        <c:dLbls>
          <c:showLegendKey val="0"/>
          <c:showVal val="0"/>
          <c:showCatName val="0"/>
          <c:showSerName val="0"/>
          <c:showPercent val="0"/>
          <c:showBubbleSize val="0"/>
        </c:dLbls>
        <c:gapWidth val="150"/>
        <c:axId val="126560512"/>
        <c:axId val="12668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0.13</c:v>
                </c:pt>
                <c:pt idx="2">
                  <c:v>0.13</c:v>
                </c:pt>
                <c:pt idx="3">
                  <c:v>7.0000000000000007E-2</c:v>
                </c:pt>
                <c:pt idx="4">
                  <c:v>0.23</c:v>
                </c:pt>
              </c:numCache>
            </c:numRef>
          </c:val>
          <c:smooth val="0"/>
        </c:ser>
        <c:dLbls>
          <c:showLegendKey val="0"/>
          <c:showVal val="0"/>
          <c:showCatName val="0"/>
          <c:showSerName val="0"/>
          <c:showPercent val="0"/>
          <c:showBubbleSize val="0"/>
        </c:dLbls>
        <c:marker val="1"/>
        <c:smooth val="0"/>
        <c:axId val="126560512"/>
        <c:axId val="126689664"/>
      </c:lineChart>
      <c:dateAx>
        <c:axId val="126560512"/>
        <c:scaling>
          <c:orientation val="minMax"/>
        </c:scaling>
        <c:delete val="1"/>
        <c:axPos val="b"/>
        <c:numFmt formatCode="ge" sourceLinked="1"/>
        <c:majorTickMark val="none"/>
        <c:minorTickMark val="none"/>
        <c:tickLblPos val="none"/>
        <c:crossAx val="126689664"/>
        <c:crosses val="autoZero"/>
        <c:auto val="1"/>
        <c:lblOffset val="100"/>
        <c:baseTimeUnit val="years"/>
      </c:dateAx>
      <c:valAx>
        <c:axId val="1266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5197824"/>
        <c:axId val="1351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35197824"/>
        <c:axId val="135199744"/>
      </c:lineChart>
      <c:dateAx>
        <c:axId val="135197824"/>
        <c:scaling>
          <c:orientation val="minMax"/>
        </c:scaling>
        <c:delete val="1"/>
        <c:axPos val="b"/>
        <c:numFmt formatCode="ge" sourceLinked="1"/>
        <c:majorTickMark val="none"/>
        <c:minorTickMark val="none"/>
        <c:tickLblPos val="none"/>
        <c:crossAx val="135199744"/>
        <c:crosses val="autoZero"/>
        <c:auto val="1"/>
        <c:lblOffset val="100"/>
        <c:baseTimeUnit val="years"/>
      </c:dateAx>
      <c:valAx>
        <c:axId val="1351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91.93</c:v>
                </c:pt>
                <c:pt idx="1">
                  <c:v>91.39</c:v>
                </c:pt>
                <c:pt idx="2">
                  <c:v>92.02</c:v>
                </c:pt>
                <c:pt idx="3">
                  <c:v>92.36</c:v>
                </c:pt>
                <c:pt idx="4">
                  <c:v>92.28</c:v>
                </c:pt>
              </c:numCache>
            </c:numRef>
          </c:val>
        </c:ser>
        <c:dLbls>
          <c:showLegendKey val="0"/>
          <c:showVal val="0"/>
          <c:showCatName val="0"/>
          <c:showSerName val="0"/>
          <c:showPercent val="0"/>
          <c:showBubbleSize val="0"/>
        </c:dLbls>
        <c:gapWidth val="150"/>
        <c:axId val="135234304"/>
        <c:axId val="13523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87.51</c:v>
                </c:pt>
                <c:pt idx="1">
                  <c:v>86.09</c:v>
                </c:pt>
                <c:pt idx="2">
                  <c:v>86.44</c:v>
                </c:pt>
                <c:pt idx="3">
                  <c:v>87.79</c:v>
                </c:pt>
                <c:pt idx="4">
                  <c:v>88.43</c:v>
                </c:pt>
              </c:numCache>
            </c:numRef>
          </c:val>
          <c:smooth val="0"/>
        </c:ser>
        <c:dLbls>
          <c:showLegendKey val="0"/>
          <c:showVal val="0"/>
          <c:showCatName val="0"/>
          <c:showSerName val="0"/>
          <c:showPercent val="0"/>
          <c:showBubbleSize val="0"/>
        </c:dLbls>
        <c:marker val="1"/>
        <c:smooth val="0"/>
        <c:axId val="135234304"/>
        <c:axId val="135236224"/>
      </c:lineChart>
      <c:dateAx>
        <c:axId val="135234304"/>
        <c:scaling>
          <c:orientation val="minMax"/>
        </c:scaling>
        <c:delete val="1"/>
        <c:axPos val="b"/>
        <c:numFmt formatCode="ge" sourceLinked="1"/>
        <c:majorTickMark val="none"/>
        <c:minorTickMark val="none"/>
        <c:tickLblPos val="none"/>
        <c:crossAx val="135236224"/>
        <c:crosses val="autoZero"/>
        <c:auto val="1"/>
        <c:lblOffset val="100"/>
        <c:baseTimeUnit val="years"/>
      </c:dateAx>
      <c:valAx>
        <c:axId val="1352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105.43</c:v>
                </c:pt>
                <c:pt idx="1">
                  <c:v>106.44</c:v>
                </c:pt>
                <c:pt idx="2">
                  <c:v>107.55</c:v>
                </c:pt>
                <c:pt idx="3">
                  <c:v>105.77</c:v>
                </c:pt>
                <c:pt idx="4">
                  <c:v>103.85</c:v>
                </c:pt>
              </c:numCache>
            </c:numRef>
          </c:val>
        </c:ser>
        <c:dLbls>
          <c:showLegendKey val="0"/>
          <c:showVal val="0"/>
          <c:showCatName val="0"/>
          <c:showSerName val="0"/>
          <c:showPercent val="0"/>
          <c:showBubbleSize val="0"/>
        </c:dLbls>
        <c:gapWidth val="150"/>
        <c:axId val="132781952"/>
        <c:axId val="1343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formatCode="#,##0.00;&quot;△&quot;#,##0.00">
                  <c:v>#N/A</c:v>
                </c:pt>
                <c:pt idx="1">
                  <c:v>103.55</c:v>
                </c:pt>
                <c:pt idx="2">
                  <c:v>103.62</c:v>
                </c:pt>
                <c:pt idx="3">
                  <c:v>107.34</c:v>
                </c:pt>
                <c:pt idx="4">
                  <c:v>105.45</c:v>
                </c:pt>
              </c:numCache>
            </c:numRef>
          </c:val>
          <c:smooth val="0"/>
        </c:ser>
        <c:dLbls>
          <c:showLegendKey val="0"/>
          <c:showVal val="0"/>
          <c:showCatName val="0"/>
          <c:showSerName val="0"/>
          <c:showPercent val="0"/>
          <c:showBubbleSize val="0"/>
        </c:dLbls>
        <c:marker val="1"/>
        <c:smooth val="0"/>
        <c:axId val="132781952"/>
        <c:axId val="134374912"/>
      </c:lineChart>
      <c:dateAx>
        <c:axId val="132781952"/>
        <c:scaling>
          <c:orientation val="minMax"/>
        </c:scaling>
        <c:delete val="1"/>
        <c:axPos val="b"/>
        <c:numFmt formatCode="ge" sourceLinked="1"/>
        <c:majorTickMark val="none"/>
        <c:minorTickMark val="none"/>
        <c:tickLblPos val="none"/>
        <c:crossAx val="134374912"/>
        <c:crosses val="autoZero"/>
        <c:auto val="1"/>
        <c:lblOffset val="100"/>
        <c:baseTimeUnit val="years"/>
      </c:dateAx>
      <c:valAx>
        <c:axId val="1343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1.73</c:v>
                </c:pt>
                <c:pt idx="1">
                  <c:v>3.4</c:v>
                </c:pt>
                <c:pt idx="2">
                  <c:v>4.9800000000000004</c:v>
                </c:pt>
                <c:pt idx="3">
                  <c:v>10.51</c:v>
                </c:pt>
                <c:pt idx="4">
                  <c:v>12.93</c:v>
                </c:pt>
              </c:numCache>
            </c:numRef>
          </c:val>
        </c:ser>
        <c:dLbls>
          <c:showLegendKey val="0"/>
          <c:showVal val="0"/>
          <c:showCatName val="0"/>
          <c:showSerName val="0"/>
          <c:showPercent val="0"/>
          <c:showBubbleSize val="0"/>
        </c:dLbls>
        <c:gapWidth val="150"/>
        <c:axId val="128442368"/>
        <c:axId val="1284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formatCode="#,##0.00;&quot;△&quot;#,##0.00">
                  <c:v>#N/A</c:v>
                </c:pt>
                <c:pt idx="1">
                  <c:v>2.82</c:v>
                </c:pt>
                <c:pt idx="2">
                  <c:v>4.42</c:v>
                </c:pt>
                <c:pt idx="3">
                  <c:v>9.4499999999999993</c:v>
                </c:pt>
                <c:pt idx="4">
                  <c:v>11.76</c:v>
                </c:pt>
              </c:numCache>
            </c:numRef>
          </c:val>
          <c:smooth val="0"/>
        </c:ser>
        <c:dLbls>
          <c:showLegendKey val="0"/>
          <c:showVal val="0"/>
          <c:showCatName val="0"/>
          <c:showSerName val="0"/>
          <c:showPercent val="0"/>
          <c:showBubbleSize val="0"/>
        </c:dLbls>
        <c:marker val="1"/>
        <c:smooth val="0"/>
        <c:axId val="128442368"/>
        <c:axId val="128444288"/>
      </c:lineChart>
      <c:dateAx>
        <c:axId val="128442368"/>
        <c:scaling>
          <c:orientation val="minMax"/>
        </c:scaling>
        <c:delete val="1"/>
        <c:axPos val="b"/>
        <c:numFmt formatCode="ge" sourceLinked="1"/>
        <c:majorTickMark val="none"/>
        <c:minorTickMark val="none"/>
        <c:tickLblPos val="none"/>
        <c:crossAx val="128444288"/>
        <c:crosses val="autoZero"/>
        <c:auto val="1"/>
        <c:lblOffset val="100"/>
        <c:baseTimeUnit val="years"/>
      </c:dateAx>
      <c:valAx>
        <c:axId val="1284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0.11</c:v>
                </c:pt>
                <c:pt idx="1">
                  <c:v>0.11</c:v>
                </c:pt>
                <c:pt idx="2">
                  <c:v>0.11</c:v>
                </c:pt>
                <c:pt idx="3">
                  <c:v>0.1</c:v>
                </c:pt>
                <c:pt idx="4">
                  <c:v>0.17</c:v>
                </c:pt>
              </c:numCache>
            </c:numRef>
          </c:val>
        </c:ser>
        <c:dLbls>
          <c:showLegendKey val="0"/>
          <c:showVal val="0"/>
          <c:showCatName val="0"/>
          <c:showSerName val="0"/>
          <c:showPercent val="0"/>
          <c:showBubbleSize val="0"/>
        </c:dLbls>
        <c:gapWidth val="150"/>
        <c:axId val="132697472"/>
        <c:axId val="1346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#N/A</c:v>
                </c:pt>
                <c:pt idx="1">
                  <c:v>7.0000000000000007E-2</c:v>
                </c:pt>
                <c:pt idx="2">
                  <c:v>7.0000000000000007E-2</c:v>
                </c:pt>
                <c:pt idx="3">
                  <c:v>7.0000000000000007E-2</c:v>
                </c:pt>
                <c:pt idx="4">
                  <c:v>0.12</c:v>
                </c:pt>
              </c:numCache>
            </c:numRef>
          </c:val>
          <c:smooth val="0"/>
        </c:ser>
        <c:dLbls>
          <c:showLegendKey val="0"/>
          <c:showVal val="0"/>
          <c:showCatName val="0"/>
          <c:showSerName val="0"/>
          <c:showPercent val="0"/>
          <c:showBubbleSize val="0"/>
        </c:dLbls>
        <c:marker val="1"/>
        <c:smooth val="0"/>
        <c:axId val="132697472"/>
        <c:axId val="134682112"/>
      </c:lineChart>
      <c:dateAx>
        <c:axId val="132697472"/>
        <c:scaling>
          <c:orientation val="minMax"/>
        </c:scaling>
        <c:delete val="1"/>
        <c:axPos val="b"/>
        <c:numFmt formatCode="ge" sourceLinked="1"/>
        <c:majorTickMark val="none"/>
        <c:minorTickMark val="none"/>
        <c:tickLblPos val="none"/>
        <c:crossAx val="134682112"/>
        <c:crosses val="autoZero"/>
        <c:auto val="1"/>
        <c:lblOffset val="100"/>
        <c:baseTimeUnit val="years"/>
      </c:dateAx>
      <c:valAx>
        <c:axId val="1346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4704128"/>
        <c:axId val="1347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#N/A</c:v>
                </c:pt>
                <c:pt idx="1">
                  <c:v>1.89</c:v>
                </c:pt>
                <c:pt idx="2">
                  <c:v>3.61</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34704128"/>
        <c:axId val="134706304"/>
      </c:lineChart>
      <c:dateAx>
        <c:axId val="134704128"/>
        <c:scaling>
          <c:orientation val="minMax"/>
        </c:scaling>
        <c:delete val="1"/>
        <c:axPos val="b"/>
        <c:numFmt formatCode="ge" sourceLinked="1"/>
        <c:majorTickMark val="none"/>
        <c:minorTickMark val="none"/>
        <c:tickLblPos val="none"/>
        <c:crossAx val="134706304"/>
        <c:crosses val="autoZero"/>
        <c:auto val="1"/>
        <c:lblOffset val="100"/>
        <c:baseTimeUnit val="years"/>
      </c:dateAx>
      <c:valAx>
        <c:axId val="1347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7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428.48</c:v>
                </c:pt>
                <c:pt idx="1">
                  <c:v>335.93</c:v>
                </c:pt>
                <c:pt idx="2">
                  <c:v>349.12</c:v>
                </c:pt>
                <c:pt idx="3">
                  <c:v>99.47</c:v>
                </c:pt>
                <c:pt idx="4">
                  <c:v>98.99</c:v>
                </c:pt>
              </c:numCache>
            </c:numRef>
          </c:val>
        </c:ser>
        <c:dLbls>
          <c:showLegendKey val="0"/>
          <c:showVal val="0"/>
          <c:showCatName val="0"/>
          <c:showSerName val="0"/>
          <c:showPercent val="0"/>
          <c:showBubbleSize val="0"/>
        </c:dLbls>
        <c:gapWidth val="150"/>
        <c:axId val="134736512"/>
        <c:axId val="1353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formatCode="#,##0.00;&quot;△&quot;#,##0.00">
                  <c:v>#N/A</c:v>
                </c:pt>
                <c:pt idx="1">
                  <c:v>212.4</c:v>
                </c:pt>
                <c:pt idx="2">
                  <c:v>258.91000000000003</c:v>
                </c:pt>
                <c:pt idx="3">
                  <c:v>71.91</c:v>
                </c:pt>
                <c:pt idx="4">
                  <c:v>75.12</c:v>
                </c:pt>
              </c:numCache>
            </c:numRef>
          </c:val>
          <c:smooth val="0"/>
        </c:ser>
        <c:dLbls>
          <c:showLegendKey val="0"/>
          <c:showVal val="0"/>
          <c:showCatName val="0"/>
          <c:showSerName val="0"/>
          <c:showPercent val="0"/>
          <c:showBubbleSize val="0"/>
        </c:dLbls>
        <c:marker val="1"/>
        <c:smooth val="0"/>
        <c:axId val="134736512"/>
        <c:axId val="135332608"/>
      </c:lineChart>
      <c:dateAx>
        <c:axId val="134736512"/>
        <c:scaling>
          <c:orientation val="minMax"/>
        </c:scaling>
        <c:delete val="1"/>
        <c:axPos val="b"/>
        <c:numFmt formatCode="ge" sourceLinked="1"/>
        <c:majorTickMark val="none"/>
        <c:minorTickMark val="none"/>
        <c:tickLblPos val="none"/>
        <c:crossAx val="135332608"/>
        <c:crosses val="autoZero"/>
        <c:auto val="1"/>
        <c:lblOffset val="100"/>
        <c:baseTimeUnit val="years"/>
      </c:dateAx>
      <c:valAx>
        <c:axId val="1353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7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1382.16</c:v>
                </c:pt>
                <c:pt idx="1">
                  <c:v>1323.55</c:v>
                </c:pt>
                <c:pt idx="2">
                  <c:v>1261.0899999999999</c:v>
                </c:pt>
                <c:pt idx="3">
                  <c:v>1208.9000000000001</c:v>
                </c:pt>
                <c:pt idx="4">
                  <c:v>1147.44</c:v>
                </c:pt>
              </c:numCache>
            </c:numRef>
          </c:val>
        </c:ser>
        <c:dLbls>
          <c:showLegendKey val="0"/>
          <c:showVal val="0"/>
          <c:showCatName val="0"/>
          <c:showSerName val="0"/>
          <c:showPercent val="0"/>
          <c:showBubbleSize val="0"/>
        </c:dLbls>
        <c:gapWidth val="150"/>
        <c:axId val="135346432"/>
        <c:axId val="13535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1165.25</c:v>
                </c:pt>
                <c:pt idx="1">
                  <c:v>1079.06</c:v>
                </c:pt>
                <c:pt idx="2">
                  <c:v>1040.8900000000001</c:v>
                </c:pt>
                <c:pt idx="3">
                  <c:v>929.81</c:v>
                </c:pt>
                <c:pt idx="4">
                  <c:v>856.82</c:v>
                </c:pt>
              </c:numCache>
            </c:numRef>
          </c:val>
          <c:smooth val="0"/>
        </c:ser>
        <c:dLbls>
          <c:showLegendKey val="0"/>
          <c:showVal val="0"/>
          <c:showCatName val="0"/>
          <c:showSerName val="0"/>
          <c:showPercent val="0"/>
          <c:showBubbleSize val="0"/>
        </c:dLbls>
        <c:marker val="1"/>
        <c:smooth val="0"/>
        <c:axId val="135346432"/>
        <c:axId val="135356800"/>
      </c:lineChart>
      <c:dateAx>
        <c:axId val="135346432"/>
        <c:scaling>
          <c:orientation val="minMax"/>
        </c:scaling>
        <c:delete val="1"/>
        <c:axPos val="b"/>
        <c:numFmt formatCode="ge" sourceLinked="1"/>
        <c:majorTickMark val="none"/>
        <c:minorTickMark val="none"/>
        <c:tickLblPos val="none"/>
        <c:crossAx val="135356800"/>
        <c:crosses val="autoZero"/>
        <c:auto val="1"/>
        <c:lblOffset val="100"/>
        <c:baseTimeUnit val="years"/>
      </c:dateAx>
      <c:valAx>
        <c:axId val="1353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100.02</c:v>
                </c:pt>
                <c:pt idx="1">
                  <c:v>100.02</c:v>
                </c:pt>
                <c:pt idx="2">
                  <c:v>100.01</c:v>
                </c:pt>
                <c:pt idx="3">
                  <c:v>100.01</c:v>
                </c:pt>
                <c:pt idx="4">
                  <c:v>80.930000000000007</c:v>
                </c:pt>
              </c:numCache>
            </c:numRef>
          </c:val>
        </c:ser>
        <c:dLbls>
          <c:showLegendKey val="0"/>
          <c:showVal val="0"/>
          <c:showCatName val="0"/>
          <c:showSerName val="0"/>
          <c:showPercent val="0"/>
          <c:showBubbleSize val="0"/>
        </c:dLbls>
        <c:gapWidth val="150"/>
        <c:axId val="135391872"/>
        <c:axId val="1353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73.010000000000005</c:v>
                </c:pt>
                <c:pt idx="1">
                  <c:v>78.25</c:v>
                </c:pt>
                <c:pt idx="2">
                  <c:v>78.38</c:v>
                </c:pt>
                <c:pt idx="3">
                  <c:v>78.44</c:v>
                </c:pt>
                <c:pt idx="4">
                  <c:v>74.17</c:v>
                </c:pt>
              </c:numCache>
            </c:numRef>
          </c:val>
          <c:smooth val="0"/>
        </c:ser>
        <c:dLbls>
          <c:showLegendKey val="0"/>
          <c:showVal val="0"/>
          <c:showCatName val="0"/>
          <c:showSerName val="0"/>
          <c:showPercent val="0"/>
          <c:showBubbleSize val="0"/>
        </c:dLbls>
        <c:marker val="1"/>
        <c:smooth val="0"/>
        <c:axId val="135391872"/>
        <c:axId val="135391104"/>
      </c:lineChart>
      <c:dateAx>
        <c:axId val="135391872"/>
        <c:scaling>
          <c:orientation val="minMax"/>
        </c:scaling>
        <c:delete val="1"/>
        <c:axPos val="b"/>
        <c:numFmt formatCode="ge" sourceLinked="1"/>
        <c:majorTickMark val="none"/>
        <c:minorTickMark val="none"/>
        <c:tickLblPos val="none"/>
        <c:crossAx val="135391104"/>
        <c:crosses val="autoZero"/>
        <c:auto val="1"/>
        <c:lblOffset val="100"/>
        <c:baseTimeUnit val="years"/>
      </c:dateAx>
      <c:valAx>
        <c:axId val="1353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9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121.55</c:v>
                </c:pt>
                <c:pt idx="1">
                  <c:v>121.41</c:v>
                </c:pt>
                <c:pt idx="2">
                  <c:v>121.3</c:v>
                </c:pt>
                <c:pt idx="3">
                  <c:v>121.17</c:v>
                </c:pt>
                <c:pt idx="4">
                  <c:v>149.99</c:v>
                </c:pt>
              </c:numCache>
            </c:numRef>
          </c:val>
        </c:ser>
        <c:dLbls>
          <c:showLegendKey val="0"/>
          <c:showVal val="0"/>
          <c:showCatName val="0"/>
          <c:showSerName val="0"/>
          <c:showPercent val="0"/>
          <c:showBubbleSize val="0"/>
        </c:dLbls>
        <c:gapWidth val="150"/>
        <c:axId val="135161344"/>
        <c:axId val="1351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145.32</c:v>
                </c:pt>
                <c:pt idx="1">
                  <c:v>143.22</c:v>
                </c:pt>
                <c:pt idx="2">
                  <c:v>144.15</c:v>
                </c:pt>
                <c:pt idx="3">
                  <c:v>151.31</c:v>
                </c:pt>
                <c:pt idx="4">
                  <c:v>159.33000000000001</c:v>
                </c:pt>
              </c:numCache>
            </c:numRef>
          </c:val>
          <c:smooth val="0"/>
        </c:ser>
        <c:dLbls>
          <c:showLegendKey val="0"/>
          <c:showVal val="0"/>
          <c:showCatName val="0"/>
          <c:showSerName val="0"/>
          <c:showPercent val="0"/>
          <c:showBubbleSize val="0"/>
        </c:dLbls>
        <c:marker val="1"/>
        <c:smooth val="0"/>
        <c:axId val="135161344"/>
        <c:axId val="135163264"/>
      </c:lineChart>
      <c:dateAx>
        <c:axId val="135161344"/>
        <c:scaling>
          <c:orientation val="minMax"/>
        </c:scaling>
        <c:delete val="1"/>
        <c:axPos val="b"/>
        <c:numFmt formatCode="ge" sourceLinked="1"/>
        <c:majorTickMark val="none"/>
        <c:minorTickMark val="none"/>
        <c:tickLblPos val="none"/>
        <c:crossAx val="135163264"/>
        <c:crosses val="autoZero"/>
        <c:auto val="1"/>
        <c:lblOffset val="100"/>
        <c:baseTimeUnit val="years"/>
      </c:dateAx>
      <c:valAx>
        <c:axId val="1351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豊田市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Ac2</v>
      </c>
      <c r="X8" s="70"/>
      <c r="Y8" s="70"/>
      <c r="Z8" s="70"/>
      <c r="AA8" s="70"/>
      <c r="AB8" s="70"/>
      <c r="AC8" s="70"/>
      <c r="AD8" s="3"/>
      <c r="AE8" s="3"/>
      <c r="AF8" s="3"/>
      <c r="AG8" s="3"/>
      <c r="AH8" s="3"/>
      <c r="AI8" s="3"/>
      <c r="AJ8" s="3"/>
      <c r="AK8" s="3"/>
      <c r="AL8" s="64">
        <f>データ!R6</f>
        <v>422571</v>
      </c>
      <c r="AM8" s="64"/>
      <c r="AN8" s="64"/>
      <c r="AO8" s="64"/>
      <c r="AP8" s="64"/>
      <c r="AQ8" s="64"/>
      <c r="AR8" s="64"/>
      <c r="AS8" s="64"/>
      <c r="AT8" s="63">
        <f>データ!S6</f>
        <v>918.32</v>
      </c>
      <c r="AU8" s="63"/>
      <c r="AV8" s="63"/>
      <c r="AW8" s="63"/>
      <c r="AX8" s="63"/>
      <c r="AY8" s="63"/>
      <c r="AZ8" s="63"/>
      <c r="BA8" s="63"/>
      <c r="BB8" s="63">
        <f>データ!T6</f>
        <v>460.16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70.39</v>
      </c>
      <c r="J10" s="63"/>
      <c r="K10" s="63"/>
      <c r="L10" s="63"/>
      <c r="M10" s="63"/>
      <c r="N10" s="63"/>
      <c r="O10" s="63"/>
      <c r="P10" s="63">
        <f>データ!O6</f>
        <v>66.53</v>
      </c>
      <c r="Q10" s="63"/>
      <c r="R10" s="63"/>
      <c r="S10" s="63"/>
      <c r="T10" s="63"/>
      <c r="U10" s="63"/>
      <c r="V10" s="63"/>
      <c r="W10" s="63">
        <f>データ!P6</f>
        <v>93.48</v>
      </c>
      <c r="X10" s="63"/>
      <c r="Y10" s="63"/>
      <c r="Z10" s="63"/>
      <c r="AA10" s="63"/>
      <c r="AB10" s="63"/>
      <c r="AC10" s="63"/>
      <c r="AD10" s="64">
        <f>データ!Q6</f>
        <v>1944</v>
      </c>
      <c r="AE10" s="64"/>
      <c r="AF10" s="64"/>
      <c r="AG10" s="64"/>
      <c r="AH10" s="64"/>
      <c r="AI10" s="64"/>
      <c r="AJ10" s="64"/>
      <c r="AK10" s="2"/>
      <c r="AL10" s="64">
        <f>データ!U6</f>
        <v>281387</v>
      </c>
      <c r="AM10" s="64"/>
      <c r="AN10" s="64"/>
      <c r="AO10" s="64"/>
      <c r="AP10" s="64"/>
      <c r="AQ10" s="64"/>
      <c r="AR10" s="64"/>
      <c r="AS10" s="64"/>
      <c r="AT10" s="63">
        <f>データ!V6</f>
        <v>43.08</v>
      </c>
      <c r="AU10" s="63"/>
      <c r="AV10" s="63"/>
      <c r="AW10" s="63"/>
      <c r="AX10" s="63"/>
      <c r="AY10" s="63"/>
      <c r="AZ10" s="63"/>
      <c r="BA10" s="63"/>
      <c r="BB10" s="63">
        <f>データ!W6</f>
        <v>6531.73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107</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232114</v>
      </c>
      <c r="D6" s="31">
        <f t="shared" si="3"/>
        <v>46</v>
      </c>
      <c r="E6" s="31">
        <f t="shared" si="3"/>
        <v>17</v>
      </c>
      <c r="F6" s="31">
        <f t="shared" si="3"/>
        <v>1</v>
      </c>
      <c r="G6" s="31">
        <f t="shared" si="3"/>
        <v>0</v>
      </c>
      <c r="H6" s="31" t="str">
        <f t="shared" si="3"/>
        <v>愛知県　豊田市</v>
      </c>
      <c r="I6" s="31" t="str">
        <f t="shared" si="3"/>
        <v>法適用</v>
      </c>
      <c r="J6" s="31" t="str">
        <f t="shared" si="3"/>
        <v>下水道事業</v>
      </c>
      <c r="K6" s="31" t="str">
        <f t="shared" si="3"/>
        <v>公共下水道</v>
      </c>
      <c r="L6" s="31" t="str">
        <f t="shared" si="3"/>
        <v>Ac2</v>
      </c>
      <c r="M6" s="32" t="str">
        <f t="shared" si="3"/>
        <v>-</v>
      </c>
      <c r="N6" s="32">
        <f t="shared" si="3"/>
        <v>70.39</v>
      </c>
      <c r="O6" s="32">
        <f t="shared" si="3"/>
        <v>66.53</v>
      </c>
      <c r="P6" s="32">
        <f t="shared" si="3"/>
        <v>93.48</v>
      </c>
      <c r="Q6" s="32">
        <f t="shared" si="3"/>
        <v>1944</v>
      </c>
      <c r="R6" s="32">
        <f t="shared" si="3"/>
        <v>422571</v>
      </c>
      <c r="S6" s="32">
        <f t="shared" si="3"/>
        <v>918.32</v>
      </c>
      <c r="T6" s="32">
        <f t="shared" si="3"/>
        <v>460.16</v>
      </c>
      <c r="U6" s="32">
        <f t="shared" si="3"/>
        <v>281387</v>
      </c>
      <c r="V6" s="32">
        <f t="shared" si="3"/>
        <v>43.08</v>
      </c>
      <c r="W6" s="32">
        <f t="shared" si="3"/>
        <v>6531.73</v>
      </c>
      <c r="X6" s="33">
        <f>IF(X7="",NA(),X7)</f>
        <v>105.43</v>
      </c>
      <c r="Y6" s="33">
        <f t="shared" ref="Y6:AG6" si="4">IF(Y7="",NA(),Y7)</f>
        <v>106.44</v>
      </c>
      <c r="Z6" s="33">
        <f t="shared" si="4"/>
        <v>107.55</v>
      </c>
      <c r="AA6" s="33">
        <f t="shared" si="4"/>
        <v>105.77</v>
      </c>
      <c r="AB6" s="33">
        <f t="shared" si="4"/>
        <v>103.85</v>
      </c>
      <c r="AC6" s="32" t="e">
        <f t="shared" si="4"/>
        <v>#N/A</v>
      </c>
      <c r="AD6" s="33">
        <f t="shared" si="4"/>
        <v>103.55</v>
      </c>
      <c r="AE6" s="33">
        <f t="shared" si="4"/>
        <v>103.62</v>
      </c>
      <c r="AF6" s="33">
        <f t="shared" si="4"/>
        <v>107.34</v>
      </c>
      <c r="AG6" s="33">
        <f t="shared" si="4"/>
        <v>105.45</v>
      </c>
      <c r="AH6" s="32" t="str">
        <f>IF(AH7="","",IF(AH7="-","【-】","【"&amp;SUBSTITUTE(TEXT(AH7,"#,##0.00"),"-","△")&amp;"】"))</f>
        <v>【108.23】</v>
      </c>
      <c r="AI6" s="32">
        <f>IF(AI7="",NA(),AI7)</f>
        <v>0</v>
      </c>
      <c r="AJ6" s="32">
        <f t="shared" ref="AJ6:AR6" si="5">IF(AJ7="",NA(),AJ7)</f>
        <v>0</v>
      </c>
      <c r="AK6" s="32">
        <f t="shared" si="5"/>
        <v>0</v>
      </c>
      <c r="AL6" s="32">
        <f t="shared" si="5"/>
        <v>0</v>
      </c>
      <c r="AM6" s="32">
        <f t="shared" si="5"/>
        <v>0</v>
      </c>
      <c r="AN6" s="32" t="e">
        <f t="shared" si="5"/>
        <v>#N/A</v>
      </c>
      <c r="AO6" s="33">
        <f t="shared" si="5"/>
        <v>1.89</v>
      </c>
      <c r="AP6" s="33">
        <f t="shared" si="5"/>
        <v>3.61</v>
      </c>
      <c r="AQ6" s="32">
        <f t="shared" si="5"/>
        <v>0</v>
      </c>
      <c r="AR6" s="32">
        <f t="shared" si="5"/>
        <v>0</v>
      </c>
      <c r="AS6" s="32" t="str">
        <f>IF(AS7="","",IF(AS7="-","【-】","【"&amp;SUBSTITUTE(TEXT(AS7,"#,##0.00"),"-","△")&amp;"】"))</f>
        <v>【4.45】</v>
      </c>
      <c r="AT6" s="33">
        <f>IF(AT7="",NA(),AT7)</f>
        <v>428.48</v>
      </c>
      <c r="AU6" s="33">
        <f t="shared" ref="AU6:BC6" si="6">IF(AU7="",NA(),AU7)</f>
        <v>335.93</v>
      </c>
      <c r="AV6" s="33">
        <f t="shared" si="6"/>
        <v>349.12</v>
      </c>
      <c r="AW6" s="33">
        <f t="shared" si="6"/>
        <v>99.47</v>
      </c>
      <c r="AX6" s="33">
        <f t="shared" si="6"/>
        <v>98.99</v>
      </c>
      <c r="AY6" s="32" t="e">
        <f t="shared" si="6"/>
        <v>#N/A</v>
      </c>
      <c r="AZ6" s="33">
        <f t="shared" si="6"/>
        <v>212.4</v>
      </c>
      <c r="BA6" s="33">
        <f t="shared" si="6"/>
        <v>258.91000000000003</v>
      </c>
      <c r="BB6" s="33">
        <f t="shared" si="6"/>
        <v>71.91</v>
      </c>
      <c r="BC6" s="33">
        <f t="shared" si="6"/>
        <v>75.12</v>
      </c>
      <c r="BD6" s="32" t="str">
        <f>IF(BD7="","",IF(BD7="-","【-】","【"&amp;SUBSTITUTE(TEXT(BD7,"#,##0.00"),"-","△")&amp;"】"))</f>
        <v>【57.41】</v>
      </c>
      <c r="BE6" s="33">
        <f>IF(BE7="",NA(),BE7)</f>
        <v>1382.16</v>
      </c>
      <c r="BF6" s="33">
        <f t="shared" ref="BF6:BN6" si="7">IF(BF7="",NA(),BF7)</f>
        <v>1323.55</v>
      </c>
      <c r="BG6" s="33">
        <f t="shared" si="7"/>
        <v>1261.0899999999999</v>
      </c>
      <c r="BH6" s="33">
        <f t="shared" si="7"/>
        <v>1208.9000000000001</v>
      </c>
      <c r="BI6" s="33">
        <f t="shared" si="7"/>
        <v>1147.44</v>
      </c>
      <c r="BJ6" s="33">
        <f t="shared" si="7"/>
        <v>1165.25</v>
      </c>
      <c r="BK6" s="33">
        <f t="shared" si="7"/>
        <v>1079.06</v>
      </c>
      <c r="BL6" s="33">
        <f t="shared" si="7"/>
        <v>1040.8900000000001</v>
      </c>
      <c r="BM6" s="33">
        <f t="shared" si="7"/>
        <v>929.81</v>
      </c>
      <c r="BN6" s="33">
        <f t="shared" si="7"/>
        <v>856.82</v>
      </c>
      <c r="BO6" s="32" t="str">
        <f>IF(BO7="","",IF(BO7="-","【-】","【"&amp;SUBSTITUTE(TEXT(BO7,"#,##0.00"),"-","△")&amp;"】"))</f>
        <v>【763.62】</v>
      </c>
      <c r="BP6" s="33">
        <f>IF(BP7="",NA(),BP7)</f>
        <v>100.02</v>
      </c>
      <c r="BQ6" s="33">
        <f t="shared" ref="BQ6:BY6" si="8">IF(BQ7="",NA(),BQ7)</f>
        <v>100.02</v>
      </c>
      <c r="BR6" s="33">
        <f t="shared" si="8"/>
        <v>100.01</v>
      </c>
      <c r="BS6" s="33">
        <f t="shared" si="8"/>
        <v>100.01</v>
      </c>
      <c r="BT6" s="33">
        <f t="shared" si="8"/>
        <v>80.930000000000007</v>
      </c>
      <c r="BU6" s="33">
        <f t="shared" si="8"/>
        <v>73.010000000000005</v>
      </c>
      <c r="BV6" s="33">
        <f t="shared" si="8"/>
        <v>78.25</v>
      </c>
      <c r="BW6" s="33">
        <f t="shared" si="8"/>
        <v>78.38</v>
      </c>
      <c r="BX6" s="33">
        <f t="shared" si="8"/>
        <v>78.44</v>
      </c>
      <c r="BY6" s="33">
        <f t="shared" si="8"/>
        <v>74.17</v>
      </c>
      <c r="BZ6" s="32" t="str">
        <f>IF(BZ7="","",IF(BZ7="-","【-】","【"&amp;SUBSTITUTE(TEXT(BZ7,"#,##0.00"),"-","△")&amp;"】"))</f>
        <v>【98.53】</v>
      </c>
      <c r="CA6" s="33">
        <f>IF(CA7="",NA(),CA7)</f>
        <v>121.55</v>
      </c>
      <c r="CB6" s="33">
        <f t="shared" ref="CB6:CJ6" si="9">IF(CB7="",NA(),CB7)</f>
        <v>121.41</v>
      </c>
      <c r="CC6" s="33">
        <f t="shared" si="9"/>
        <v>121.3</v>
      </c>
      <c r="CD6" s="33">
        <f t="shared" si="9"/>
        <v>121.17</v>
      </c>
      <c r="CE6" s="33">
        <f t="shared" si="9"/>
        <v>149.99</v>
      </c>
      <c r="CF6" s="33">
        <f t="shared" si="9"/>
        <v>145.32</v>
      </c>
      <c r="CG6" s="33">
        <f t="shared" si="9"/>
        <v>143.22</v>
      </c>
      <c r="CH6" s="33">
        <f t="shared" si="9"/>
        <v>144.15</v>
      </c>
      <c r="CI6" s="33">
        <f t="shared" si="9"/>
        <v>151.31</v>
      </c>
      <c r="CJ6" s="33">
        <f t="shared" si="9"/>
        <v>159.33000000000001</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t="str">
        <f t="shared" si="10"/>
        <v>-</v>
      </c>
      <c r="CV6" s="32" t="str">
        <f>IF(CV7="","",IF(CV7="-","【-】","【"&amp;SUBSTITUTE(TEXT(CV7,"#,##0.00"),"-","△")&amp;"】"))</f>
        <v>【60.01】</v>
      </c>
      <c r="CW6" s="33">
        <f>IF(CW7="",NA(),CW7)</f>
        <v>91.93</v>
      </c>
      <c r="CX6" s="33">
        <f t="shared" ref="CX6:DF6" si="11">IF(CX7="",NA(),CX7)</f>
        <v>91.39</v>
      </c>
      <c r="CY6" s="33">
        <f t="shared" si="11"/>
        <v>92.02</v>
      </c>
      <c r="CZ6" s="33">
        <f t="shared" si="11"/>
        <v>92.36</v>
      </c>
      <c r="DA6" s="33">
        <f t="shared" si="11"/>
        <v>92.28</v>
      </c>
      <c r="DB6" s="33">
        <f t="shared" si="11"/>
        <v>87.51</v>
      </c>
      <c r="DC6" s="33">
        <f t="shared" si="11"/>
        <v>86.09</v>
      </c>
      <c r="DD6" s="33">
        <f t="shared" si="11"/>
        <v>86.44</v>
      </c>
      <c r="DE6" s="33">
        <f t="shared" si="11"/>
        <v>87.79</v>
      </c>
      <c r="DF6" s="33">
        <f t="shared" si="11"/>
        <v>88.43</v>
      </c>
      <c r="DG6" s="32" t="str">
        <f>IF(DG7="","",IF(DG7="-","【-】","【"&amp;SUBSTITUTE(TEXT(DG7,"#,##0.00"),"-","△")&amp;"】"))</f>
        <v>【94.73】</v>
      </c>
      <c r="DH6" s="33">
        <f>IF(DH7="",NA(),DH7)</f>
        <v>1.73</v>
      </c>
      <c r="DI6" s="33">
        <f t="shared" ref="DI6:DQ6" si="12">IF(DI7="",NA(),DI7)</f>
        <v>3.4</v>
      </c>
      <c r="DJ6" s="33">
        <f t="shared" si="12"/>
        <v>4.9800000000000004</v>
      </c>
      <c r="DK6" s="33">
        <f t="shared" si="12"/>
        <v>10.51</v>
      </c>
      <c r="DL6" s="33">
        <f t="shared" si="12"/>
        <v>12.93</v>
      </c>
      <c r="DM6" s="32" t="e">
        <f t="shared" si="12"/>
        <v>#N/A</v>
      </c>
      <c r="DN6" s="33">
        <f t="shared" si="12"/>
        <v>2.82</v>
      </c>
      <c r="DO6" s="33">
        <f t="shared" si="12"/>
        <v>4.42</v>
      </c>
      <c r="DP6" s="33">
        <f t="shared" si="12"/>
        <v>9.4499999999999993</v>
      </c>
      <c r="DQ6" s="33">
        <f t="shared" si="12"/>
        <v>11.76</v>
      </c>
      <c r="DR6" s="32" t="str">
        <f>IF(DR7="","",IF(DR7="-","【-】","【"&amp;SUBSTITUTE(TEXT(DR7,"#,##0.00"),"-","△")&amp;"】"))</f>
        <v>【36.85】</v>
      </c>
      <c r="DS6" s="33">
        <f>IF(DS7="",NA(),DS7)</f>
        <v>0.11</v>
      </c>
      <c r="DT6" s="33">
        <f t="shared" ref="DT6:EB6" si="13">IF(DT7="",NA(),DT7)</f>
        <v>0.11</v>
      </c>
      <c r="DU6" s="33">
        <f t="shared" si="13"/>
        <v>0.11</v>
      </c>
      <c r="DV6" s="33">
        <f t="shared" si="13"/>
        <v>0.1</v>
      </c>
      <c r="DW6" s="33">
        <f t="shared" si="13"/>
        <v>0.17</v>
      </c>
      <c r="DX6" s="32" t="e">
        <f t="shared" si="13"/>
        <v>#N/A</v>
      </c>
      <c r="DY6" s="33">
        <f t="shared" si="13"/>
        <v>7.0000000000000007E-2</v>
      </c>
      <c r="DZ6" s="33">
        <f t="shared" si="13"/>
        <v>7.0000000000000007E-2</v>
      </c>
      <c r="EA6" s="33">
        <f t="shared" si="13"/>
        <v>7.0000000000000007E-2</v>
      </c>
      <c r="EB6" s="33">
        <f t="shared" si="13"/>
        <v>0.12</v>
      </c>
      <c r="EC6" s="32" t="str">
        <f>IF(EC7="","",IF(EC7="-","【-】","【"&amp;SUBSTITUTE(TEXT(EC7,"#,##0.00"),"-","△")&amp;"】"))</f>
        <v>【4.56】</v>
      </c>
      <c r="ED6" s="33">
        <f>IF(ED7="",NA(),ED7)</f>
        <v>0.3</v>
      </c>
      <c r="EE6" s="33">
        <f t="shared" ref="EE6:EM6" si="14">IF(EE7="",NA(),EE7)</f>
        <v>0.36</v>
      </c>
      <c r="EF6" s="33">
        <f t="shared" si="14"/>
        <v>0.37</v>
      </c>
      <c r="EG6" s="33">
        <f t="shared" si="14"/>
        <v>0.16</v>
      </c>
      <c r="EH6" s="33">
        <f t="shared" si="14"/>
        <v>0.19</v>
      </c>
      <c r="EI6" s="33">
        <f t="shared" si="14"/>
        <v>0.14000000000000001</v>
      </c>
      <c r="EJ6" s="33">
        <f t="shared" si="14"/>
        <v>0.13</v>
      </c>
      <c r="EK6" s="33">
        <f t="shared" si="14"/>
        <v>0.13</v>
      </c>
      <c r="EL6" s="33">
        <f t="shared" si="14"/>
        <v>7.0000000000000007E-2</v>
      </c>
      <c r="EM6" s="33">
        <f t="shared" si="14"/>
        <v>0.23</v>
      </c>
      <c r="EN6" s="32" t="str">
        <f>IF(EN7="","",IF(EN7="-","【-】","【"&amp;SUBSTITUTE(TEXT(EN7,"#,##0.00"),"-","△")&amp;"】"))</f>
        <v>【0.23】</v>
      </c>
    </row>
    <row r="7" spans="1:147" s="34" customFormat="1">
      <c r="A7" s="26"/>
      <c r="B7" s="35">
        <v>2015</v>
      </c>
      <c r="C7" s="35">
        <v>232114</v>
      </c>
      <c r="D7" s="35">
        <v>46</v>
      </c>
      <c r="E7" s="35">
        <v>17</v>
      </c>
      <c r="F7" s="35">
        <v>1</v>
      </c>
      <c r="G7" s="35">
        <v>0</v>
      </c>
      <c r="H7" s="35" t="s">
        <v>96</v>
      </c>
      <c r="I7" s="35" t="s">
        <v>97</v>
      </c>
      <c r="J7" s="35" t="s">
        <v>98</v>
      </c>
      <c r="K7" s="35" t="s">
        <v>99</v>
      </c>
      <c r="L7" s="35" t="s">
        <v>100</v>
      </c>
      <c r="M7" s="36" t="s">
        <v>101</v>
      </c>
      <c r="N7" s="36">
        <v>70.39</v>
      </c>
      <c r="O7" s="36">
        <v>66.53</v>
      </c>
      <c r="P7" s="36">
        <v>93.48</v>
      </c>
      <c r="Q7" s="36">
        <v>1944</v>
      </c>
      <c r="R7" s="36">
        <v>422571</v>
      </c>
      <c r="S7" s="36">
        <v>918.32</v>
      </c>
      <c r="T7" s="36">
        <v>460.16</v>
      </c>
      <c r="U7" s="36">
        <v>281387</v>
      </c>
      <c r="V7" s="36">
        <v>43.08</v>
      </c>
      <c r="W7" s="36">
        <v>6531.73</v>
      </c>
      <c r="X7" s="36">
        <v>105.43</v>
      </c>
      <c r="Y7" s="36">
        <v>106.44</v>
      </c>
      <c r="Z7" s="36">
        <v>107.55</v>
      </c>
      <c r="AA7" s="36">
        <v>105.77</v>
      </c>
      <c r="AB7" s="36">
        <v>103.85</v>
      </c>
      <c r="AC7" s="36"/>
      <c r="AD7" s="36">
        <v>103.55</v>
      </c>
      <c r="AE7" s="36">
        <v>103.62</v>
      </c>
      <c r="AF7" s="36">
        <v>107.34</v>
      </c>
      <c r="AG7" s="36">
        <v>105.45</v>
      </c>
      <c r="AH7" s="36">
        <v>108.23</v>
      </c>
      <c r="AI7" s="36">
        <v>0</v>
      </c>
      <c r="AJ7" s="36">
        <v>0</v>
      </c>
      <c r="AK7" s="36">
        <v>0</v>
      </c>
      <c r="AL7" s="36">
        <v>0</v>
      </c>
      <c r="AM7" s="36">
        <v>0</v>
      </c>
      <c r="AN7" s="36"/>
      <c r="AO7" s="36">
        <v>1.89</v>
      </c>
      <c r="AP7" s="36">
        <v>3.61</v>
      </c>
      <c r="AQ7" s="36">
        <v>0</v>
      </c>
      <c r="AR7" s="36">
        <v>0</v>
      </c>
      <c r="AS7" s="36">
        <v>4.45</v>
      </c>
      <c r="AT7" s="36">
        <v>428.48</v>
      </c>
      <c r="AU7" s="36">
        <v>335.93</v>
      </c>
      <c r="AV7" s="36">
        <v>349.12</v>
      </c>
      <c r="AW7" s="36">
        <v>99.47</v>
      </c>
      <c r="AX7" s="36">
        <v>98.99</v>
      </c>
      <c r="AY7" s="36"/>
      <c r="AZ7" s="36">
        <v>212.4</v>
      </c>
      <c r="BA7" s="36">
        <v>258.91000000000003</v>
      </c>
      <c r="BB7" s="36">
        <v>71.91</v>
      </c>
      <c r="BC7" s="36">
        <v>75.12</v>
      </c>
      <c r="BD7" s="36">
        <v>57.41</v>
      </c>
      <c r="BE7" s="36">
        <v>1382.16</v>
      </c>
      <c r="BF7" s="36">
        <v>1323.55</v>
      </c>
      <c r="BG7" s="36">
        <v>1261.0899999999999</v>
      </c>
      <c r="BH7" s="36">
        <v>1208.9000000000001</v>
      </c>
      <c r="BI7" s="36">
        <v>1147.44</v>
      </c>
      <c r="BJ7" s="36">
        <v>1165.25</v>
      </c>
      <c r="BK7" s="36">
        <v>1079.06</v>
      </c>
      <c r="BL7" s="36">
        <v>1040.8900000000001</v>
      </c>
      <c r="BM7" s="36">
        <v>929.81</v>
      </c>
      <c r="BN7" s="36">
        <v>856.82</v>
      </c>
      <c r="BO7" s="36">
        <v>763.62</v>
      </c>
      <c r="BP7" s="36">
        <v>100.02</v>
      </c>
      <c r="BQ7" s="36">
        <v>100.02</v>
      </c>
      <c r="BR7" s="36">
        <v>100.01</v>
      </c>
      <c r="BS7" s="36">
        <v>100.01</v>
      </c>
      <c r="BT7" s="36">
        <v>80.930000000000007</v>
      </c>
      <c r="BU7" s="36">
        <v>73.010000000000005</v>
      </c>
      <c r="BV7" s="36">
        <v>78.25</v>
      </c>
      <c r="BW7" s="36">
        <v>78.38</v>
      </c>
      <c r="BX7" s="36">
        <v>78.44</v>
      </c>
      <c r="BY7" s="36">
        <v>74.17</v>
      </c>
      <c r="BZ7" s="36">
        <v>98.53</v>
      </c>
      <c r="CA7" s="36">
        <v>121.55</v>
      </c>
      <c r="CB7" s="36">
        <v>121.41</v>
      </c>
      <c r="CC7" s="36">
        <v>121.3</v>
      </c>
      <c r="CD7" s="36">
        <v>121.17</v>
      </c>
      <c r="CE7" s="36">
        <v>149.99</v>
      </c>
      <c r="CF7" s="36">
        <v>145.32</v>
      </c>
      <c r="CG7" s="36">
        <v>143.22</v>
      </c>
      <c r="CH7" s="36">
        <v>144.15</v>
      </c>
      <c r="CI7" s="36">
        <v>151.31</v>
      </c>
      <c r="CJ7" s="36">
        <v>159.33000000000001</v>
      </c>
      <c r="CK7" s="36">
        <v>139.69999999999999</v>
      </c>
      <c r="CL7" s="36" t="s">
        <v>101</v>
      </c>
      <c r="CM7" s="36" t="s">
        <v>101</v>
      </c>
      <c r="CN7" s="36" t="s">
        <v>101</v>
      </c>
      <c r="CO7" s="36" t="s">
        <v>101</v>
      </c>
      <c r="CP7" s="36" t="s">
        <v>101</v>
      </c>
      <c r="CQ7" s="36" t="s">
        <v>101</v>
      </c>
      <c r="CR7" s="36" t="s">
        <v>101</v>
      </c>
      <c r="CS7" s="36" t="s">
        <v>101</v>
      </c>
      <c r="CT7" s="36" t="s">
        <v>101</v>
      </c>
      <c r="CU7" s="36" t="s">
        <v>101</v>
      </c>
      <c r="CV7" s="36">
        <v>60.01</v>
      </c>
      <c r="CW7" s="36">
        <v>91.93</v>
      </c>
      <c r="CX7" s="36">
        <v>91.39</v>
      </c>
      <c r="CY7" s="36">
        <v>92.02</v>
      </c>
      <c r="CZ7" s="36">
        <v>92.36</v>
      </c>
      <c r="DA7" s="36">
        <v>92.28</v>
      </c>
      <c r="DB7" s="36">
        <v>87.51</v>
      </c>
      <c r="DC7" s="36">
        <v>86.09</v>
      </c>
      <c r="DD7" s="36">
        <v>86.44</v>
      </c>
      <c r="DE7" s="36">
        <v>87.79</v>
      </c>
      <c r="DF7" s="36">
        <v>88.43</v>
      </c>
      <c r="DG7" s="36">
        <v>94.73</v>
      </c>
      <c r="DH7" s="36">
        <v>1.73</v>
      </c>
      <c r="DI7" s="36">
        <v>3.4</v>
      </c>
      <c r="DJ7" s="36">
        <v>4.9800000000000004</v>
      </c>
      <c r="DK7" s="36">
        <v>10.51</v>
      </c>
      <c r="DL7" s="36">
        <v>12.93</v>
      </c>
      <c r="DM7" s="36"/>
      <c r="DN7" s="36">
        <v>2.82</v>
      </c>
      <c r="DO7" s="36">
        <v>4.42</v>
      </c>
      <c r="DP7" s="36">
        <v>9.4499999999999993</v>
      </c>
      <c r="DQ7" s="36">
        <v>11.76</v>
      </c>
      <c r="DR7" s="36">
        <v>36.85</v>
      </c>
      <c r="DS7" s="36">
        <v>0.11</v>
      </c>
      <c r="DT7" s="36">
        <v>0.11</v>
      </c>
      <c r="DU7" s="36">
        <v>0.11</v>
      </c>
      <c r="DV7" s="36">
        <v>0.1</v>
      </c>
      <c r="DW7" s="36">
        <v>0.17</v>
      </c>
      <c r="DX7" s="36"/>
      <c r="DY7" s="36">
        <v>7.0000000000000007E-2</v>
      </c>
      <c r="DZ7" s="36">
        <v>7.0000000000000007E-2</v>
      </c>
      <c r="EA7" s="36">
        <v>7.0000000000000007E-2</v>
      </c>
      <c r="EB7" s="36">
        <v>0.12</v>
      </c>
      <c r="EC7" s="36">
        <v>4.5599999999999996</v>
      </c>
      <c r="ED7" s="36">
        <v>0.3</v>
      </c>
      <c r="EE7" s="36">
        <v>0.36</v>
      </c>
      <c r="EF7" s="36">
        <v>0.37</v>
      </c>
      <c r="EG7" s="36">
        <v>0.16</v>
      </c>
      <c r="EH7" s="36">
        <v>0.19</v>
      </c>
      <c r="EI7" s="36">
        <v>0.14000000000000001</v>
      </c>
      <c r="EJ7" s="36">
        <v>0.13</v>
      </c>
      <c r="EK7" s="36">
        <v>0.13</v>
      </c>
      <c r="EL7" s="36">
        <v>7.0000000000000007E-2</v>
      </c>
      <c r="EM7" s="36">
        <v>0.23</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池田　浩司</cp:lastModifiedBy>
  <dcterms:created xsi:type="dcterms:W3CDTF">2017-02-08T02:35:59Z</dcterms:created>
  <dcterms:modified xsi:type="dcterms:W3CDTF">2017-02-14T01:48:06Z</dcterms:modified>
  <cp:category/>
</cp:coreProperties>
</file>