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x7U9COSbVehrkBEMwCuPpZbuGDFceXm+mU89Q/9eIoUBhLPS/2IfSP/7zZKO9RcTrpXLfDGJ5JI+/aMRLokLjA==" workbookSaltValue="Ydm6lDrSE5h9cKWF7oBeGA==" workbookSpinCount="100000" lockStructure="1"/>
  <bookViews>
    <workbookView xWindow="0" yWindow="0" windowWidth="20610" windowHeight="940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B8" i="4"/>
  <c r="E10" i="5" l="1"/>
  <c r="C10" i="5"/>
  <c r="D10" i="5"/>
  <c r="B10" i="5"/>
</calcChain>
</file>

<file path=xl/sharedStrings.xml><?xml version="1.0" encoding="utf-8"?>
<sst xmlns="http://schemas.openxmlformats.org/spreadsheetml/2006/main" count="231" uniqueCount="111">
  <si>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</si>
  <si>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</si>
  <si>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</si>
  <si>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</si>
  <si>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</si>
  <si>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</si>
  <si>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</si>
  <si>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</si>
  <si>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</si>
  <si>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</si>
  <si>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</si>
  <si>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</si>
  <si>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</si>
  <si>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</si>
  <si>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</si>
  <si>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</si>
  <si>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</si>
  <si>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</si>
  <si>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</si>
  <si>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</si>
  <si>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</si>
  <si>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</si>
  <si>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</si>
  <si>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</si>
  <si>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</si>
  <si>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</si>
  <si>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</si>
  <si>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</si>
  <si>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</si>
  <si>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</si>
  <si>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</si>
  <si>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</si>
  <si>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</si>
  <si>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</si>
  <si>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</si>
  <si>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</si>
  <si>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</si>
  <si>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</si>
  <si>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</si>
  <si>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</si>
  <si>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</si>
  <si>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</si>
  <si>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</si>
  <si>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</si>
  <si>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</si>
  <si>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</si>
  <si>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</si>
  <si>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</si>
  <si>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</si>
  <si>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</si>
  <si>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</si>
  <si>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</si>
  <si>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</si>
  <si>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</si>
  <si>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</si>
  <si>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</si>
  <si>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</si>
  <si>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</si>
  <si>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</si>
  <si>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</si>
  <si>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</si>
  <si>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</si>
  <si>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</si>
  <si>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</si>
  <si>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</si>
  <si>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</si>
  <si>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</si>
  <si>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</si>
  <si>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</si>
  <si>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</si>
  <si>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</si>
  <si>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</si>
  <si>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</si>
  <si>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</si>
  <si>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</si>
  <si>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</si>
  <si>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</si>
  <si>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</si>
  <si>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</si>
  <si>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</si>
  <si>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</si>
  <si>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</si>
  <si>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</si>
  <si>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</si>
  <si>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</si>
  <si>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</si>
  <si>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</si>
  <si>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</si>
  <si>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</si>
  <si>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</si>
  <si>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</si>
  <si>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</si>
  <si>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</si>
  <si>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</si>
  <si>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</si>
  <si>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</si>
  <si>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安城市</t>
  </si>
  <si>
    <t>法非適用</t>
  </si>
  <si>
    <t>下水道事業</t>
  </si>
  <si>
    <t>公共下水道</t>
  </si>
  <si>
    <t>Ac2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</si>
  <si>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</si>
  <si>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</si>
  <si>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</si>
  <si>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</si>
  <si>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</si>
  <si>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</si>
  <si>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</si>
  <si>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今後は、接続促進等による収益の増加やコスト削減による費用の減少を図る必要があります。　　
　また、本市は平成３１年度に企業会計への移行を予定しており、資産の状況及び経営状態を明確化することにより、今後の経営改善を目指します。</t>
    <phoneticPr fontId="4"/>
  </si>
  <si>
    <t>　本市の公共下水道整備は、昭和４８年度から行われており、平成２７年度で４２年目となります。耐用年数を経過した管渠はまだ無く、②老朽化率は該当が無いため老朽化対策は行っておりません。
　ただし、耐震化を目的とした管渠の改良工事を平成２７年度から始めたため、③管渠改善率が0％から0.03％に上昇しました。しかし、類似団体平均値よりは低くなっています。これは、他団体は老朽化した管渠の修繕を行っているのに対し、安城市はまだ老朽化に伴う修繕の対象となる管渠が無いためです。</t>
    <rPh sb="45" eb="47">
      <t>タイヨウ</t>
    </rPh>
    <rPh sb="47" eb="49">
      <t>ネンスウ</t>
    </rPh>
    <rPh sb="50" eb="52">
      <t>ケイカ</t>
    </rPh>
    <rPh sb="54" eb="55">
      <t>カン</t>
    </rPh>
    <rPh sb="55" eb="56">
      <t>キョ</t>
    </rPh>
    <rPh sb="59" eb="60">
      <t>ナ</t>
    </rPh>
    <rPh sb="63" eb="66">
      <t>ロウキュウカ</t>
    </rPh>
    <rPh sb="66" eb="67">
      <t>リツ</t>
    </rPh>
    <rPh sb="68" eb="70">
      <t>ガイトウ</t>
    </rPh>
    <rPh sb="71" eb="72">
      <t>ナ</t>
    </rPh>
    <rPh sb="75" eb="78">
      <t>ロウキュウカ</t>
    </rPh>
    <rPh sb="78" eb="80">
      <t>タイサク</t>
    </rPh>
    <rPh sb="81" eb="82">
      <t>オコナ</t>
    </rPh>
    <rPh sb="113" eb="115">
      <t>ヘイセイ</t>
    </rPh>
    <rPh sb="117" eb="119">
      <t>ネンド</t>
    </rPh>
    <rPh sb="121" eb="122">
      <t>ハジ</t>
    </rPh>
    <rPh sb="128" eb="129">
      <t>カン</t>
    </rPh>
    <rPh sb="129" eb="130">
      <t>キョ</t>
    </rPh>
    <rPh sb="130" eb="132">
      <t>カイゼン</t>
    </rPh>
    <rPh sb="132" eb="133">
      <t>リツ</t>
    </rPh>
    <rPh sb="144" eb="146">
      <t>ジョウショウ</t>
    </rPh>
    <rPh sb="155" eb="157">
      <t>ルイジ</t>
    </rPh>
    <rPh sb="157" eb="159">
      <t>ダンタイ</t>
    </rPh>
    <rPh sb="159" eb="161">
      <t>ヘイキン</t>
    </rPh>
    <rPh sb="161" eb="162">
      <t>チ</t>
    </rPh>
    <rPh sb="165" eb="166">
      <t>ヒク</t>
    </rPh>
    <rPh sb="178" eb="179">
      <t>タ</t>
    </rPh>
    <rPh sb="179" eb="181">
      <t>ダンタイ</t>
    </rPh>
    <rPh sb="182" eb="185">
      <t>ロウキュウカ</t>
    </rPh>
    <rPh sb="187" eb="188">
      <t>カン</t>
    </rPh>
    <rPh sb="188" eb="189">
      <t>キョ</t>
    </rPh>
    <rPh sb="190" eb="192">
      <t>シュウゼン</t>
    </rPh>
    <rPh sb="193" eb="194">
      <t>オコナ</t>
    </rPh>
    <rPh sb="200" eb="201">
      <t>タイ</t>
    </rPh>
    <rPh sb="203" eb="205">
      <t>アンジョウ</t>
    </rPh>
    <rPh sb="205" eb="206">
      <t>シ</t>
    </rPh>
    <rPh sb="209" eb="212">
      <t>ロウキュウカ</t>
    </rPh>
    <rPh sb="213" eb="214">
      <t>トモナ</t>
    </rPh>
    <rPh sb="215" eb="217">
      <t>シュウゼン</t>
    </rPh>
    <rPh sb="218" eb="220">
      <t>タイショウ</t>
    </rPh>
    <rPh sb="223" eb="224">
      <t>カン</t>
    </rPh>
    <rPh sb="224" eb="225">
      <t>キョ</t>
    </rPh>
    <rPh sb="226" eb="227">
      <t>ナ</t>
    </rPh>
    <phoneticPr fontId="4"/>
  </si>
  <si>
    <t>【健全性について】
　平成２７年度における①収益的収支比率は、71.79％であり、⑤経費回収率は、67.59％となっています。これは、下水道使用料だけでは汚水処理費を賄えていない状況であることを示しています。収益の不足分は、一般会計からの繰入金により賄われています。⑤経費回収率は、類似団体平均値よりも低くなっています。しかし、①・⑤とも、下水道整備の進捗に伴い上昇傾向にあります。
　④企業債残高対事業規模比率は、類似団体平均値とほぼ同程度であり、年々減少しています。これは、料金収入をはじめとした営業収益が増加していることと、起債償還額に対して借入額が少ないためです。
【効率性について】
　⑥汚水処理原価は、平成２７年度は類似団体平均値より低くなっており、これまでも安定した数値で推移しています。これは、汚水処理費の増加に対し、有収水量も着実に増加しているためと考えられます。
　⑧水洗化率は、順調に上昇しており、類似団体平均値よりも高くなっています。これは、接続促進の取組みなどによるものと考えられます。</t>
    <rPh sb="219" eb="222">
      <t>ドウテイド</t>
    </rPh>
    <rPh sb="240" eb="242">
      <t>リョウキン</t>
    </rPh>
    <rPh sb="242" eb="244">
      <t>シュウニュウ</t>
    </rPh>
    <rPh sb="251" eb="253">
      <t>エイギョウ</t>
    </rPh>
    <rPh sb="253" eb="255">
      <t>シュウエキ</t>
    </rPh>
    <rPh sb="256" eb="258">
      <t>ゾウカ</t>
    </rPh>
    <rPh sb="266" eb="268">
      <t>キサイ</t>
    </rPh>
    <rPh sb="268" eb="270">
      <t>ショウカン</t>
    </rPh>
    <rPh sb="270" eb="271">
      <t>ガク</t>
    </rPh>
    <rPh sb="272" eb="273">
      <t>タイ</t>
    </rPh>
    <rPh sb="275" eb="276">
      <t>カ</t>
    </rPh>
    <rPh sb="276" eb="277">
      <t>イ</t>
    </rPh>
    <rPh sb="277" eb="278">
      <t>ガク</t>
    </rPh>
    <rPh sb="279" eb="280">
      <t>スク</t>
    </rPh>
    <rPh sb="357" eb="359">
      <t>オスイ</t>
    </rPh>
    <rPh sb="359" eb="361">
      <t>ショリ</t>
    </rPh>
    <rPh sb="361" eb="362">
      <t>ヒ</t>
    </rPh>
    <rPh sb="363" eb="365">
      <t>ゾウカ</t>
    </rPh>
    <rPh sb="366" eb="367">
      <t>タイ</t>
    </rPh>
    <rPh sb="371" eb="373">
      <t>スイリョウ</t>
    </rPh>
    <rPh sb="374" eb="376">
      <t>チャクジツ</t>
    </rPh>
    <rPh sb="377" eb="379">
      <t>ゾウカ</t>
    </rPh>
    <rPh sb="386" eb="38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</si>
</sst>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0.03</c:v>
                </c:pt>
              </c:numCache>
            </c:numRef>
          </c:val>
        </c:ser>
        <c:dLbls>
          <c:showLegendKey val="0"/>
          <c:showVal val="0"/>
          <c:showCatName val="0"/>
          <c:showSerName val="0"/>
          <c:showPercent val="0"/>
          <c:showBubbleSize val="0"/>
        </c:dLbls>
        <c:gapWidth val="150"/>
        <c:axId val="89041152"/>
        <c:axId val="961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0.13</c:v>
                </c:pt>
                <c:pt idx="2">
                  <c:v>0.13</c:v>
                </c:pt>
                <c:pt idx="3">
                  <c:v>7.0000000000000007E-2</c:v>
                </c:pt>
                <c:pt idx="4">
                  <c:v>0.23</c:v>
                </c:pt>
              </c:numCache>
            </c:numRef>
          </c:val>
          <c:smooth val="0"/>
        </c:ser>
        <c:dLbls>
          <c:showLegendKey val="0"/>
          <c:showVal val="0"/>
          <c:showCatName val="0"/>
          <c:showSerName val="0"/>
          <c:showPercent val="0"/>
          <c:showBubbleSize val="0"/>
        </c:dLbls>
        <c:marker val="1"/>
        <c:smooth val="0"/>
        <c:axId val="89041152"/>
        <c:axId val="96100736"/>
      </c:lineChart>
      <c:dateAx>
        <c:axId val="89041152"/>
        <c:scaling>
          <c:orientation val="minMax"/>
        </c:scaling>
        <c:delete val="1"/>
        <c:axPos val="b"/>
        <c:numFmt formatCode="ge" sourceLinked="1"/>
        <c:majorTickMark val="none"/>
        <c:minorTickMark val="none"/>
        <c:tickLblPos val="none"/>
        <c:crossAx val="96100736"/>
        <c:crosses val="autoZero"/>
        <c:auto val="1"/>
        <c:lblOffset val="100"/>
        <c:baseTimeUnit val="years"/>
      </c:dateAx>
      <c:valAx>
        <c:axId val="961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838592"/>
        <c:axId val="998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9838592"/>
        <c:axId val="99869440"/>
      </c:lineChart>
      <c:dateAx>
        <c:axId val="99838592"/>
        <c:scaling>
          <c:orientation val="minMax"/>
        </c:scaling>
        <c:delete val="1"/>
        <c:axPos val="b"/>
        <c:numFmt formatCode="ge" sourceLinked="1"/>
        <c:majorTickMark val="none"/>
        <c:minorTickMark val="none"/>
        <c:tickLblPos val="none"/>
        <c:crossAx val="99869440"/>
        <c:crosses val="autoZero"/>
        <c:auto val="1"/>
        <c:lblOffset val="100"/>
        <c:baseTimeUnit val="years"/>
      </c:dateAx>
      <c:valAx>
        <c:axId val="9986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87.08</c:v>
                </c:pt>
                <c:pt idx="1">
                  <c:v>88.24</c:v>
                </c:pt>
                <c:pt idx="2">
                  <c:v>88.54</c:v>
                </c:pt>
                <c:pt idx="3">
                  <c:v>89.17</c:v>
                </c:pt>
                <c:pt idx="4">
                  <c:v>91.99</c:v>
                </c:pt>
              </c:numCache>
            </c:numRef>
          </c:val>
        </c:ser>
        <c:dLbls>
          <c:showLegendKey val="0"/>
          <c:showVal val="0"/>
          <c:showCatName val="0"/>
          <c:showSerName val="0"/>
          <c:showPercent val="0"/>
          <c:showBubbleSize val="0"/>
        </c:dLbls>
        <c:gapWidth val="150"/>
        <c:axId val="100940032"/>
        <c:axId val="1009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87.51</c:v>
                </c:pt>
                <c:pt idx="1">
                  <c:v>86.09</c:v>
                </c:pt>
                <c:pt idx="2">
                  <c:v>86.44</c:v>
                </c:pt>
                <c:pt idx="3">
                  <c:v>87.79</c:v>
                </c:pt>
                <c:pt idx="4">
                  <c:v>88.43</c:v>
                </c:pt>
              </c:numCache>
            </c:numRef>
          </c:val>
          <c:smooth val="0"/>
        </c:ser>
        <c:dLbls>
          <c:showLegendKey val="0"/>
          <c:showVal val="0"/>
          <c:showCatName val="0"/>
          <c:showSerName val="0"/>
          <c:showPercent val="0"/>
          <c:showBubbleSize val="0"/>
        </c:dLbls>
        <c:marker val="1"/>
        <c:smooth val="0"/>
        <c:axId val="100940032"/>
        <c:axId val="100950400"/>
      </c:lineChart>
      <c:dateAx>
        <c:axId val="100940032"/>
        <c:scaling>
          <c:orientation val="minMax"/>
        </c:scaling>
        <c:delete val="1"/>
        <c:axPos val="b"/>
        <c:numFmt formatCode="ge" sourceLinked="1"/>
        <c:majorTickMark val="none"/>
        <c:minorTickMark val="none"/>
        <c:tickLblPos val="none"/>
        <c:crossAx val="100950400"/>
        <c:crosses val="autoZero"/>
        <c:auto val="1"/>
        <c:lblOffset val="100"/>
        <c:baseTimeUnit val="years"/>
      </c:dateAx>
      <c:valAx>
        <c:axId val="1009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c:v>
                </c:pt>
                <c:pt idx="1">
                  <c:v>70.87</c:v>
                </c:pt>
                <c:pt idx="2">
                  <c:v>75.3</c:v>
                </c:pt>
                <c:pt idx="3">
                  <c:v>71.22</c:v>
                </c:pt>
                <c:pt idx="4">
                  <c:v>71.790000000000006</c:v>
                </c:pt>
              </c:numCache>
            </c:numRef>
          </c:val>
        </c:ser>
        <c:dLbls>
          <c:showLegendKey val="0"/>
          <c:showVal val="0"/>
          <c:showCatName val="0"/>
          <c:showSerName val="0"/>
          <c:showPercent val="0"/>
          <c:showBubbleSize val="0"/>
        </c:dLbls>
        <c:gapWidth val="150"/>
        <c:axId val="96130944"/>
        <c:axId val="984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130944"/>
        <c:axId val="98435072"/>
      </c:lineChart>
      <c:dateAx>
        <c:axId val="96130944"/>
        <c:scaling>
          <c:orientation val="minMax"/>
        </c:scaling>
        <c:delete val="1"/>
        <c:axPos val="b"/>
        <c:numFmt formatCode="ge" sourceLinked="1"/>
        <c:majorTickMark val="none"/>
        <c:minorTickMark val="none"/>
        <c:tickLblPos val="none"/>
        <c:crossAx val="98435072"/>
        <c:crosses val="autoZero"/>
        <c:auto val="1"/>
        <c:lblOffset val="100"/>
        <c:baseTimeUnit val="years"/>
      </c:dateAx>
      <c:valAx>
        <c:axId val="984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65280"/>
        <c:axId val="984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65280"/>
        <c:axId val="98467200"/>
      </c:lineChart>
      <c:dateAx>
        <c:axId val="98465280"/>
        <c:scaling>
          <c:orientation val="minMax"/>
        </c:scaling>
        <c:delete val="1"/>
        <c:axPos val="b"/>
        <c:numFmt formatCode="ge" sourceLinked="1"/>
        <c:majorTickMark val="none"/>
        <c:minorTickMark val="none"/>
        <c:tickLblPos val="none"/>
        <c:crossAx val="98467200"/>
        <c:crosses val="autoZero"/>
        <c:auto val="1"/>
        <c:lblOffset val="100"/>
        <c:baseTimeUnit val="years"/>
      </c:dateAx>
      <c:valAx>
        <c:axId val="984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09952"/>
        <c:axId val="985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09952"/>
        <c:axId val="98511872"/>
      </c:lineChart>
      <c:dateAx>
        <c:axId val="98509952"/>
        <c:scaling>
          <c:orientation val="minMax"/>
        </c:scaling>
        <c:delete val="1"/>
        <c:axPos val="b"/>
        <c:numFmt formatCode="ge" sourceLinked="1"/>
        <c:majorTickMark val="none"/>
        <c:minorTickMark val="none"/>
        <c:tickLblPos val="none"/>
        <c:crossAx val="98511872"/>
        <c:crosses val="autoZero"/>
        <c:auto val="1"/>
        <c:lblOffset val="100"/>
        <c:baseTimeUnit val="years"/>
      </c:dateAx>
      <c:valAx>
        <c:axId val="985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56544"/>
        <c:axId val="985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56544"/>
        <c:axId val="98558720"/>
      </c:lineChart>
      <c:dateAx>
        <c:axId val="98556544"/>
        <c:scaling>
          <c:orientation val="minMax"/>
        </c:scaling>
        <c:delete val="1"/>
        <c:axPos val="b"/>
        <c:numFmt formatCode="ge" sourceLinked="1"/>
        <c:majorTickMark val="none"/>
        <c:minorTickMark val="none"/>
        <c:tickLblPos val="none"/>
        <c:crossAx val="98558720"/>
        <c:crosses val="autoZero"/>
        <c:auto val="1"/>
        <c:lblOffset val="100"/>
        <c:baseTimeUnit val="years"/>
      </c:dateAx>
      <c:valAx>
        <c:axId val="985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89312"/>
        <c:axId val="985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89312"/>
        <c:axId val="98599680"/>
      </c:lineChart>
      <c:dateAx>
        <c:axId val="98589312"/>
        <c:scaling>
          <c:orientation val="minMax"/>
        </c:scaling>
        <c:delete val="1"/>
        <c:axPos val="b"/>
        <c:numFmt formatCode="ge" sourceLinked="1"/>
        <c:majorTickMark val="none"/>
        <c:minorTickMark val="none"/>
        <c:tickLblPos val="none"/>
        <c:crossAx val="98599680"/>
        <c:crosses val="autoZero"/>
        <c:auto val="1"/>
        <c:lblOffset val="100"/>
        <c:baseTimeUnit val="years"/>
      </c:dateAx>
      <c:valAx>
        <c:axId val="985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1062.58</c:v>
                </c:pt>
                <c:pt idx="1">
                  <c:v>1021.58</c:v>
                </c:pt>
                <c:pt idx="2">
                  <c:v>983.96</c:v>
                </c:pt>
                <c:pt idx="3">
                  <c:v>929.19</c:v>
                </c:pt>
                <c:pt idx="4">
                  <c:v>860.39</c:v>
                </c:pt>
              </c:numCache>
            </c:numRef>
          </c:val>
        </c:ser>
        <c:dLbls>
          <c:showLegendKey val="0"/>
          <c:showVal val="0"/>
          <c:showCatName val="0"/>
          <c:showSerName val="0"/>
          <c:showPercent val="0"/>
          <c:showBubbleSize val="0"/>
        </c:dLbls>
        <c:gapWidth val="150"/>
        <c:axId val="98621696"/>
        <c:axId val="997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1165.25</c:v>
                </c:pt>
                <c:pt idx="1">
                  <c:v>1079.06</c:v>
                </c:pt>
                <c:pt idx="2">
                  <c:v>1040.8900000000001</c:v>
                </c:pt>
                <c:pt idx="3">
                  <c:v>929.81</c:v>
                </c:pt>
                <c:pt idx="4">
                  <c:v>856.82</c:v>
                </c:pt>
              </c:numCache>
            </c:numRef>
          </c:val>
          <c:smooth val="0"/>
        </c:ser>
        <c:dLbls>
          <c:showLegendKey val="0"/>
          <c:showVal val="0"/>
          <c:showCatName val="0"/>
          <c:showSerName val="0"/>
          <c:showPercent val="0"/>
          <c:showBubbleSize val="0"/>
        </c:dLbls>
        <c:marker val="1"/>
        <c:smooth val="0"/>
        <c:axId val="98621696"/>
        <c:axId val="99750272"/>
      </c:lineChart>
      <c:dateAx>
        <c:axId val="98621696"/>
        <c:scaling>
          <c:orientation val="minMax"/>
        </c:scaling>
        <c:delete val="1"/>
        <c:axPos val="b"/>
        <c:numFmt formatCode="ge" sourceLinked="1"/>
        <c:majorTickMark val="none"/>
        <c:minorTickMark val="none"/>
        <c:tickLblPos val="none"/>
        <c:crossAx val="99750272"/>
        <c:crosses val="autoZero"/>
        <c:auto val="1"/>
        <c:lblOffset val="100"/>
        <c:baseTimeUnit val="years"/>
      </c:dateAx>
      <c:valAx>
        <c:axId val="997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65.47</c:v>
                </c:pt>
                <c:pt idx="1">
                  <c:v>65.430000000000007</c:v>
                </c:pt>
                <c:pt idx="2">
                  <c:v>65.64</c:v>
                </c:pt>
                <c:pt idx="3">
                  <c:v>67.010000000000005</c:v>
                </c:pt>
                <c:pt idx="4">
                  <c:v>67.59</c:v>
                </c:pt>
              </c:numCache>
            </c:numRef>
          </c:val>
        </c:ser>
        <c:dLbls>
          <c:showLegendKey val="0"/>
          <c:showVal val="0"/>
          <c:showCatName val="0"/>
          <c:showSerName val="0"/>
          <c:showPercent val="0"/>
          <c:showBubbleSize val="0"/>
        </c:dLbls>
        <c:gapWidth val="150"/>
        <c:axId val="99788672"/>
        <c:axId val="997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73.010000000000005</c:v>
                </c:pt>
                <c:pt idx="1">
                  <c:v>78.25</c:v>
                </c:pt>
                <c:pt idx="2">
                  <c:v>78.38</c:v>
                </c:pt>
                <c:pt idx="3">
                  <c:v>78.44</c:v>
                </c:pt>
                <c:pt idx="4">
                  <c:v>74.17</c:v>
                </c:pt>
              </c:numCache>
            </c:numRef>
          </c:val>
          <c:smooth val="0"/>
        </c:ser>
        <c:dLbls>
          <c:showLegendKey val="0"/>
          <c:showVal val="0"/>
          <c:showCatName val="0"/>
          <c:showSerName val="0"/>
          <c:showPercent val="0"/>
          <c:showBubbleSize val="0"/>
        </c:dLbls>
        <c:marker val="1"/>
        <c:smooth val="0"/>
        <c:axId val="99788672"/>
        <c:axId val="99790848"/>
      </c:lineChart>
      <c:dateAx>
        <c:axId val="99788672"/>
        <c:scaling>
          <c:orientation val="minMax"/>
        </c:scaling>
        <c:delete val="1"/>
        <c:axPos val="b"/>
        <c:numFmt formatCode="ge" sourceLinked="1"/>
        <c:majorTickMark val="none"/>
        <c:minorTickMark val="none"/>
        <c:tickLblPos val="none"/>
        <c:crossAx val="99790848"/>
        <c:crosses val="autoZero"/>
        <c:auto val="1"/>
        <c:lblOffset val="100"/>
        <c:baseTimeUnit val="years"/>
      </c:dateAx>
      <c:valAx>
        <c:axId val="997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158.06</c:v>
                </c:pt>
                <c:pt idx="1">
                  <c:v>158.5</c:v>
                </c:pt>
                <c:pt idx="2">
                  <c:v>157.71</c:v>
                </c:pt>
                <c:pt idx="3">
                  <c:v>158.31</c:v>
                </c:pt>
                <c:pt idx="4">
                  <c:v>157.47</c:v>
                </c:pt>
              </c:numCache>
            </c:numRef>
          </c:val>
        </c:ser>
        <c:dLbls>
          <c:showLegendKey val="0"/>
          <c:showVal val="0"/>
          <c:showCatName val="0"/>
          <c:showSerName val="0"/>
          <c:showPercent val="0"/>
          <c:showBubbleSize val="0"/>
        </c:dLbls>
        <c:gapWidth val="150"/>
        <c:axId val="99802496"/>
        <c:axId val="998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145.32</c:v>
                </c:pt>
                <c:pt idx="1">
                  <c:v>143.22</c:v>
                </c:pt>
                <c:pt idx="2">
                  <c:v>144.15</c:v>
                </c:pt>
                <c:pt idx="3">
                  <c:v>151.31</c:v>
                </c:pt>
                <c:pt idx="4">
                  <c:v>159.33000000000001</c:v>
                </c:pt>
              </c:numCache>
            </c:numRef>
          </c:val>
          <c:smooth val="0"/>
        </c:ser>
        <c:dLbls>
          <c:showLegendKey val="0"/>
          <c:showVal val="0"/>
          <c:showCatName val="0"/>
          <c:showSerName val="0"/>
          <c:showPercent val="0"/>
          <c:showBubbleSize val="0"/>
        </c:dLbls>
        <c:marker val="1"/>
        <c:smooth val="0"/>
        <c:axId val="99802496"/>
        <c:axId val="99829248"/>
      </c:lineChart>
      <c:dateAx>
        <c:axId val="99802496"/>
        <c:scaling>
          <c:orientation val="minMax"/>
        </c:scaling>
        <c:delete val="1"/>
        <c:axPos val="b"/>
        <c:numFmt formatCode="ge" sourceLinked="1"/>
        <c:majorTickMark val="none"/>
        <c:minorTickMark val="none"/>
        <c:tickLblPos val="none"/>
        <c:crossAx val="99829248"/>
        <c:crosses val="autoZero"/>
        <c:auto val="1"/>
        <c:lblOffset val="100"/>
        <c:baseTimeUnit val="years"/>
      </c:dateAx>
      <c:valAx>
        <c:axId val="998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0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C11" sqref="C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安城市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Ac2</v>
      </c>
      <c r="X8" s="46"/>
      <c r="Y8" s="46"/>
      <c r="Z8" s="46"/>
      <c r="AA8" s="46"/>
      <c r="AB8" s="46"/>
      <c r="AC8" s="46"/>
      <c r="AD8" s="3"/>
      <c r="AE8" s="3"/>
      <c r="AF8" s="3"/>
      <c r="AG8" s="3"/>
      <c r="AH8" s="3"/>
      <c r="AI8" s="3"/>
      <c r="AJ8" s="3"/>
      <c r="AK8" s="3"/>
      <c r="AL8" s="47">
        <f>データ!R6</f>
        <v>185818</v>
      </c>
      <c r="AM8" s="47"/>
      <c r="AN8" s="47"/>
      <c r="AO8" s="47"/>
      <c r="AP8" s="47"/>
      <c r="AQ8" s="47"/>
      <c r="AR8" s="47"/>
      <c r="AS8" s="47"/>
      <c r="AT8" s="43">
        <f>データ!S6</f>
        <v>86.05</v>
      </c>
      <c r="AU8" s="43"/>
      <c r="AV8" s="43"/>
      <c r="AW8" s="43"/>
      <c r="AX8" s="43"/>
      <c r="AY8" s="43"/>
      <c r="AZ8" s="43"/>
      <c r="BA8" s="43"/>
      <c r="BB8" s="43">
        <f>データ!T6</f>
        <v>2159.42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71.209999999999994</v>
      </c>
      <c r="Q10" s="43"/>
      <c r="R10" s="43"/>
      <c r="S10" s="43"/>
      <c r="T10" s="43"/>
      <c r="U10" s="43"/>
      <c r="V10" s="43"/>
      <c r="W10" s="43">
        <f>データ!P6</f>
        <v>97.45</v>
      </c>
      <c r="X10" s="43"/>
      <c r="Y10" s="43"/>
      <c r="Z10" s="43"/>
      <c r="AA10" s="43"/>
      <c r="AB10" s="43"/>
      <c r="AC10" s="43"/>
      <c r="AD10" s="47">
        <f>データ!Q6</f>
        <v>1620</v>
      </c>
      <c r="AE10" s="47"/>
      <c r="AF10" s="47"/>
      <c r="AG10" s="47"/>
      <c r="AH10" s="47"/>
      <c r="AI10" s="47"/>
      <c r="AJ10" s="47"/>
      <c r="AK10" s="2"/>
      <c r="AL10" s="47">
        <f>データ!U6</f>
        <v>132522</v>
      </c>
      <c r="AM10" s="47"/>
      <c r="AN10" s="47"/>
      <c r="AO10" s="47"/>
      <c r="AP10" s="47"/>
      <c r="AQ10" s="47"/>
      <c r="AR10" s="47"/>
      <c r="AS10" s="47"/>
      <c r="AT10" s="43">
        <f>データ!V6</f>
        <v>19.59</v>
      </c>
      <c r="AU10" s="43"/>
      <c r="AV10" s="43"/>
      <c r="AW10" s="43"/>
      <c r="AX10" s="43"/>
      <c r="AY10" s="43"/>
      <c r="AZ10" s="43"/>
      <c r="BA10" s="43"/>
      <c r="BB10" s="43">
        <f>データ!W6</f>
        <v>6764.78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VxCjMVQuVMUMV95y4zhg0JMu5RwLtrjZPnDJcMdQMxx9r5/e6NoWfksvcTQqGEuugjAf3KCXp2gYuynv1tkF9g==" saltValue="dK2Ll2FcqPVQbxMC5LLcv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X1" workbookViewId="0">
      <selection activeCell="EH8" sqref="EH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232122</v>
      </c>
      <c r="D6" s="31">
        <f t="shared" si="3"/>
        <v>47</v>
      </c>
      <c r="E6" s="31">
        <f t="shared" si="3"/>
        <v>17</v>
      </c>
      <c r="F6" s="31">
        <f t="shared" si="3"/>
        <v>1</v>
      </c>
      <c r="G6" s="31">
        <f t="shared" si="3"/>
        <v>0</v>
      </c>
      <c r="H6" s="31" t="str">
        <f t="shared" si="3"/>
        <v>愛知県　安城市</v>
      </c>
      <c r="I6" s="31" t="str">
        <f t="shared" si="3"/>
        <v>法非適用</v>
      </c>
      <c r="J6" s="31" t="str">
        <f t="shared" si="3"/>
        <v>下水道事業</v>
      </c>
      <c r="K6" s="31" t="str">
        <f t="shared" si="3"/>
        <v>公共下水道</v>
      </c>
      <c r="L6" s="31" t="str">
        <f t="shared" si="3"/>
        <v>Ac2</v>
      </c>
      <c r="M6" s="32" t="str">
        <f t="shared" si="3"/>
        <v>-</v>
      </c>
      <c r="N6" s="32" t="str">
        <f t="shared" si="3"/>
        <v>該当数値なし</v>
      </c>
      <c r="O6" s="32">
        <f t="shared" si="3"/>
        <v>71.209999999999994</v>
      </c>
      <c r="P6" s="32">
        <f t="shared" si="3"/>
        <v>97.45</v>
      </c>
      <c r="Q6" s="32">
        <f t="shared" si="3"/>
        <v>1620</v>
      </c>
      <c r="R6" s="32">
        <f t="shared" si="3"/>
        <v>185818</v>
      </c>
      <c r="S6" s="32">
        <f t="shared" si="3"/>
        <v>86.05</v>
      </c>
      <c r="T6" s="32">
        <f t="shared" si="3"/>
        <v>2159.42</v>
      </c>
      <c r="U6" s="32">
        <f t="shared" si="3"/>
        <v>132522</v>
      </c>
      <c r="V6" s="32">
        <f t="shared" si="3"/>
        <v>19.59</v>
      </c>
      <c r="W6" s="32">
        <f t="shared" si="3"/>
        <v>6764.78</v>
      </c>
      <c r="X6" s="33">
        <f>IF(X7="",NA(),X7)</f>
        <v>71</v>
      </c>
      <c r="Y6" s="33">
        <f t="shared" ref="Y6:AG6" si="4">IF(Y7="",NA(),Y7)</f>
        <v>70.87</v>
      </c>
      <c r="Z6" s="33">
        <f t="shared" si="4"/>
        <v>75.3</v>
      </c>
      <c r="AA6" s="33">
        <f t="shared" si="4"/>
        <v>71.22</v>
      </c>
      <c r="AB6" s="33">
        <f t="shared" si="4"/>
        <v>71.790000000000006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1062.58</v>
      </c>
      <c r="BF6" s="33">
        <f t="shared" ref="BF6:BN6" si="7">IF(BF7="",NA(),BF7)</f>
        <v>1021.58</v>
      </c>
      <c r="BG6" s="33">
        <f t="shared" si="7"/>
        <v>983.96</v>
      </c>
      <c r="BH6" s="33">
        <f t="shared" si="7"/>
        <v>929.19</v>
      </c>
      <c r="BI6" s="33">
        <f t="shared" si="7"/>
        <v>860.39</v>
      </c>
      <c r="BJ6" s="33">
        <f t="shared" si="7"/>
        <v>1165.25</v>
      </c>
      <c r="BK6" s="33">
        <f t="shared" si="7"/>
        <v>1079.06</v>
      </c>
      <c r="BL6" s="33">
        <f t="shared" si="7"/>
        <v>1040.8900000000001</v>
      </c>
      <c r="BM6" s="33">
        <f t="shared" si="7"/>
        <v>929.81</v>
      </c>
      <c r="BN6" s="33">
        <f t="shared" si="7"/>
        <v>856.82</v>
      </c>
      <c r="BO6" s="32" t="str">
        <f>IF(BO7="","",IF(BO7="-","【-】","【"&amp;SUBSTITUTE(TEXT(BO7,"#,##0.00"),"-","△")&amp;"】"))</f>
        <v>【763.62】</v>
      </c>
      <c r="BP6" s="33">
        <f>IF(BP7="",NA(),BP7)</f>
        <v>65.47</v>
      </c>
      <c r="BQ6" s="33">
        <f t="shared" ref="BQ6:BY6" si="8">IF(BQ7="",NA(),BQ7)</f>
        <v>65.430000000000007</v>
      </c>
      <c r="BR6" s="33">
        <f t="shared" si="8"/>
        <v>65.64</v>
      </c>
      <c r="BS6" s="33">
        <f t="shared" si="8"/>
        <v>67.010000000000005</v>
      </c>
      <c r="BT6" s="33">
        <f t="shared" si="8"/>
        <v>67.59</v>
      </c>
      <c r="BU6" s="33">
        <f t="shared" si="8"/>
        <v>73.010000000000005</v>
      </c>
      <c r="BV6" s="33">
        <f t="shared" si="8"/>
        <v>78.25</v>
      </c>
      <c r="BW6" s="33">
        <f t="shared" si="8"/>
        <v>78.38</v>
      </c>
      <c r="BX6" s="33">
        <f t="shared" si="8"/>
        <v>78.44</v>
      </c>
      <c r="BY6" s="33">
        <f t="shared" si="8"/>
        <v>74.17</v>
      </c>
      <c r="BZ6" s="32" t="str">
        <f>IF(BZ7="","",IF(BZ7="-","【-】","【"&amp;SUBSTITUTE(TEXT(BZ7,"#,##0.00"),"-","△")&amp;"】"))</f>
        <v>【98.53】</v>
      </c>
      <c r="CA6" s="33">
        <f>IF(CA7="",NA(),CA7)</f>
        <v>158.06</v>
      </c>
      <c r="CB6" s="33">
        <f t="shared" ref="CB6:CJ6" si="9">IF(CB7="",NA(),CB7)</f>
        <v>158.5</v>
      </c>
      <c r="CC6" s="33">
        <f t="shared" si="9"/>
        <v>157.71</v>
      </c>
      <c r="CD6" s="33">
        <f t="shared" si="9"/>
        <v>158.31</v>
      </c>
      <c r="CE6" s="33">
        <f t="shared" si="9"/>
        <v>157.47</v>
      </c>
      <c r="CF6" s="33">
        <f t="shared" si="9"/>
        <v>145.32</v>
      </c>
      <c r="CG6" s="33">
        <f t="shared" si="9"/>
        <v>143.22</v>
      </c>
      <c r="CH6" s="33">
        <f t="shared" si="9"/>
        <v>144.15</v>
      </c>
      <c r="CI6" s="33">
        <f t="shared" si="9"/>
        <v>151.31</v>
      </c>
      <c r="CJ6" s="33">
        <f t="shared" si="9"/>
        <v>159.33000000000001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t="str">
        <f t="shared" si="10"/>
        <v>-</v>
      </c>
      <c r="CV6" s="32" t="str">
        <f>IF(CV7="","",IF(CV7="-","【-】","【"&amp;SUBSTITUTE(TEXT(CV7,"#,##0.00"),"-","△")&amp;"】"))</f>
        <v>【60.01】</v>
      </c>
      <c r="CW6" s="33">
        <f>IF(CW7="",NA(),CW7)</f>
        <v>87.08</v>
      </c>
      <c r="CX6" s="33">
        <f t="shared" ref="CX6:DF6" si="11">IF(CX7="",NA(),CX7)</f>
        <v>88.24</v>
      </c>
      <c r="CY6" s="33">
        <f t="shared" si="11"/>
        <v>88.54</v>
      </c>
      <c r="CZ6" s="33">
        <f t="shared" si="11"/>
        <v>89.17</v>
      </c>
      <c r="DA6" s="33">
        <f t="shared" si="11"/>
        <v>91.99</v>
      </c>
      <c r="DB6" s="33">
        <f t="shared" si="11"/>
        <v>87.51</v>
      </c>
      <c r="DC6" s="33">
        <f t="shared" si="11"/>
        <v>86.09</v>
      </c>
      <c r="DD6" s="33">
        <f t="shared" si="11"/>
        <v>86.44</v>
      </c>
      <c r="DE6" s="33">
        <f t="shared" si="11"/>
        <v>87.79</v>
      </c>
      <c r="DF6" s="33">
        <f t="shared" si="11"/>
        <v>88.43</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0.03</v>
      </c>
      <c r="EI6" s="33">
        <f t="shared" si="14"/>
        <v>0.14000000000000001</v>
      </c>
      <c r="EJ6" s="33">
        <f t="shared" si="14"/>
        <v>0.13</v>
      </c>
      <c r="EK6" s="33">
        <f t="shared" si="14"/>
        <v>0.13</v>
      </c>
      <c r="EL6" s="33">
        <f t="shared" si="14"/>
        <v>7.0000000000000007E-2</v>
      </c>
      <c r="EM6" s="33">
        <f t="shared" si="14"/>
        <v>0.23</v>
      </c>
      <c r="EN6" s="32" t="str">
        <f>IF(EN7="","",IF(EN7="-","【-】","【"&amp;SUBSTITUTE(TEXT(EN7,"#,##0.00"),"-","△")&amp;"】"))</f>
        <v>【0.23】</v>
      </c>
    </row>
    <row r="7" spans="1:144" s="34" customFormat="1">
      <c r="A7" s="26"/>
      <c r="B7" s="35">
        <v>2015</v>
      </c>
      <c r="C7" s="35">
        <v>232122</v>
      </c>
      <c r="D7" s="35">
        <v>47</v>
      </c>
      <c r="E7" s="35">
        <v>17</v>
      </c>
      <c r="F7" s="35">
        <v>1</v>
      </c>
      <c r="G7" s="35">
        <v>0</v>
      </c>
      <c r="H7" s="35" t="s">
        <v>96</v>
      </c>
      <c r="I7" s="35" t="s">
        <v>97</v>
      </c>
      <c r="J7" s="35" t="s">
        <v>98</v>
      </c>
      <c r="K7" s="35" t="s">
        <v>99</v>
      </c>
      <c r="L7" s="35" t="s">
        <v>100</v>
      </c>
      <c r="M7" s="36" t="s">
        <v>101</v>
      </c>
      <c r="N7" s="36" t="s">
        <v>102</v>
      </c>
      <c r="O7" s="36">
        <v>71.209999999999994</v>
      </c>
      <c r="P7" s="36">
        <v>97.45</v>
      </c>
      <c r="Q7" s="36">
        <v>1620</v>
      </c>
      <c r="R7" s="36">
        <v>185818</v>
      </c>
      <c r="S7" s="36">
        <v>86.05</v>
      </c>
      <c r="T7" s="36">
        <v>2159.42</v>
      </c>
      <c r="U7" s="36">
        <v>132522</v>
      </c>
      <c r="V7" s="36">
        <v>19.59</v>
      </c>
      <c r="W7" s="36">
        <v>6764.78</v>
      </c>
      <c r="X7" s="36">
        <v>71</v>
      </c>
      <c r="Y7" s="36">
        <v>70.87</v>
      </c>
      <c r="Z7" s="36">
        <v>75.3</v>
      </c>
      <c r="AA7" s="36">
        <v>71.22</v>
      </c>
      <c r="AB7" s="36">
        <v>71.790000000000006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1062.58</v>
      </c>
      <c r="BF7" s="36">
        <v>1021.58</v>
      </c>
      <c r="BG7" s="36">
        <v>983.96</v>
      </c>
      <c r="BH7" s="36">
        <v>929.19</v>
      </c>
      <c r="BI7" s="36">
        <v>860.39</v>
      </c>
      <c r="BJ7" s="36">
        <v>1165.25</v>
      </c>
      <c r="BK7" s="36">
        <v>1079.06</v>
      </c>
      <c r="BL7" s="36">
        <v>1040.8900000000001</v>
      </c>
      <c r="BM7" s="36">
        <v>929.81</v>
      </c>
      <c r="BN7" s="36">
        <v>856.82</v>
      </c>
      <c r="BO7" s="36">
        <v>763.62</v>
      </c>
      <c r="BP7" s="36">
        <v>65.47</v>
      </c>
      <c r="BQ7" s="36">
        <v>65.430000000000007</v>
      </c>
      <c r="BR7" s="36">
        <v>65.64</v>
      </c>
      <c r="BS7" s="36">
        <v>67.010000000000005</v>
      </c>
      <c r="BT7" s="36">
        <v>67.59</v>
      </c>
      <c r="BU7" s="36">
        <v>73.010000000000005</v>
      </c>
      <c r="BV7" s="36">
        <v>78.25</v>
      </c>
      <c r="BW7" s="36">
        <v>78.38</v>
      </c>
      <c r="BX7" s="36">
        <v>78.44</v>
      </c>
      <c r="BY7" s="36">
        <v>74.17</v>
      </c>
      <c r="BZ7" s="36">
        <v>98.53</v>
      </c>
      <c r="CA7" s="36">
        <v>158.06</v>
      </c>
      <c r="CB7" s="36">
        <v>158.5</v>
      </c>
      <c r="CC7" s="36">
        <v>157.71</v>
      </c>
      <c r="CD7" s="36">
        <v>158.31</v>
      </c>
      <c r="CE7" s="36">
        <v>157.47</v>
      </c>
      <c r="CF7" s="36">
        <v>145.32</v>
      </c>
      <c r="CG7" s="36">
        <v>143.22</v>
      </c>
      <c r="CH7" s="36">
        <v>144.15</v>
      </c>
      <c r="CI7" s="36">
        <v>151.31</v>
      </c>
      <c r="CJ7" s="36">
        <v>159.33000000000001</v>
      </c>
      <c r="CK7" s="36">
        <v>139.69999999999999</v>
      </c>
      <c r="CL7" s="36" t="s">
        <v>101</v>
      </c>
      <c r="CM7" s="36" t="s">
        <v>101</v>
      </c>
      <c r="CN7" s="36" t="s">
        <v>101</v>
      </c>
      <c r="CO7" s="36" t="s">
        <v>101</v>
      </c>
      <c r="CP7" s="36" t="s">
        <v>101</v>
      </c>
      <c r="CQ7" s="36" t="s">
        <v>101</v>
      </c>
      <c r="CR7" s="36" t="s">
        <v>101</v>
      </c>
      <c r="CS7" s="36" t="s">
        <v>101</v>
      </c>
      <c r="CT7" s="36" t="s">
        <v>101</v>
      </c>
      <c r="CU7" s="36" t="s">
        <v>101</v>
      </c>
      <c r="CV7" s="36">
        <v>60.01</v>
      </c>
      <c r="CW7" s="36">
        <v>87.08</v>
      </c>
      <c r="CX7" s="36">
        <v>88.24</v>
      </c>
      <c r="CY7" s="36">
        <v>88.54</v>
      </c>
      <c r="CZ7" s="36">
        <v>89.17</v>
      </c>
      <c r="DA7" s="36">
        <v>91.99</v>
      </c>
      <c r="DB7" s="36">
        <v>87.51</v>
      </c>
      <c r="DC7" s="36">
        <v>86.09</v>
      </c>
      <c r="DD7" s="36">
        <v>86.44</v>
      </c>
      <c r="DE7" s="36">
        <v>87.79</v>
      </c>
      <c r="DF7" s="36">
        <v>88.43</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0.03</v>
      </c>
      <c r="EI7" s="36">
        <v>0.14000000000000001</v>
      </c>
      <c r="EJ7" s="36">
        <v>0.13</v>
      </c>
      <c r="EK7" s="36">
        <v>0.13</v>
      </c>
      <c r="EL7" s="36">
        <v>7.0000000000000007E-2</v>
      </c>
      <c r="EM7" s="36">
        <v>0.23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2017-02-23T02:02:08Z</cp:lastPrinted>
  <dcterms:created xsi:type="dcterms:W3CDTF">2017-02-08T02:50:57Z</dcterms:created>
  <dcterms:modified xsi:type="dcterms:W3CDTF">2017-02-23T02:02:16Z</dcterms:modified>
  <cp:category/>
</cp:coreProperties>
</file>