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<sst xmlns="http://schemas.openxmlformats.org/spreadsheetml/2006/main" count="226" uniqueCount="111">
  <si>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</si>
  <si>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</si>
  <si>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</si>
  <si>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</si>
  <si>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</si>
  <si>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</si>
  <si>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</si>
  <si>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</si>
  <si>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</si>
  <si>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</si>
  <si>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</si>
  <si>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</si>
  <si>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</si>
  <si>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</si>
  <si>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</si>
  <si>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</si>
  <si>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</si>
  <si>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</si>
  <si>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</si>
  <si>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</si>
  <si>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</si>
  <si>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</si>
  <si>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</si>
  <si>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</si>
  <si>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</si>
  <si>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</si>
  <si>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</si>
  <si>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</si>
  <si>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</si>
  <si>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</si>
  <si>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</si>
  <si>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</si>
  <si>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</si>
  <si>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</si>
  <si>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</si>
  <si>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</si>
  <si>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</si>
  <si>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</si>
  <si>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</si>
  <si>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</si>
  <si>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</si>
  <si>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</si>
  <si>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</si>
  <si>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</si>
  <si>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</si>
  <si>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</si>
  <si>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</si>
  <si>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</si>
  <si>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</si>
  <si>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</si>
  <si>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</si>
  <si>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</si>
  <si>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</si>
  <si>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</si>
  <si>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</si>
  <si>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</si>
  <si>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</si>
  <si>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</si>
  <si>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</si>
  <si>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</si>
  <si>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</si>
  <si>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</si>
  <si>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</si>
  <si>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</si>
  <si>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</si>
  <si>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</si>
  <si>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</si>
  <si>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</si>
  <si>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</si>
  <si>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</si>
  <si>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</si>
  <si>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</si>
  <si>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</si>
  <si>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</si>
  <si>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</si>
  <si>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</si>
  <si>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</si>
  <si>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</si>
  <si>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</si>
  <si>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</si>
  <si>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</si>
  <si>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</si>
  <si>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</si>
  <si>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</si>
  <si>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</si>
  <si>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</si>
  <si>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</si>
  <si>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</si>
  <si>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</si>
  <si>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</si>
  <si>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</si>
  <si>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</si>
  <si>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</si>
  <si>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</si>
  <si>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</si>
  <si>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</si>
  <si>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安城市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</si>
  <si>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</si>
  <si>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</si>
  <si>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</si>
  <si>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</si>
  <si>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</si>
  <si>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</si>
  <si>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</si>
  <si>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</si>
  <si>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</si>
  <si>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</si>
  <si>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</si>
  <si>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本市の特定環境保全公共下水道の整備は、昭和６３年度から行われており、平成２７年度で２７年目となります。
　特定環境保全公共下水道事業においては、現時点まで、管渠の改良工事を行っていないため、該当はありません。</t>
    <phoneticPr fontId="4"/>
  </si>
  <si>
    <t>　『油ヶ淵』の水質改善を目的として行っている事業であるため、経費回収率などが低い傾向にありますが、できる限り経営の効率化を図ることが求められます。
　今後は、接続促進等による収益の増加やコスト削減による費用の減少を図る必要があります。　　
　また、本市は平成３１年度に企業会計への移行を予定しており、資産の状況及び経営状態を明確化することにより、今後の経営改善を目指します。</t>
    <phoneticPr fontId="4"/>
  </si>
  <si>
    <t>　【健全性について】
　平成２７年度における①収益的収支比率は、88.25％であり、⑤経費回収率は、62.34％となっています。これは、下水道使用料だけでは汚水処理費を賄えていない状況であることを示しています。収益の不足分は、一般会計からの繰入金により賄われています。⑤経費回収率は、類似団体平均値及び本市公共下水道事業よりも低くなっていますが、県内唯一の天然湖沼である『油ヶ淵』の水質改善を目的とした事業であるため、やむを得ない部分もあります。しかし、①・⑤とも、下水道整備の進捗に伴い上昇傾向にあります。
　④企業債残高対事業規模比率は、類似団体平均値よりも低くなっており、新規の借入れが無いため年々減少しています。
【効率性について】
　⑥汚水処理原価は、類似団体平均値よりもかなり低くなっています。このことは、本市の特定環境保全公共下水道事業が、類似団体と比べて、効率的に汚水処理を行っていることを示しています。
　⑧水洗化率は、順調に上昇しています。これは、接続促進の取組みなどによるものと考えられます。しかし、類似団体平均値よりは低くなっています。</t>
    <rPh sb="149" eb="150">
      <t>オヨ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</si>
</sst>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701248"/>
        <c:axId val="9571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95701248"/>
        <c:axId val="95711616"/>
      </c:lineChart>
      <c:dateAx>
        <c:axId val="95701248"/>
        <c:scaling>
          <c:orientation val="minMax"/>
        </c:scaling>
        <c:delete val="1"/>
        <c:axPos val="b"/>
        <c:numFmt formatCode="ge" sourceLinked="1"/>
        <c:majorTickMark val="none"/>
        <c:minorTickMark val="none"/>
        <c:tickLblPos val="none"/>
        <c:crossAx val="95711616"/>
        <c:crosses val="autoZero"/>
        <c:auto val="1"/>
        <c:lblOffset val="100"/>
        <c:baseTimeUnit val="years"/>
      </c:dateAx>
      <c:valAx>
        <c:axId val="9571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0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048832"/>
        <c:axId val="9907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43.65</c:v>
                </c:pt>
                <c:pt idx="3">
                  <c:v>43.58</c:v>
                </c:pt>
                <c:pt idx="4">
                  <c:v>41.35</c:v>
                </c:pt>
              </c:numCache>
            </c:numRef>
          </c:val>
          <c:smooth val="0"/>
        </c:ser>
        <c:dLbls>
          <c:showLegendKey val="0"/>
          <c:showVal val="0"/>
          <c:showCatName val="0"/>
          <c:showSerName val="0"/>
          <c:showPercent val="0"/>
          <c:showBubbleSize val="0"/>
        </c:dLbls>
        <c:marker val="1"/>
        <c:smooth val="0"/>
        <c:axId val="99048832"/>
        <c:axId val="99079680"/>
      </c:lineChart>
      <c:dateAx>
        <c:axId val="99048832"/>
        <c:scaling>
          <c:orientation val="minMax"/>
        </c:scaling>
        <c:delete val="1"/>
        <c:axPos val="b"/>
        <c:numFmt formatCode="ge" sourceLinked="1"/>
        <c:majorTickMark val="none"/>
        <c:minorTickMark val="none"/>
        <c:tickLblPos val="none"/>
        <c:crossAx val="99079680"/>
        <c:crosses val="autoZero"/>
        <c:auto val="1"/>
        <c:lblOffset val="100"/>
        <c:baseTimeUnit val="years"/>
      </c:dateAx>
      <c:valAx>
        <c:axId val="9907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4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77.88</c:v>
                </c:pt>
                <c:pt idx="1">
                  <c:v>76.510000000000005</c:v>
                </c:pt>
                <c:pt idx="2">
                  <c:v>77.510000000000005</c:v>
                </c:pt>
                <c:pt idx="3">
                  <c:v>79.900000000000006</c:v>
                </c:pt>
                <c:pt idx="4">
                  <c:v>82.03</c:v>
                </c:pt>
              </c:numCache>
            </c:numRef>
          </c:val>
        </c:ser>
        <c:dLbls>
          <c:showLegendKey val="0"/>
          <c:showVal val="0"/>
          <c:showCatName val="0"/>
          <c:showSerName val="0"/>
          <c:showPercent val="0"/>
          <c:showBubbleSize val="0"/>
        </c:dLbls>
        <c:gapWidth val="150"/>
        <c:axId val="98769920"/>
        <c:axId val="9878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82.2</c:v>
                </c:pt>
                <c:pt idx="3">
                  <c:v>82.35</c:v>
                </c:pt>
                <c:pt idx="4">
                  <c:v>82.9</c:v>
                </c:pt>
              </c:numCache>
            </c:numRef>
          </c:val>
          <c:smooth val="0"/>
        </c:ser>
        <c:dLbls>
          <c:showLegendKey val="0"/>
          <c:showVal val="0"/>
          <c:showCatName val="0"/>
          <c:showSerName val="0"/>
          <c:showPercent val="0"/>
          <c:showBubbleSize val="0"/>
        </c:dLbls>
        <c:marker val="1"/>
        <c:smooth val="0"/>
        <c:axId val="98769920"/>
        <c:axId val="98784384"/>
      </c:lineChart>
      <c:dateAx>
        <c:axId val="98769920"/>
        <c:scaling>
          <c:orientation val="minMax"/>
        </c:scaling>
        <c:delete val="1"/>
        <c:axPos val="b"/>
        <c:numFmt formatCode="ge" sourceLinked="1"/>
        <c:majorTickMark val="none"/>
        <c:minorTickMark val="none"/>
        <c:tickLblPos val="none"/>
        <c:crossAx val="98784384"/>
        <c:crosses val="autoZero"/>
        <c:auto val="1"/>
        <c:lblOffset val="100"/>
        <c:baseTimeUnit val="years"/>
      </c:dateAx>
      <c:valAx>
        <c:axId val="9878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6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91.51</c:v>
                </c:pt>
                <c:pt idx="1">
                  <c:v>86.57</c:v>
                </c:pt>
                <c:pt idx="2">
                  <c:v>85.23</c:v>
                </c:pt>
                <c:pt idx="3">
                  <c:v>85.32</c:v>
                </c:pt>
                <c:pt idx="4">
                  <c:v>88.25</c:v>
                </c:pt>
              </c:numCache>
            </c:numRef>
          </c:val>
        </c:ser>
        <c:dLbls>
          <c:showLegendKey val="0"/>
          <c:showVal val="0"/>
          <c:showCatName val="0"/>
          <c:showSerName val="0"/>
          <c:showPercent val="0"/>
          <c:showBubbleSize val="0"/>
        </c:dLbls>
        <c:gapWidth val="150"/>
        <c:axId val="95741824"/>
        <c:axId val="9843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741824"/>
        <c:axId val="98439168"/>
      </c:lineChart>
      <c:dateAx>
        <c:axId val="95741824"/>
        <c:scaling>
          <c:orientation val="minMax"/>
        </c:scaling>
        <c:delete val="1"/>
        <c:axPos val="b"/>
        <c:numFmt formatCode="ge" sourceLinked="1"/>
        <c:majorTickMark val="none"/>
        <c:minorTickMark val="none"/>
        <c:tickLblPos val="none"/>
        <c:crossAx val="98439168"/>
        <c:crosses val="autoZero"/>
        <c:auto val="1"/>
        <c:lblOffset val="100"/>
        <c:baseTimeUnit val="years"/>
      </c:dateAx>
      <c:valAx>
        <c:axId val="9843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74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461184"/>
        <c:axId val="9846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461184"/>
        <c:axId val="98463104"/>
      </c:lineChart>
      <c:dateAx>
        <c:axId val="98461184"/>
        <c:scaling>
          <c:orientation val="minMax"/>
        </c:scaling>
        <c:delete val="1"/>
        <c:axPos val="b"/>
        <c:numFmt formatCode="ge" sourceLinked="1"/>
        <c:majorTickMark val="none"/>
        <c:minorTickMark val="none"/>
        <c:tickLblPos val="none"/>
        <c:crossAx val="98463104"/>
        <c:crosses val="autoZero"/>
        <c:auto val="1"/>
        <c:lblOffset val="100"/>
        <c:baseTimeUnit val="years"/>
      </c:dateAx>
      <c:valAx>
        <c:axId val="9846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6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499200"/>
        <c:axId val="9850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499200"/>
        <c:axId val="98505472"/>
      </c:lineChart>
      <c:dateAx>
        <c:axId val="98499200"/>
        <c:scaling>
          <c:orientation val="minMax"/>
        </c:scaling>
        <c:delete val="1"/>
        <c:axPos val="b"/>
        <c:numFmt formatCode="ge" sourceLinked="1"/>
        <c:majorTickMark val="none"/>
        <c:minorTickMark val="none"/>
        <c:tickLblPos val="none"/>
        <c:crossAx val="98505472"/>
        <c:crosses val="autoZero"/>
        <c:auto val="1"/>
        <c:lblOffset val="100"/>
        <c:baseTimeUnit val="years"/>
      </c:dateAx>
      <c:valAx>
        <c:axId val="9850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9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552832"/>
        <c:axId val="9855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552832"/>
        <c:axId val="98559104"/>
      </c:lineChart>
      <c:dateAx>
        <c:axId val="98552832"/>
        <c:scaling>
          <c:orientation val="minMax"/>
        </c:scaling>
        <c:delete val="1"/>
        <c:axPos val="b"/>
        <c:numFmt formatCode="ge" sourceLinked="1"/>
        <c:majorTickMark val="none"/>
        <c:minorTickMark val="none"/>
        <c:tickLblPos val="none"/>
        <c:crossAx val="98559104"/>
        <c:crosses val="autoZero"/>
        <c:auto val="1"/>
        <c:lblOffset val="100"/>
        <c:baseTimeUnit val="years"/>
      </c:dateAx>
      <c:valAx>
        <c:axId val="9855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5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589312"/>
        <c:axId val="9859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589312"/>
        <c:axId val="98599680"/>
      </c:lineChart>
      <c:dateAx>
        <c:axId val="98589312"/>
        <c:scaling>
          <c:orientation val="minMax"/>
        </c:scaling>
        <c:delete val="1"/>
        <c:axPos val="b"/>
        <c:numFmt formatCode="ge" sourceLinked="1"/>
        <c:majorTickMark val="none"/>
        <c:minorTickMark val="none"/>
        <c:tickLblPos val="none"/>
        <c:crossAx val="98599680"/>
        <c:crosses val="autoZero"/>
        <c:auto val="1"/>
        <c:lblOffset val="100"/>
        <c:baseTimeUnit val="years"/>
      </c:dateAx>
      <c:valAx>
        <c:axId val="9859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89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1355.31</c:v>
                </c:pt>
                <c:pt idx="1">
                  <c:v>1366.54</c:v>
                </c:pt>
                <c:pt idx="2">
                  <c:v>1244.1300000000001</c:v>
                </c:pt>
                <c:pt idx="3">
                  <c:v>1089.04</c:v>
                </c:pt>
                <c:pt idx="4">
                  <c:v>915.32</c:v>
                </c:pt>
              </c:numCache>
            </c:numRef>
          </c:val>
        </c:ser>
        <c:dLbls>
          <c:showLegendKey val="0"/>
          <c:showVal val="0"/>
          <c:showCatName val="0"/>
          <c:showSerName val="0"/>
          <c:showPercent val="0"/>
          <c:showBubbleSize val="0"/>
        </c:dLbls>
        <c:gapWidth val="150"/>
        <c:axId val="98622464"/>
        <c:axId val="9862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1569.13</c:v>
                </c:pt>
                <c:pt idx="3">
                  <c:v>1436</c:v>
                </c:pt>
                <c:pt idx="4">
                  <c:v>1434.89</c:v>
                </c:pt>
              </c:numCache>
            </c:numRef>
          </c:val>
          <c:smooth val="0"/>
        </c:ser>
        <c:dLbls>
          <c:showLegendKey val="0"/>
          <c:showVal val="0"/>
          <c:showCatName val="0"/>
          <c:showSerName val="0"/>
          <c:showPercent val="0"/>
          <c:showBubbleSize val="0"/>
        </c:dLbls>
        <c:marker val="1"/>
        <c:smooth val="0"/>
        <c:axId val="98622464"/>
        <c:axId val="98628736"/>
      </c:lineChart>
      <c:dateAx>
        <c:axId val="98622464"/>
        <c:scaling>
          <c:orientation val="minMax"/>
        </c:scaling>
        <c:delete val="1"/>
        <c:axPos val="b"/>
        <c:numFmt formatCode="ge" sourceLinked="1"/>
        <c:majorTickMark val="none"/>
        <c:minorTickMark val="none"/>
        <c:tickLblPos val="none"/>
        <c:crossAx val="98628736"/>
        <c:crosses val="autoZero"/>
        <c:auto val="1"/>
        <c:lblOffset val="100"/>
        <c:baseTimeUnit val="years"/>
      </c:dateAx>
      <c:valAx>
        <c:axId val="9862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2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60.91</c:v>
                </c:pt>
                <c:pt idx="1">
                  <c:v>60.23</c:v>
                </c:pt>
                <c:pt idx="2">
                  <c:v>60.42</c:v>
                </c:pt>
                <c:pt idx="3">
                  <c:v>61.92</c:v>
                </c:pt>
                <c:pt idx="4">
                  <c:v>62.34</c:v>
                </c:pt>
              </c:numCache>
            </c:numRef>
          </c:val>
        </c:ser>
        <c:dLbls>
          <c:showLegendKey val="0"/>
          <c:showVal val="0"/>
          <c:showCatName val="0"/>
          <c:showSerName val="0"/>
          <c:showPercent val="0"/>
          <c:showBubbleSize val="0"/>
        </c:dLbls>
        <c:gapWidth val="150"/>
        <c:axId val="98724480"/>
        <c:axId val="9873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64.63</c:v>
                </c:pt>
                <c:pt idx="3">
                  <c:v>66.56</c:v>
                </c:pt>
                <c:pt idx="4">
                  <c:v>66.22</c:v>
                </c:pt>
              </c:numCache>
            </c:numRef>
          </c:val>
          <c:smooth val="0"/>
        </c:ser>
        <c:dLbls>
          <c:showLegendKey val="0"/>
          <c:showVal val="0"/>
          <c:showCatName val="0"/>
          <c:showSerName val="0"/>
          <c:showPercent val="0"/>
          <c:showBubbleSize val="0"/>
        </c:dLbls>
        <c:marker val="1"/>
        <c:smooth val="0"/>
        <c:axId val="98724480"/>
        <c:axId val="98738944"/>
      </c:lineChart>
      <c:dateAx>
        <c:axId val="98724480"/>
        <c:scaling>
          <c:orientation val="minMax"/>
        </c:scaling>
        <c:delete val="1"/>
        <c:axPos val="b"/>
        <c:numFmt formatCode="ge" sourceLinked="1"/>
        <c:majorTickMark val="none"/>
        <c:minorTickMark val="none"/>
        <c:tickLblPos val="none"/>
        <c:crossAx val="98738944"/>
        <c:crosses val="autoZero"/>
        <c:auto val="1"/>
        <c:lblOffset val="100"/>
        <c:baseTimeUnit val="years"/>
      </c:dateAx>
      <c:valAx>
        <c:axId val="9873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2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156.71</c:v>
                </c:pt>
                <c:pt idx="1">
                  <c:v>156.97999999999999</c:v>
                </c:pt>
                <c:pt idx="2">
                  <c:v>156.29</c:v>
                </c:pt>
                <c:pt idx="3">
                  <c:v>156.24</c:v>
                </c:pt>
                <c:pt idx="4">
                  <c:v>155.82</c:v>
                </c:pt>
              </c:numCache>
            </c:numRef>
          </c:val>
        </c:ser>
        <c:dLbls>
          <c:showLegendKey val="0"/>
          <c:showVal val="0"/>
          <c:showCatName val="0"/>
          <c:showSerName val="0"/>
          <c:showPercent val="0"/>
          <c:showBubbleSize val="0"/>
        </c:dLbls>
        <c:gapWidth val="150"/>
        <c:axId val="99039104"/>
        <c:axId val="9904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245.75</c:v>
                </c:pt>
                <c:pt idx="3">
                  <c:v>244.29</c:v>
                </c:pt>
                <c:pt idx="4">
                  <c:v>246.72</c:v>
                </c:pt>
              </c:numCache>
            </c:numRef>
          </c:val>
          <c:smooth val="0"/>
        </c:ser>
        <c:dLbls>
          <c:showLegendKey val="0"/>
          <c:showVal val="0"/>
          <c:showCatName val="0"/>
          <c:showSerName val="0"/>
          <c:showPercent val="0"/>
          <c:showBubbleSize val="0"/>
        </c:dLbls>
        <c:marker val="1"/>
        <c:smooth val="0"/>
        <c:axId val="99039104"/>
        <c:axId val="99041280"/>
      </c:lineChart>
      <c:dateAx>
        <c:axId val="99039104"/>
        <c:scaling>
          <c:orientation val="minMax"/>
        </c:scaling>
        <c:delete val="1"/>
        <c:axPos val="b"/>
        <c:numFmt formatCode="ge" sourceLinked="1"/>
        <c:majorTickMark val="none"/>
        <c:minorTickMark val="none"/>
        <c:tickLblPos val="none"/>
        <c:crossAx val="99041280"/>
        <c:crosses val="autoZero"/>
        <c:auto val="1"/>
        <c:lblOffset val="100"/>
        <c:baseTimeUnit val="years"/>
      </c:dateAx>
      <c:valAx>
        <c:axId val="9904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3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愛知県　安城市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185818</v>
      </c>
      <c r="AM8" s="47"/>
      <c r="AN8" s="47"/>
      <c r="AO8" s="47"/>
      <c r="AP8" s="47"/>
      <c r="AQ8" s="47"/>
      <c r="AR8" s="47"/>
      <c r="AS8" s="47"/>
      <c r="AT8" s="43">
        <f>データ!S6</f>
        <v>86.05</v>
      </c>
      <c r="AU8" s="43"/>
      <c r="AV8" s="43"/>
      <c r="AW8" s="43"/>
      <c r="AX8" s="43"/>
      <c r="AY8" s="43"/>
      <c r="AZ8" s="43"/>
      <c r="BA8" s="43"/>
      <c r="BB8" s="43">
        <f>データ!T6</f>
        <v>2159.42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6.19</v>
      </c>
      <c r="Q10" s="43"/>
      <c r="R10" s="43"/>
      <c r="S10" s="43"/>
      <c r="T10" s="43"/>
      <c r="U10" s="43"/>
      <c r="V10" s="43"/>
      <c r="W10" s="43">
        <f>データ!P6</f>
        <v>94.45</v>
      </c>
      <c r="X10" s="43"/>
      <c r="Y10" s="43"/>
      <c r="Z10" s="43"/>
      <c r="AA10" s="43"/>
      <c r="AB10" s="43"/>
      <c r="AC10" s="43"/>
      <c r="AD10" s="47">
        <f>データ!Q6</f>
        <v>1620</v>
      </c>
      <c r="AE10" s="47"/>
      <c r="AF10" s="47"/>
      <c r="AG10" s="47"/>
      <c r="AH10" s="47"/>
      <c r="AI10" s="47"/>
      <c r="AJ10" s="47"/>
      <c r="AK10" s="2"/>
      <c r="AL10" s="47">
        <f>データ!U6</f>
        <v>11525</v>
      </c>
      <c r="AM10" s="47"/>
      <c r="AN10" s="47"/>
      <c r="AO10" s="47"/>
      <c r="AP10" s="47"/>
      <c r="AQ10" s="47"/>
      <c r="AR10" s="47"/>
      <c r="AS10" s="47"/>
      <c r="AT10" s="43">
        <f>データ!V6</f>
        <v>3.18</v>
      </c>
      <c r="AU10" s="43"/>
      <c r="AV10" s="43"/>
      <c r="AW10" s="43"/>
      <c r="AX10" s="43"/>
      <c r="AY10" s="43"/>
      <c r="AZ10" s="43"/>
      <c r="BA10" s="43"/>
      <c r="BB10" s="43">
        <f>データ!W6</f>
        <v>3624.21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232122</v>
      </c>
      <c r="D6" s="31">
        <f t="shared" si="3"/>
        <v>47</v>
      </c>
      <c r="E6" s="31">
        <f t="shared" si="3"/>
        <v>17</v>
      </c>
      <c r="F6" s="31">
        <f t="shared" si="3"/>
        <v>4</v>
      </c>
      <c r="G6" s="31">
        <f t="shared" si="3"/>
        <v>0</v>
      </c>
      <c r="H6" s="31" t="str">
        <f t="shared" si="3"/>
        <v>愛知県　安城市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6.19</v>
      </c>
      <c r="P6" s="32">
        <f t="shared" si="3"/>
        <v>94.45</v>
      </c>
      <c r="Q6" s="32">
        <f t="shared" si="3"/>
        <v>1620</v>
      </c>
      <c r="R6" s="32">
        <f t="shared" si="3"/>
        <v>185818</v>
      </c>
      <c r="S6" s="32">
        <f t="shared" si="3"/>
        <v>86.05</v>
      </c>
      <c r="T6" s="32">
        <f t="shared" si="3"/>
        <v>2159.42</v>
      </c>
      <c r="U6" s="32">
        <f t="shared" si="3"/>
        <v>11525</v>
      </c>
      <c r="V6" s="32">
        <f t="shared" si="3"/>
        <v>3.18</v>
      </c>
      <c r="W6" s="32">
        <f t="shared" si="3"/>
        <v>3624.21</v>
      </c>
      <c r="X6" s="33">
        <f>IF(X7="",NA(),X7)</f>
        <v>91.51</v>
      </c>
      <c r="Y6" s="33">
        <f t="shared" ref="Y6:AG6" si="4">IF(Y7="",NA(),Y7)</f>
        <v>86.57</v>
      </c>
      <c r="Z6" s="33">
        <f t="shared" si="4"/>
        <v>85.23</v>
      </c>
      <c r="AA6" s="33">
        <f t="shared" si="4"/>
        <v>85.32</v>
      </c>
      <c r="AB6" s="33">
        <f t="shared" si="4"/>
        <v>88.25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1355.31</v>
      </c>
      <c r="BF6" s="33">
        <f t="shared" ref="BF6:BN6" si="7">IF(BF7="",NA(),BF7)</f>
        <v>1366.54</v>
      </c>
      <c r="BG6" s="33">
        <f t="shared" si="7"/>
        <v>1244.1300000000001</v>
      </c>
      <c r="BH6" s="33">
        <f t="shared" si="7"/>
        <v>1089.04</v>
      </c>
      <c r="BI6" s="33">
        <f t="shared" si="7"/>
        <v>915.32</v>
      </c>
      <c r="BJ6" s="33">
        <f t="shared" si="7"/>
        <v>1835.56</v>
      </c>
      <c r="BK6" s="33">
        <f t="shared" si="7"/>
        <v>1716.82</v>
      </c>
      <c r="BL6" s="33">
        <f t="shared" si="7"/>
        <v>1569.13</v>
      </c>
      <c r="BM6" s="33">
        <f t="shared" si="7"/>
        <v>1436</v>
      </c>
      <c r="BN6" s="33">
        <f t="shared" si="7"/>
        <v>1434.89</v>
      </c>
      <c r="BO6" s="32" t="str">
        <f>IF(BO7="","",IF(BO7="-","【-】","【"&amp;SUBSTITUTE(TEXT(BO7,"#,##0.00"),"-","△")&amp;"】"))</f>
        <v>【1,457.06】</v>
      </c>
      <c r="BP6" s="33">
        <f>IF(BP7="",NA(),BP7)</f>
        <v>60.91</v>
      </c>
      <c r="BQ6" s="33">
        <f t="shared" ref="BQ6:BY6" si="8">IF(BQ7="",NA(),BQ7)</f>
        <v>60.23</v>
      </c>
      <c r="BR6" s="33">
        <f t="shared" si="8"/>
        <v>60.42</v>
      </c>
      <c r="BS6" s="33">
        <f t="shared" si="8"/>
        <v>61.92</v>
      </c>
      <c r="BT6" s="33">
        <f t="shared" si="8"/>
        <v>62.34</v>
      </c>
      <c r="BU6" s="33">
        <f t="shared" si="8"/>
        <v>52.89</v>
      </c>
      <c r="BV6" s="33">
        <f t="shared" si="8"/>
        <v>51.73</v>
      </c>
      <c r="BW6" s="33">
        <f t="shared" si="8"/>
        <v>64.63</v>
      </c>
      <c r="BX6" s="33">
        <f t="shared" si="8"/>
        <v>66.56</v>
      </c>
      <c r="BY6" s="33">
        <f t="shared" si="8"/>
        <v>66.22</v>
      </c>
      <c r="BZ6" s="32" t="str">
        <f>IF(BZ7="","",IF(BZ7="-","【-】","【"&amp;SUBSTITUTE(TEXT(BZ7,"#,##0.00"),"-","△")&amp;"】"))</f>
        <v>【64.73】</v>
      </c>
      <c r="CA6" s="33">
        <f>IF(CA7="",NA(),CA7)</f>
        <v>156.71</v>
      </c>
      <c r="CB6" s="33">
        <f t="shared" ref="CB6:CJ6" si="9">IF(CB7="",NA(),CB7)</f>
        <v>156.97999999999999</v>
      </c>
      <c r="CC6" s="33">
        <f t="shared" si="9"/>
        <v>156.29</v>
      </c>
      <c r="CD6" s="33">
        <f t="shared" si="9"/>
        <v>156.24</v>
      </c>
      <c r="CE6" s="33">
        <f t="shared" si="9"/>
        <v>155.82</v>
      </c>
      <c r="CF6" s="33">
        <f t="shared" si="9"/>
        <v>300.52</v>
      </c>
      <c r="CG6" s="33">
        <f t="shared" si="9"/>
        <v>310.47000000000003</v>
      </c>
      <c r="CH6" s="33">
        <f t="shared" si="9"/>
        <v>245.75</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f t="shared" si="10"/>
        <v>36.799999999999997</v>
      </c>
      <c r="CR6" s="33">
        <f t="shared" si="10"/>
        <v>36.67</v>
      </c>
      <c r="CS6" s="33">
        <f t="shared" si="10"/>
        <v>43.65</v>
      </c>
      <c r="CT6" s="33">
        <f t="shared" si="10"/>
        <v>43.58</v>
      </c>
      <c r="CU6" s="33">
        <f t="shared" si="10"/>
        <v>41.35</v>
      </c>
      <c r="CV6" s="32" t="str">
        <f>IF(CV7="","",IF(CV7="-","【-】","【"&amp;SUBSTITUTE(TEXT(CV7,"#,##0.00"),"-","△")&amp;"】"))</f>
        <v>【40.31】</v>
      </c>
      <c r="CW6" s="33">
        <f>IF(CW7="",NA(),CW7)</f>
        <v>77.88</v>
      </c>
      <c r="CX6" s="33">
        <f t="shared" ref="CX6:DF6" si="11">IF(CX7="",NA(),CX7)</f>
        <v>76.510000000000005</v>
      </c>
      <c r="CY6" s="33">
        <f t="shared" si="11"/>
        <v>77.510000000000005</v>
      </c>
      <c r="CZ6" s="33">
        <f t="shared" si="11"/>
        <v>79.900000000000006</v>
      </c>
      <c r="DA6" s="33">
        <f t="shared" si="11"/>
        <v>82.03</v>
      </c>
      <c r="DB6" s="33">
        <f t="shared" si="11"/>
        <v>71.62</v>
      </c>
      <c r="DC6" s="33">
        <f t="shared" si="11"/>
        <v>71.239999999999995</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0.04</v>
      </c>
      <c r="EM6" s="33">
        <f t="shared" si="14"/>
        <v>7.0000000000000007E-2</v>
      </c>
      <c r="EN6" s="32" t="str">
        <f>IF(EN7="","",IF(EN7="-","【-】","【"&amp;SUBSTITUTE(TEXT(EN7,"#,##0.00"),"-","△")&amp;"】"))</f>
        <v>【0.10】</v>
      </c>
    </row>
    <row r="7" spans="1:144" s="34" customFormat="1">
      <c r="A7" s="26"/>
      <c r="B7" s="35">
        <v>2015</v>
      </c>
      <c r="C7" s="35">
        <v>232122</v>
      </c>
      <c r="D7" s="35">
        <v>47</v>
      </c>
      <c r="E7" s="35">
        <v>17</v>
      </c>
      <c r="F7" s="35">
        <v>4</v>
      </c>
      <c r="G7" s="35">
        <v>0</v>
      </c>
      <c r="H7" s="35" t="s">
        <v>96</v>
      </c>
      <c r="I7" s="35" t="s">
        <v>97</v>
      </c>
      <c r="J7" s="35" t="s">
        <v>98</v>
      </c>
      <c r="K7" s="35" t="s">
        <v>99</v>
      </c>
      <c r="L7" s="35" t="s">
        <v>100</v>
      </c>
      <c r="M7" s="36" t="s">
        <v>101</v>
      </c>
      <c r="N7" s="36" t="s">
        <v>102</v>
      </c>
      <c r="O7" s="36">
        <v>6.19</v>
      </c>
      <c r="P7" s="36">
        <v>94.45</v>
      </c>
      <c r="Q7" s="36">
        <v>1620</v>
      </c>
      <c r="R7" s="36">
        <v>185818</v>
      </c>
      <c r="S7" s="36">
        <v>86.05</v>
      </c>
      <c r="T7" s="36">
        <v>2159.42</v>
      </c>
      <c r="U7" s="36">
        <v>11525</v>
      </c>
      <c r="V7" s="36">
        <v>3.18</v>
      </c>
      <c r="W7" s="36">
        <v>3624.21</v>
      </c>
      <c r="X7" s="36">
        <v>91.51</v>
      </c>
      <c r="Y7" s="36">
        <v>86.57</v>
      </c>
      <c r="Z7" s="36">
        <v>85.23</v>
      </c>
      <c r="AA7" s="36">
        <v>85.32</v>
      </c>
      <c r="AB7" s="36">
        <v>88.25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1355.31</v>
      </c>
      <c r="BF7" s="36">
        <v>1366.54</v>
      </c>
      <c r="BG7" s="36">
        <v>1244.1300000000001</v>
      </c>
      <c r="BH7" s="36">
        <v>1089.04</v>
      </c>
      <c r="BI7" s="36">
        <v>915.32</v>
      </c>
      <c r="BJ7" s="36">
        <v>1835.56</v>
      </c>
      <c r="BK7" s="36">
        <v>1716.82</v>
      </c>
      <c r="BL7" s="36">
        <v>1569.13</v>
      </c>
      <c r="BM7" s="36">
        <v>1436</v>
      </c>
      <c r="BN7" s="36">
        <v>1434.89</v>
      </c>
      <c r="BO7" s="36">
        <v>1457.06</v>
      </c>
      <c r="BP7" s="36">
        <v>60.91</v>
      </c>
      <c r="BQ7" s="36">
        <v>60.23</v>
      </c>
      <c r="BR7" s="36">
        <v>60.42</v>
      </c>
      <c r="BS7" s="36">
        <v>61.92</v>
      </c>
      <c r="BT7" s="36">
        <v>62.34</v>
      </c>
      <c r="BU7" s="36">
        <v>52.89</v>
      </c>
      <c r="BV7" s="36">
        <v>51.73</v>
      </c>
      <c r="BW7" s="36">
        <v>64.63</v>
      </c>
      <c r="BX7" s="36">
        <v>66.56</v>
      </c>
      <c r="BY7" s="36">
        <v>66.22</v>
      </c>
      <c r="BZ7" s="36">
        <v>64.73</v>
      </c>
      <c r="CA7" s="36">
        <v>156.71</v>
      </c>
      <c r="CB7" s="36">
        <v>156.97999999999999</v>
      </c>
      <c r="CC7" s="36">
        <v>156.29</v>
      </c>
      <c r="CD7" s="36">
        <v>156.24</v>
      </c>
      <c r="CE7" s="36">
        <v>155.82</v>
      </c>
      <c r="CF7" s="36">
        <v>300.52</v>
      </c>
      <c r="CG7" s="36">
        <v>310.47000000000003</v>
      </c>
      <c r="CH7" s="36">
        <v>245.75</v>
      </c>
      <c r="CI7" s="36">
        <v>244.29</v>
      </c>
      <c r="CJ7" s="36">
        <v>246.72</v>
      </c>
      <c r="CK7" s="36">
        <v>250.25</v>
      </c>
      <c r="CL7" s="36" t="s">
        <v>101</v>
      </c>
      <c r="CM7" s="36" t="s">
        <v>101</v>
      </c>
      <c r="CN7" s="36" t="s">
        <v>101</v>
      </c>
      <c r="CO7" s="36" t="s">
        <v>101</v>
      </c>
      <c r="CP7" s="36" t="s">
        <v>101</v>
      </c>
      <c r="CQ7" s="36">
        <v>36.799999999999997</v>
      </c>
      <c r="CR7" s="36">
        <v>36.67</v>
      </c>
      <c r="CS7" s="36">
        <v>43.65</v>
      </c>
      <c r="CT7" s="36">
        <v>43.58</v>
      </c>
      <c r="CU7" s="36">
        <v>41.35</v>
      </c>
      <c r="CV7" s="36">
        <v>40.31</v>
      </c>
      <c r="CW7" s="36">
        <v>77.88</v>
      </c>
      <c r="CX7" s="36">
        <v>76.510000000000005</v>
      </c>
      <c r="CY7" s="36">
        <v>77.510000000000005</v>
      </c>
      <c r="CZ7" s="36">
        <v>79.900000000000006</v>
      </c>
      <c r="DA7" s="36">
        <v>82.03</v>
      </c>
      <c r="DB7" s="36">
        <v>71.62</v>
      </c>
      <c r="DC7" s="36">
        <v>71.239999999999995</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愛知県</cp:lastModifiedBy>
  <cp:lastPrinted>2017-02-23T02:02:41Z</cp:lastPrinted>
  <dcterms:created xsi:type="dcterms:W3CDTF">2017-02-08T03:01:54Z</dcterms:created>
  <dcterms:modified xsi:type="dcterms:W3CDTF">2017-02-23T09:55:51Z</dcterms:modified>
  <cp:category/>
</cp:coreProperties>
</file>