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<sst xmlns="http://schemas.openxmlformats.org/spreadsheetml/2006/main" count="226" uniqueCount="111">
  <si>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</si>
  <si>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</si>
  <si>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</si>
  <si>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</si>
  <si>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</si>
  <si>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</si>
  <si>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</si>
  <si>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</si>
  <si>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</si>
  <si>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</si>
  <si>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</si>
  <si>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</si>
  <si>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</si>
  <si>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</si>
  <si>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</si>
  <si>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</si>
  <si>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</si>
  <si>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</si>
  <si>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</si>
  <si>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</si>
  <si>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</si>
  <si>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</si>
  <si>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</si>
  <si>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</si>
  <si>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</si>
  <si>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</si>
  <si>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</si>
  <si>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</si>
  <si>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</si>
  <si>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</si>
  <si>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</si>
  <si>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</si>
  <si>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</si>
  <si>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</si>
  <si>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</si>
  <si>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</si>
  <si>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</si>
  <si>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</si>
  <si>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</si>
  <si>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</si>
  <si>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</si>
  <si>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</si>
  <si>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</si>
  <si>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</si>
  <si>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</si>
  <si>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</si>
  <si>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</si>
  <si>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</si>
  <si>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</si>
  <si>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</si>
  <si>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</si>
  <si>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</si>
  <si>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</si>
  <si>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</si>
  <si>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</si>
  <si>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</si>
  <si>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</si>
  <si>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</si>
  <si>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</si>
  <si>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</si>
  <si>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</si>
  <si>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</si>
  <si>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</si>
  <si>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</si>
  <si>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</si>
  <si>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</si>
  <si>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</si>
  <si>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</si>
  <si>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</si>
  <si>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</si>
  <si>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</si>
  <si>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</si>
  <si>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</si>
  <si>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</si>
  <si>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</si>
  <si>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</si>
  <si>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</si>
  <si>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</si>
  <si>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</si>
  <si>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</si>
  <si>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</si>
  <si>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</si>
  <si>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</si>
  <si>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</si>
  <si>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</si>
  <si>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</si>
  <si>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</si>
  <si>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</si>
  <si>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</si>
  <si>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</si>
  <si>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</si>
  <si>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</si>
  <si>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</si>
  <si>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</si>
  <si>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</si>
  <si>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</si>
  <si>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</si>
  <si>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</si>
  <si>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</si>
  <si>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</si>
  <si>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</si>
  <si>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</si>
  <si>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</si>
  <si>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</si>
  <si>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</si>
  <si>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</si>
  <si>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</si>
  <si>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</si>
  <si>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平成24年度から当該値は80％前半で推移しているが、100％には達しておらず、経営健全性は保たれていないため、さらなる経営改善が必要である。
④企業債残高対事業規模比率
　平成27年度は減少したが、今後も減少傾向を維持するため、投資規模の抑制及び料金水準の見直しを検討する必要がある。
⑤経費回収率
　平均値を上回っているが、60％後半で推移しているため、維持管理事業費等の削減とともに、料金収入の確保及び料金体系の適正化を図っていく必要がある。
⑥汚水処理原価
　平均値を下回っているが、今後も接続率の向上を図るとともに、投資の効率化、維持管理費の削減等を図っていく必要がある。
⑧水洗化率
　平成24年度以降は減少傾向にあり、平成27年度で平均値を下回っていることから、料金収入を確保するため、水洗化率向上の取組が必要である。
</t>
    <rPh sb="1" eb="4">
      <t>シュウエキテキ</t>
    </rPh>
    <rPh sb="4" eb="6">
      <t>シュウシ</t>
    </rPh>
    <rPh sb="6" eb="8">
      <t>ヒリツ</t>
    </rPh>
    <rPh sb="18" eb="20">
      <t>トウガイ</t>
    </rPh>
    <rPh sb="20" eb="21">
      <t>チ</t>
    </rPh>
    <rPh sb="25" eb="27">
      <t>ゼンハン</t>
    </rPh>
    <rPh sb="28" eb="30">
      <t>スイイ</t>
    </rPh>
    <rPh sb="42" eb="43">
      <t>タッ</t>
    </rPh>
    <rPh sb="83" eb="85">
      <t>キギョウ</t>
    </rPh>
    <rPh sb="85" eb="86">
      <t>サイ</t>
    </rPh>
    <rPh sb="86" eb="88">
      <t>ザンダカ</t>
    </rPh>
    <rPh sb="88" eb="89">
      <t>タイ</t>
    </rPh>
    <rPh sb="89" eb="91">
      <t>ジギョウ</t>
    </rPh>
    <rPh sb="91" eb="93">
      <t>キボ</t>
    </rPh>
    <rPh sb="93" eb="95">
      <t>ヒリツ</t>
    </rPh>
    <rPh sb="97" eb="99">
      <t>ヘイセイ</t>
    </rPh>
    <rPh sb="101" eb="103">
      <t>ネンド</t>
    </rPh>
    <rPh sb="104" eb="106">
      <t>ゲンショウ</t>
    </rPh>
    <rPh sb="110" eb="112">
      <t>コンゴ</t>
    </rPh>
    <rPh sb="113" eb="115">
      <t>ゲンショウ</t>
    </rPh>
    <rPh sb="115" eb="117">
      <t>ケイコウ</t>
    </rPh>
    <rPh sb="118" eb="120">
      <t>イジ</t>
    </rPh>
    <rPh sb="156" eb="158">
      <t>ケイヒ</t>
    </rPh>
    <rPh sb="158" eb="160">
      <t>カイシュウ</t>
    </rPh>
    <rPh sb="160" eb="161">
      <t>リツ</t>
    </rPh>
    <rPh sb="167" eb="169">
      <t>ウワマワ</t>
    </rPh>
    <rPh sb="178" eb="180">
      <t>コウハン</t>
    </rPh>
    <rPh sb="181" eb="183">
      <t>スイイ</t>
    </rPh>
    <rPh sb="190" eb="192">
      <t>イジ</t>
    </rPh>
    <rPh sb="192" eb="194">
      <t>カンリ</t>
    </rPh>
    <rPh sb="194" eb="196">
      <t>ジギョウ</t>
    </rPh>
    <rPh sb="196" eb="197">
      <t>ヒ</t>
    </rPh>
    <rPh sb="197" eb="198">
      <t>トウ</t>
    </rPh>
    <rPh sb="199" eb="201">
      <t>サクゲン</t>
    </rPh>
    <rPh sb="206" eb="208">
      <t>リョウキン</t>
    </rPh>
    <rPh sb="208" eb="210">
      <t>シュウニュウ</t>
    </rPh>
    <rPh sb="211" eb="213">
      <t>カクホ</t>
    </rPh>
    <rPh sb="213" eb="214">
      <t>オヨ</t>
    </rPh>
    <rPh sb="215" eb="217">
      <t>リョウキン</t>
    </rPh>
    <rPh sb="217" eb="219">
      <t>タイケイ</t>
    </rPh>
    <rPh sb="220" eb="223">
      <t>テキセイカ</t>
    </rPh>
    <rPh sb="224" eb="225">
      <t>ハカ</t>
    </rPh>
    <rPh sb="238" eb="240">
      <t>オスイ</t>
    </rPh>
    <rPh sb="240" eb="242">
      <t>ショリ</t>
    </rPh>
    <rPh sb="242" eb="244">
      <t>ゲンカ</t>
    </rPh>
    <rPh sb="246" eb="249">
      <t>ヘイキンチ</t>
    </rPh>
    <rPh sb="306" eb="309">
      <t>スイセンカ</t>
    </rPh>
    <rPh sb="309" eb="310">
      <t>リツ</t>
    </rPh>
    <rPh sb="312" eb="314">
      <t>ヘイセイ</t>
    </rPh>
    <rPh sb="316" eb="318">
      <t>ネンド</t>
    </rPh>
    <rPh sb="329" eb="331">
      <t>ヘイセイ</t>
    </rPh>
    <rPh sb="333" eb="335">
      <t>ネンド</t>
    </rPh>
    <rPh sb="351" eb="353">
      <t>リョウキン</t>
    </rPh>
    <rPh sb="353" eb="355">
      <t>シュウニュウ</t>
    </rPh>
    <rPh sb="356" eb="358">
      <t>カクホ</t>
    </rPh>
    <rPh sb="363" eb="366">
      <t>スイセンカ</t>
    </rPh>
    <rPh sb="366" eb="367">
      <t>リツ</t>
    </rPh>
    <rPh sb="367" eb="369">
      <t>コウジョウ</t>
    </rPh>
    <rPh sb="370" eb="372">
      <t>トリクミ</t>
    </rPh>
    <rPh sb="373" eb="375">
      <t>ヒツヨウ</t>
    </rPh>
    <phoneticPr fontId="4"/>
  </si>
  <si>
    <t>　平成23年度の一市三町合併により、総じて経営状況は悪化したが、ここ数年は一部の指標において改善傾向にある。しかし依然として各指標の当該値は、平均値と比較すると、良い数値とは言えない。過去には高利の企業債について、繰上げ償還及び低利への借換を行うなど、経営改善に努めてきたものの、今後訪れる人口減少社会、管渠の大量更新等に対応するには、非常に厳しい経営環境にあることは明らかである。このため、借金である企業債の増加を抑えるためにも、事業採算性を考慮しつつ、事業計画の妥当性を検討するとともに、使用料についても、経費を使用料で賄えている状況ではないため、料金体系の見直しを併せて検討する必要がある。</t>
    <rPh sb="34" eb="36">
      <t>スウネン</t>
    </rPh>
    <rPh sb="37" eb="39">
      <t>イチブ</t>
    </rPh>
    <rPh sb="40" eb="42">
      <t>シヒョウ</t>
    </rPh>
    <rPh sb="46" eb="48">
      <t>カイゼン</t>
    </rPh>
    <rPh sb="48" eb="50">
      <t>ケイコウ</t>
    </rPh>
    <rPh sb="57" eb="59">
      <t>イゼン</t>
    </rPh>
    <rPh sb="62" eb="63">
      <t>カク</t>
    </rPh>
    <rPh sb="63" eb="65">
      <t>シヒョウ</t>
    </rPh>
    <rPh sb="66" eb="68">
      <t>トウガイ</t>
    </rPh>
    <rPh sb="68" eb="69">
      <t>チ</t>
    </rPh>
    <rPh sb="71" eb="74">
      <t>ヘイキンチ</t>
    </rPh>
    <rPh sb="75" eb="77">
      <t>ヒカク</t>
    </rPh>
    <rPh sb="81" eb="82">
      <t>ヨ</t>
    </rPh>
    <rPh sb="83" eb="85">
      <t>スウチ</t>
    </rPh>
    <rPh sb="87" eb="88">
      <t>イ</t>
    </rPh>
    <rPh sb="92" eb="94">
      <t>カコ</t>
    </rPh>
    <rPh sb="126" eb="128">
      <t>ケイエイ</t>
    </rPh>
    <rPh sb="128" eb="130">
      <t>カイゼン</t>
    </rPh>
    <rPh sb="131" eb="132">
      <t>ツト</t>
    </rPh>
    <rPh sb="140" eb="142">
      <t>コンゴ</t>
    </rPh>
    <rPh sb="142" eb="143">
      <t>オトズ</t>
    </rPh>
    <rPh sb="145" eb="147">
      <t>ジンコウ</t>
    </rPh>
    <rPh sb="147" eb="149">
      <t>ゲンショウ</t>
    </rPh>
    <rPh sb="149" eb="151">
      <t>シャカイ</t>
    </rPh>
    <rPh sb="155" eb="157">
      <t>タイリョウ</t>
    </rPh>
    <rPh sb="159" eb="160">
      <t>トウ</t>
    </rPh>
    <rPh sb="161" eb="163">
      <t>タイオウ</t>
    </rPh>
    <rPh sb="168" eb="170">
      <t>ヒジョウ</t>
    </rPh>
    <rPh sb="171" eb="172">
      <t>キビ</t>
    </rPh>
    <rPh sb="174" eb="176">
      <t>ケイエイ</t>
    </rPh>
    <rPh sb="176" eb="178">
      <t>カンキョウ</t>
    </rPh>
    <rPh sb="184" eb="185">
      <t>アキ</t>
    </rPh>
    <rPh sb="196" eb="198">
      <t>シャッキン</t>
    </rPh>
    <rPh sb="201" eb="203">
      <t>キギョウ</t>
    </rPh>
    <rPh sb="203" eb="204">
      <t>サイ</t>
    </rPh>
    <rPh sb="205" eb="207">
      <t>ゾウカ</t>
    </rPh>
    <rPh sb="208" eb="209">
      <t>オサ</t>
    </rPh>
    <rPh sb="216" eb="218">
      <t>ジギョウ</t>
    </rPh>
    <rPh sb="218" eb="221">
      <t>サイサンセイ</t>
    </rPh>
    <rPh sb="222" eb="224">
      <t>コウリョ</t>
    </rPh>
    <rPh sb="228" eb="230">
      <t>ジギョウ</t>
    </rPh>
    <rPh sb="230" eb="232">
      <t>ケイカク</t>
    </rPh>
    <rPh sb="233" eb="236">
      <t>ダトウセイ</t>
    </rPh>
    <rPh sb="237" eb="239">
      <t>ケントウ</t>
    </rPh>
    <rPh sb="246" eb="249">
      <t>シヨウリョウ</t>
    </rPh>
    <rPh sb="255" eb="257">
      <t>ケイヒ</t>
    </rPh>
    <rPh sb="258" eb="261">
      <t>シヨウリョウ</t>
    </rPh>
    <rPh sb="262" eb="263">
      <t>マカナ</t>
    </rPh>
    <rPh sb="267" eb="269">
      <t>ジョウキョウ</t>
    </rPh>
    <rPh sb="276" eb="278">
      <t>リョウキン</t>
    </rPh>
    <rPh sb="278" eb="280">
      <t>タイケイ</t>
    </rPh>
    <rPh sb="281" eb="283">
      <t>ミナオ</t>
    </rPh>
    <rPh sb="285" eb="286">
      <t>アワ</t>
    </rPh>
    <rPh sb="288" eb="290">
      <t>ケントウ</t>
    </rPh>
    <rPh sb="292" eb="294">
      <t>ヒツヨウ</t>
    </rPh>
    <phoneticPr fontId="4"/>
  </si>
  <si>
    <t xml:space="preserve">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このように、比較的整備時期が新しく、平成33年度までに完了することを目標として、現在も新設工事を主に行っている状況であることから、③管渠改善率に対象となる数値が含まれないという状況になっている。今後は、管渠の長寿命化対策など、老朽化に伴う管渠施設の更新及び改良等を図っていく必要があり、こうした成果が管渠改善率に現れてくる。
</t>
    <rPh sb="1" eb="3">
      <t>ニシオ</t>
    </rPh>
    <rPh sb="10" eb="12">
      <t>ジギョウ</t>
    </rPh>
    <rPh sb="58" eb="60">
      <t>ジギョウ</t>
    </rPh>
    <rPh sb="100" eb="101">
      <t>ハジ</t>
    </rPh>
    <rPh sb="143" eb="145">
      <t>ヒカク</t>
    </rPh>
    <rPh sb="145" eb="146">
      <t>テキ</t>
    </rPh>
    <rPh sb="146" eb="148">
      <t>セイビ</t>
    </rPh>
    <rPh sb="148" eb="150">
      <t>ジキ</t>
    </rPh>
    <rPh sb="151" eb="152">
      <t>アタラ</t>
    </rPh>
    <rPh sb="164" eb="166">
      <t>カンリョウ</t>
    </rPh>
    <rPh sb="171" eb="173">
      <t>モクヒョウ</t>
    </rPh>
    <rPh sb="177" eb="179">
      <t>ゲンザイ</t>
    </rPh>
    <rPh sb="180" eb="182">
      <t>シンセツ</t>
    </rPh>
    <rPh sb="182" eb="184">
      <t>コウジ</t>
    </rPh>
    <rPh sb="185" eb="186">
      <t>シュ</t>
    </rPh>
    <rPh sb="187" eb="188">
      <t>オコナ</t>
    </rPh>
    <rPh sb="192" eb="194">
      <t>ジョウキョウ</t>
    </rPh>
    <rPh sb="203" eb="205">
      <t>カンキョ</t>
    </rPh>
    <rPh sb="205" eb="207">
      <t>カイゼン</t>
    </rPh>
    <rPh sb="207" eb="208">
      <t>リツ</t>
    </rPh>
    <rPh sb="209" eb="211">
      <t>タイショウ</t>
    </rPh>
    <rPh sb="214" eb="216">
      <t>スウチ</t>
    </rPh>
    <rPh sb="217" eb="218">
      <t>フク</t>
    </rPh>
    <rPh sb="225" eb="227">
      <t>ジョウキョウ</t>
    </rPh>
    <rPh sb="234" eb="236">
      <t>コンゴ</t>
    </rPh>
    <rPh sb="238" eb="240">
      <t>カンキョ</t>
    </rPh>
    <rPh sb="241" eb="242">
      <t>チョウ</t>
    </rPh>
    <rPh sb="242" eb="245">
      <t>ジュミョウカ</t>
    </rPh>
    <rPh sb="245" eb="247">
      <t>タイサク</t>
    </rPh>
    <rPh sb="250" eb="253">
      <t>ロウキュウカ</t>
    </rPh>
    <rPh sb="254" eb="255">
      <t>トモナ</t>
    </rPh>
    <rPh sb="256" eb="258">
      <t>カンキョ</t>
    </rPh>
    <rPh sb="258" eb="260">
      <t>シセツ</t>
    </rPh>
    <rPh sb="261" eb="263">
      <t>コウシン</t>
    </rPh>
    <rPh sb="263" eb="264">
      <t>オヨ</t>
    </rPh>
    <rPh sb="265" eb="267">
      <t>カイリョウ</t>
    </rPh>
    <rPh sb="267" eb="268">
      <t>トウ</t>
    </rPh>
    <rPh sb="269" eb="270">
      <t>ハカ</t>
    </rPh>
    <rPh sb="274" eb="276">
      <t>ヒツヨウ</t>
    </rPh>
    <rPh sb="284" eb="286">
      <t>セイカ</t>
    </rPh>
    <rPh sb="287" eb="289">
      <t>カンキョ</t>
    </rPh>
    <rPh sb="289" eb="291">
      <t>カイゼン</t>
    </rPh>
    <rPh sb="291" eb="292">
      <t>リツ</t>
    </rPh>
    <rPh sb="293" eb="294">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</si>
</sst>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0.94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513856"/>
        <c:axId val="13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3513856"/>
        <c:axId val="13516160"/>
      </c:lineChart>
      <c:dateAx>
        <c:axId val="13513856"/>
        <c:scaling>
          <c:orientation val="minMax"/>
        </c:scaling>
        <c:delete val="1"/>
        <c:axPos val="b"/>
        <c:numFmt formatCode="ge" sourceLinked="1"/>
        <c:majorTickMark val="none"/>
        <c:minorTickMark val="none"/>
        <c:tickLblPos val="none"/>
        <c:crossAx val="13516160"/>
        <c:crosses val="autoZero"/>
        <c:auto val="1"/>
        <c:lblOffset val="100"/>
        <c:baseTimeUnit val="years"/>
      </c:dateAx>
      <c:valAx>
        <c:axId val="13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42976"/>
        <c:axId val="133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3342976"/>
        <c:axId val="13345152"/>
      </c:lineChart>
      <c:dateAx>
        <c:axId val="13342976"/>
        <c:scaling>
          <c:orientation val="minMax"/>
        </c:scaling>
        <c:delete val="1"/>
        <c:axPos val="b"/>
        <c:numFmt formatCode="ge" sourceLinked="1"/>
        <c:majorTickMark val="none"/>
        <c:minorTickMark val="none"/>
        <c:tickLblPos val="none"/>
        <c:crossAx val="13345152"/>
        <c:crosses val="autoZero"/>
        <c:auto val="1"/>
        <c:lblOffset val="100"/>
        <c:baseTimeUnit val="years"/>
      </c:dateAx>
      <c:valAx>
        <c:axId val="133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83.74</c:v>
                </c:pt>
                <c:pt idx="1">
                  <c:v>84.27</c:v>
                </c:pt>
                <c:pt idx="2">
                  <c:v>77.92</c:v>
                </c:pt>
                <c:pt idx="3">
                  <c:v>77.489999999999995</c:v>
                </c:pt>
                <c:pt idx="4">
                  <c:v>67.069999999999993</c:v>
                </c:pt>
              </c:numCache>
            </c:numRef>
          </c:val>
        </c:ser>
        <c:dLbls>
          <c:showLegendKey val="0"/>
          <c:showVal val="0"/>
          <c:showCatName val="0"/>
          <c:showSerName val="0"/>
          <c:showPercent val="0"/>
          <c:showBubbleSize val="0"/>
        </c:dLbls>
        <c:gapWidth val="150"/>
        <c:axId val="13363072"/>
        <c:axId val="134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3363072"/>
        <c:axId val="13447168"/>
      </c:lineChart>
      <c:dateAx>
        <c:axId val="13363072"/>
        <c:scaling>
          <c:orientation val="minMax"/>
        </c:scaling>
        <c:delete val="1"/>
        <c:axPos val="b"/>
        <c:numFmt formatCode="ge" sourceLinked="1"/>
        <c:majorTickMark val="none"/>
        <c:minorTickMark val="none"/>
        <c:tickLblPos val="none"/>
        <c:crossAx val="13447168"/>
        <c:crosses val="autoZero"/>
        <c:auto val="1"/>
        <c:lblOffset val="100"/>
        <c:baseTimeUnit val="years"/>
      </c:dateAx>
      <c:valAx>
        <c:axId val="13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79.31</c:v>
                </c:pt>
                <c:pt idx="1">
                  <c:v>80.739999999999995</c:v>
                </c:pt>
                <c:pt idx="2">
                  <c:v>83.91</c:v>
                </c:pt>
                <c:pt idx="3">
                  <c:v>80.010000000000005</c:v>
                </c:pt>
                <c:pt idx="4">
                  <c:v>81</c:v>
                </c:pt>
              </c:numCache>
            </c:numRef>
          </c:val>
        </c:ser>
        <c:dLbls>
          <c:showLegendKey val="0"/>
          <c:showVal val="0"/>
          <c:showCatName val="0"/>
          <c:showSerName val="0"/>
          <c:showPercent val="0"/>
          <c:showBubbleSize val="0"/>
        </c:dLbls>
        <c:gapWidth val="150"/>
        <c:axId val="16921728"/>
        <c:axId val="16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1728"/>
        <c:axId val="16923648"/>
      </c:lineChart>
      <c:dateAx>
        <c:axId val="16921728"/>
        <c:scaling>
          <c:orientation val="minMax"/>
        </c:scaling>
        <c:delete val="1"/>
        <c:axPos val="b"/>
        <c:numFmt formatCode="ge" sourceLinked="1"/>
        <c:majorTickMark val="none"/>
        <c:minorTickMark val="none"/>
        <c:tickLblPos val="none"/>
        <c:crossAx val="16923648"/>
        <c:crosses val="autoZero"/>
        <c:auto val="1"/>
        <c:lblOffset val="100"/>
        <c:baseTimeUnit val="years"/>
      </c:dateAx>
      <c:valAx>
        <c:axId val="16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47296"/>
        <c:axId val="58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47296"/>
        <c:axId val="58649984"/>
      </c:lineChart>
      <c:dateAx>
        <c:axId val="58647296"/>
        <c:scaling>
          <c:orientation val="minMax"/>
        </c:scaling>
        <c:delete val="1"/>
        <c:axPos val="b"/>
        <c:numFmt formatCode="ge" sourceLinked="1"/>
        <c:majorTickMark val="none"/>
        <c:minorTickMark val="none"/>
        <c:tickLblPos val="none"/>
        <c:crossAx val="58649984"/>
        <c:crosses val="autoZero"/>
        <c:auto val="1"/>
        <c:lblOffset val="100"/>
        <c:baseTimeUnit val="years"/>
      </c:dateAx>
      <c:valAx>
        <c:axId val="586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10336"/>
        <c:axId val="2036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10336"/>
        <c:axId val="203652480"/>
      </c:lineChart>
      <c:dateAx>
        <c:axId val="199310336"/>
        <c:scaling>
          <c:orientation val="minMax"/>
        </c:scaling>
        <c:delete val="1"/>
        <c:axPos val="b"/>
        <c:numFmt formatCode="ge" sourceLinked="1"/>
        <c:majorTickMark val="none"/>
        <c:minorTickMark val="none"/>
        <c:tickLblPos val="none"/>
        <c:crossAx val="203652480"/>
        <c:crosses val="autoZero"/>
        <c:auto val="1"/>
        <c:lblOffset val="100"/>
        <c:baseTimeUnit val="years"/>
      </c:dateAx>
      <c:valAx>
        <c:axId val="2036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057344"/>
        <c:axId val="221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57344"/>
        <c:axId val="221155712"/>
      </c:lineChart>
      <c:dateAx>
        <c:axId val="218057344"/>
        <c:scaling>
          <c:orientation val="minMax"/>
        </c:scaling>
        <c:delete val="1"/>
        <c:axPos val="b"/>
        <c:numFmt formatCode="ge" sourceLinked="1"/>
        <c:majorTickMark val="none"/>
        <c:minorTickMark val="none"/>
        <c:tickLblPos val="none"/>
        <c:crossAx val="221155712"/>
        <c:crosses val="autoZero"/>
        <c:auto val="1"/>
        <c:lblOffset val="100"/>
        <c:baseTimeUnit val="years"/>
      </c:dateAx>
      <c:valAx>
        <c:axId val="2211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938304"/>
        <c:axId val="2279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938304"/>
        <c:axId val="227940224"/>
      </c:lineChart>
      <c:dateAx>
        <c:axId val="227938304"/>
        <c:scaling>
          <c:orientation val="minMax"/>
        </c:scaling>
        <c:delete val="1"/>
        <c:axPos val="b"/>
        <c:numFmt formatCode="ge" sourceLinked="1"/>
        <c:majorTickMark val="none"/>
        <c:minorTickMark val="none"/>
        <c:tickLblPos val="none"/>
        <c:crossAx val="227940224"/>
        <c:crosses val="autoZero"/>
        <c:auto val="1"/>
        <c:lblOffset val="100"/>
        <c:baseTimeUnit val="years"/>
      </c:dateAx>
      <c:valAx>
        <c:axId val="2279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1864.68</c:v>
                </c:pt>
                <c:pt idx="1">
                  <c:v>2346.84</c:v>
                </c:pt>
                <c:pt idx="2">
                  <c:v>2265.27</c:v>
                </c:pt>
                <c:pt idx="3">
                  <c:v>2688.44</c:v>
                </c:pt>
                <c:pt idx="4">
                  <c:v>2026.63</c:v>
                </c:pt>
              </c:numCache>
            </c:numRef>
          </c:val>
        </c:ser>
        <c:dLbls>
          <c:showLegendKey val="0"/>
          <c:showVal val="0"/>
          <c:showCatName val="0"/>
          <c:showSerName val="0"/>
          <c:showPercent val="0"/>
          <c:showBubbleSize val="0"/>
        </c:dLbls>
        <c:gapWidth val="150"/>
        <c:axId val="10936320"/>
        <c:axId val="10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936320"/>
        <c:axId val="10938240"/>
      </c:lineChart>
      <c:dateAx>
        <c:axId val="10936320"/>
        <c:scaling>
          <c:orientation val="minMax"/>
        </c:scaling>
        <c:delete val="1"/>
        <c:axPos val="b"/>
        <c:numFmt formatCode="ge" sourceLinked="1"/>
        <c:majorTickMark val="none"/>
        <c:minorTickMark val="none"/>
        <c:tickLblPos val="none"/>
        <c:crossAx val="10938240"/>
        <c:crosses val="autoZero"/>
        <c:auto val="1"/>
        <c:lblOffset val="100"/>
        <c:baseTimeUnit val="years"/>
      </c:dateAx>
      <c:valAx>
        <c:axId val="10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67.52</c:v>
                </c:pt>
                <c:pt idx="1">
                  <c:v>67.459999999999994</c:v>
                </c:pt>
                <c:pt idx="2">
                  <c:v>67.03</c:v>
                </c:pt>
                <c:pt idx="3">
                  <c:v>68.41</c:v>
                </c:pt>
                <c:pt idx="4">
                  <c:v>69.09</c:v>
                </c:pt>
              </c:numCache>
            </c:numRef>
          </c:val>
        </c:ser>
        <c:dLbls>
          <c:showLegendKey val="0"/>
          <c:showVal val="0"/>
          <c:showCatName val="0"/>
          <c:showSerName val="0"/>
          <c:showPercent val="0"/>
          <c:showBubbleSize val="0"/>
        </c:dLbls>
        <c:gapWidth val="150"/>
        <c:axId val="13310976"/>
        <c:axId val="133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3310976"/>
        <c:axId val="13313152"/>
      </c:lineChart>
      <c:dateAx>
        <c:axId val="13310976"/>
        <c:scaling>
          <c:orientation val="minMax"/>
        </c:scaling>
        <c:delete val="1"/>
        <c:axPos val="b"/>
        <c:numFmt formatCode="ge" sourceLinked="1"/>
        <c:majorTickMark val="none"/>
        <c:minorTickMark val="none"/>
        <c:tickLblPos val="none"/>
        <c:crossAx val="13313152"/>
        <c:crosses val="autoZero"/>
        <c:auto val="1"/>
        <c:lblOffset val="100"/>
        <c:baseTimeUnit val="years"/>
      </c:dateAx>
      <c:valAx>
        <c:axId val="133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153.19</c:v>
                </c:pt>
                <c:pt idx="1">
                  <c:v>150.47</c:v>
                </c:pt>
                <c:pt idx="2">
                  <c:v>150.19999999999999</c:v>
                </c:pt>
                <c:pt idx="3">
                  <c:v>150.15</c:v>
                </c:pt>
                <c:pt idx="4">
                  <c:v>150</c:v>
                </c:pt>
              </c:numCache>
            </c:numRef>
          </c:val>
        </c:ser>
        <c:dLbls>
          <c:showLegendKey val="0"/>
          <c:showVal val="0"/>
          <c:showCatName val="0"/>
          <c:showSerName val="0"/>
          <c:showPercent val="0"/>
          <c:showBubbleSize val="0"/>
        </c:dLbls>
        <c:gapWidth val="150"/>
        <c:axId val="13326976"/>
        <c:axId val="133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3326976"/>
        <c:axId val="13333248"/>
      </c:lineChart>
      <c:dateAx>
        <c:axId val="13326976"/>
        <c:scaling>
          <c:orientation val="minMax"/>
        </c:scaling>
        <c:delete val="1"/>
        <c:axPos val="b"/>
        <c:numFmt formatCode="ge" sourceLinked="1"/>
        <c:majorTickMark val="none"/>
        <c:minorTickMark val="none"/>
        <c:tickLblPos val="none"/>
        <c:crossAx val="13333248"/>
        <c:crosses val="autoZero"/>
        <c:auto val="1"/>
        <c:lblOffset val="100"/>
        <c:baseTimeUnit val="years"/>
      </c:dateAx>
      <c:valAx>
        <c:axId val="13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愛知県　西尾市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170734</v>
      </c>
      <c r="AM8" s="64"/>
      <c r="AN8" s="64"/>
      <c r="AO8" s="64"/>
      <c r="AP8" s="64"/>
      <c r="AQ8" s="64"/>
      <c r="AR8" s="64"/>
      <c r="AS8" s="64"/>
      <c r="AT8" s="63">
        <f>データ!S6</f>
        <v>161.22</v>
      </c>
      <c r="AU8" s="63"/>
      <c r="AV8" s="63"/>
      <c r="AW8" s="63"/>
      <c r="AX8" s="63"/>
      <c r="AY8" s="63"/>
      <c r="AZ8" s="63"/>
      <c r="BA8" s="63"/>
      <c r="BB8" s="63">
        <f>データ!T6</f>
        <v>1059.01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2.0499999999999998</v>
      </c>
      <c r="Q10" s="63"/>
      <c r="R10" s="63"/>
      <c r="S10" s="63"/>
      <c r="T10" s="63"/>
      <c r="U10" s="63"/>
      <c r="V10" s="63"/>
      <c r="W10" s="63">
        <f>データ!P6</f>
        <v>92.51</v>
      </c>
      <c r="X10" s="63"/>
      <c r="Y10" s="63"/>
      <c r="Z10" s="63"/>
      <c r="AA10" s="63"/>
      <c r="AB10" s="63"/>
      <c r="AC10" s="63"/>
      <c r="AD10" s="64">
        <f>データ!Q6</f>
        <v>1566</v>
      </c>
      <c r="AE10" s="64"/>
      <c r="AF10" s="64"/>
      <c r="AG10" s="64"/>
      <c r="AH10" s="64"/>
      <c r="AI10" s="64"/>
      <c r="AJ10" s="64"/>
      <c r="AK10" s="2"/>
      <c r="AL10" s="64">
        <f>データ!U6</f>
        <v>3498</v>
      </c>
      <c r="AM10" s="64"/>
      <c r="AN10" s="64"/>
      <c r="AO10" s="64"/>
      <c r="AP10" s="64"/>
      <c r="AQ10" s="64"/>
      <c r="AR10" s="64"/>
      <c r="AS10" s="64"/>
      <c r="AT10" s="63">
        <f>データ!V6</f>
        <v>0.76</v>
      </c>
      <c r="AU10" s="63"/>
      <c r="AV10" s="63"/>
      <c r="AW10" s="63"/>
      <c r="AX10" s="63"/>
      <c r="AY10" s="63"/>
      <c r="AZ10" s="63"/>
      <c r="BA10" s="63"/>
      <c r="BB10" s="63">
        <f>データ!W6</f>
        <v>4602.63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232131</v>
      </c>
      <c r="D6" s="31">
        <f t="shared" si="3"/>
        <v>47</v>
      </c>
      <c r="E6" s="31">
        <f t="shared" si="3"/>
        <v>17</v>
      </c>
      <c r="F6" s="31">
        <f t="shared" si="3"/>
        <v>4</v>
      </c>
      <c r="G6" s="31">
        <f t="shared" si="3"/>
        <v>0</v>
      </c>
      <c r="H6" s="31" t="str">
        <f t="shared" si="3"/>
        <v>愛知県　西尾市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2.0499999999999998</v>
      </c>
      <c r="P6" s="32">
        <f t="shared" si="3"/>
        <v>92.51</v>
      </c>
      <c r="Q6" s="32">
        <f t="shared" si="3"/>
        <v>1566</v>
      </c>
      <c r="R6" s="32">
        <f t="shared" si="3"/>
        <v>170734</v>
      </c>
      <c r="S6" s="32">
        <f t="shared" si="3"/>
        <v>161.22</v>
      </c>
      <c r="T6" s="32">
        <f t="shared" si="3"/>
        <v>1059.01</v>
      </c>
      <c r="U6" s="32">
        <f t="shared" si="3"/>
        <v>3498</v>
      </c>
      <c r="V6" s="32">
        <f t="shared" si="3"/>
        <v>0.76</v>
      </c>
      <c r="W6" s="32">
        <f t="shared" si="3"/>
        <v>4602.63</v>
      </c>
      <c r="X6" s="33">
        <f>IF(X7="",NA(),X7)</f>
        <v>79.31</v>
      </c>
      <c r="Y6" s="33">
        <f t="shared" ref="Y6:AG6" si="4">IF(Y7="",NA(),Y7)</f>
        <v>80.739999999999995</v>
      </c>
      <c r="Z6" s="33">
        <f t="shared" si="4"/>
        <v>83.91</v>
      </c>
      <c r="AA6" s="33">
        <f t="shared" si="4"/>
        <v>80.010000000000005</v>
      </c>
      <c r="AB6" s="33">
        <f t="shared" si="4"/>
        <v>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1864.68</v>
      </c>
      <c r="BF6" s="33">
        <f t="shared" ref="BF6:BN6" si="7">IF(BF7="",NA(),BF7)</f>
        <v>2346.84</v>
      </c>
      <c r="BG6" s="33">
        <f t="shared" si="7"/>
        <v>2265.27</v>
      </c>
      <c r="BH6" s="33">
        <f t="shared" si="7"/>
        <v>2688.44</v>
      </c>
      <c r="BI6" s="33">
        <f t="shared" si="7"/>
        <v>2026.63</v>
      </c>
      <c r="BJ6" s="33">
        <f t="shared" si="7"/>
        <v>1835.56</v>
      </c>
      <c r="BK6" s="33">
        <f t="shared" si="7"/>
        <v>1716.82</v>
      </c>
      <c r="BL6" s="33">
        <f t="shared" si="7"/>
        <v>1554.05</v>
      </c>
      <c r="BM6" s="33">
        <f t="shared" si="7"/>
        <v>1671.86</v>
      </c>
      <c r="BN6" s="33">
        <f t="shared" si="7"/>
        <v>1673.47</v>
      </c>
      <c r="BO6" s="32" t="str">
        <f>IF(BO7="","",IF(BO7="-","【-】","【"&amp;SUBSTITUTE(TEXT(BO7,"#,##0.00"),"-","△")&amp;"】"))</f>
        <v>【1,457.06】</v>
      </c>
      <c r="BP6" s="33">
        <f>IF(BP7="",NA(),BP7)</f>
        <v>67.52</v>
      </c>
      <c r="BQ6" s="33">
        <f t="shared" ref="BQ6:BY6" si="8">IF(BQ7="",NA(),BQ7)</f>
        <v>67.459999999999994</v>
      </c>
      <c r="BR6" s="33">
        <f t="shared" si="8"/>
        <v>67.03</v>
      </c>
      <c r="BS6" s="33">
        <f t="shared" si="8"/>
        <v>68.41</v>
      </c>
      <c r="BT6" s="33">
        <f t="shared" si="8"/>
        <v>69.09</v>
      </c>
      <c r="BU6" s="33">
        <f t="shared" si="8"/>
        <v>52.89</v>
      </c>
      <c r="BV6" s="33">
        <f t="shared" si="8"/>
        <v>51.73</v>
      </c>
      <c r="BW6" s="33">
        <f t="shared" si="8"/>
        <v>53.01</v>
      </c>
      <c r="BX6" s="33">
        <f t="shared" si="8"/>
        <v>50.54</v>
      </c>
      <c r="BY6" s="33">
        <f t="shared" si="8"/>
        <v>49.22</v>
      </c>
      <c r="BZ6" s="32" t="str">
        <f>IF(BZ7="","",IF(BZ7="-","【-】","【"&amp;SUBSTITUTE(TEXT(BZ7,"#,##0.00"),"-","△")&amp;"】"))</f>
        <v>【64.73】</v>
      </c>
      <c r="CA6" s="33">
        <f>IF(CA7="",NA(),CA7)</f>
        <v>153.19</v>
      </c>
      <c r="CB6" s="33">
        <f t="shared" ref="CB6:CJ6" si="9">IF(CB7="",NA(),CB7)</f>
        <v>150.47</v>
      </c>
      <c r="CC6" s="33">
        <f t="shared" si="9"/>
        <v>150.19999999999999</v>
      </c>
      <c r="CD6" s="33">
        <f t="shared" si="9"/>
        <v>150.15</v>
      </c>
      <c r="CE6" s="33">
        <f t="shared" si="9"/>
        <v>150</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83.74</v>
      </c>
      <c r="CX6" s="33">
        <f t="shared" ref="CX6:DF6" si="11">IF(CX7="",NA(),CX7)</f>
        <v>84.27</v>
      </c>
      <c r="CY6" s="33">
        <f t="shared" si="11"/>
        <v>77.92</v>
      </c>
      <c r="CZ6" s="33">
        <f t="shared" si="11"/>
        <v>77.489999999999995</v>
      </c>
      <c r="DA6" s="33">
        <f t="shared" si="11"/>
        <v>67.069999999999993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0.94</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x14ac:dyDescent="0.15">
      <c r="A7" s="26"/>
      <c r="B7" s="35">
        <v>2015</v>
      </c>
      <c r="C7" s="35">
        <v>232131</v>
      </c>
      <c r="D7" s="35">
        <v>47</v>
      </c>
      <c r="E7" s="35">
        <v>17</v>
      </c>
      <c r="F7" s="35">
        <v>4</v>
      </c>
      <c r="G7" s="35">
        <v>0</v>
      </c>
      <c r="H7" s="35" t="s">
        <v>96</v>
      </c>
      <c r="I7" s="35" t="s">
        <v>97</v>
      </c>
      <c r="J7" s="35" t="s">
        <v>98</v>
      </c>
      <c r="K7" s="35" t="s">
        <v>99</v>
      </c>
      <c r="L7" s="35" t="s">
        <v>100</v>
      </c>
      <c r="M7" s="36" t="s">
        <v>101</v>
      </c>
      <c r="N7" s="36" t="s">
        <v>102</v>
      </c>
      <c r="O7" s="36">
        <v>2.0499999999999998</v>
      </c>
      <c r="P7" s="36">
        <v>92.51</v>
      </c>
      <c r="Q7" s="36">
        <v>1566</v>
      </c>
      <c r="R7" s="36">
        <v>170734</v>
      </c>
      <c r="S7" s="36">
        <v>161.22</v>
      </c>
      <c r="T7" s="36">
        <v>1059.01</v>
      </c>
      <c r="U7" s="36">
        <v>3498</v>
      </c>
      <c r="V7" s="36">
        <v>0.76</v>
      </c>
      <c r="W7" s="36">
        <v>4602.63</v>
      </c>
      <c r="X7" s="36">
        <v>79.31</v>
      </c>
      <c r="Y7" s="36">
        <v>80.739999999999995</v>
      </c>
      <c r="Z7" s="36">
        <v>83.91</v>
      </c>
      <c r="AA7" s="36">
        <v>80.010000000000005</v>
      </c>
      <c r="AB7" s="36">
        <v>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1864.68</v>
      </c>
      <c r="BF7" s="36">
        <v>2346.84</v>
      </c>
      <c r="BG7" s="36">
        <v>2265.27</v>
      </c>
      <c r="BH7" s="36">
        <v>2688.44</v>
      </c>
      <c r="BI7" s="36">
        <v>2026.63</v>
      </c>
      <c r="BJ7" s="36">
        <v>1835.56</v>
      </c>
      <c r="BK7" s="36">
        <v>1716.82</v>
      </c>
      <c r="BL7" s="36">
        <v>1554.05</v>
      </c>
      <c r="BM7" s="36">
        <v>1671.86</v>
      </c>
      <c r="BN7" s="36">
        <v>1673.47</v>
      </c>
      <c r="BO7" s="36">
        <v>1457.06</v>
      </c>
      <c r="BP7" s="36">
        <v>67.52</v>
      </c>
      <c r="BQ7" s="36">
        <v>67.459999999999994</v>
      </c>
      <c r="BR7" s="36">
        <v>67.03</v>
      </c>
      <c r="BS7" s="36">
        <v>68.41</v>
      </c>
      <c r="BT7" s="36">
        <v>69.09</v>
      </c>
      <c r="BU7" s="36">
        <v>52.89</v>
      </c>
      <c r="BV7" s="36">
        <v>51.73</v>
      </c>
      <c r="BW7" s="36">
        <v>53.01</v>
      </c>
      <c r="BX7" s="36">
        <v>50.54</v>
      </c>
      <c r="BY7" s="36">
        <v>49.22</v>
      </c>
      <c r="BZ7" s="36">
        <v>64.73</v>
      </c>
      <c r="CA7" s="36">
        <v>153.19</v>
      </c>
      <c r="CB7" s="36">
        <v>150.47</v>
      </c>
      <c r="CC7" s="36">
        <v>150.19999999999999</v>
      </c>
      <c r="CD7" s="36">
        <v>150.15</v>
      </c>
      <c r="CE7" s="36">
        <v>150</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83.74</v>
      </c>
      <c r="CX7" s="36">
        <v>84.27</v>
      </c>
      <c r="CY7" s="36">
        <v>77.92</v>
      </c>
      <c r="CZ7" s="36">
        <v>77.489999999999995</v>
      </c>
      <c r="DA7" s="36">
        <v>67.069999999999993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0.94</v>
      </c>
      <c r="EF7" s="36">
        <v>0</v>
      </c>
      <c r="EG7" s="36">
        <v>0</v>
      </c>
      <c r="EH7" s="36">
        <v>0</v>
      </c>
      <c r="EI7" s="36">
        <v>0.05</v>
      </c>
      <c r="EJ7" s="36">
        <v>0.05</v>
      </c>
      <c r="EK7" s="36">
        <v>7.0000000000000007E-2</v>
      </c>
      <c r="EL7" s="36">
        <v>0.08</v>
      </c>
      <c r="EM7" s="36">
        <v>0.26</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尚也</cp:lastModifiedBy>
  <dcterms:created xsi:type="dcterms:W3CDTF">2017-02-08T03:01:55Z</dcterms:created>
  <dcterms:modified xsi:type="dcterms:W3CDTF">2017-02-22T04:45:28Z</dcterms:modified>
  <cp:category/>
</cp:coreProperties>
</file>