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61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<sst xmlns="http://schemas.openxmlformats.org/spreadsheetml/2006/main" count="217" uniqueCount="107">
  <si>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</si>
  <si>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</si>
  <si>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</si>
  <si>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</si>
  <si>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</si>
  <si>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</si>
  <si>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</si>
  <si>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</si>
  <si>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</si>
  <si>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</si>
  <si>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</si>
  <si>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</si>
  <si>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</si>
  <si>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</si>
  <si>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</si>
  <si>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</si>
  <si>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</si>
  <si>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</si>
  <si>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</si>
  <si>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</si>
  <si>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</si>
  <si>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</si>
  <si>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</si>
  <si>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</si>
  <si>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</si>
  <si>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</si>
  <si>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</si>
  <si>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</si>
  <si>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</si>
  <si>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</si>
  <si>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</si>
  <si>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</si>
  <si>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</si>
  <si>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</si>
  <si>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</si>
  <si>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</si>
  <si>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</si>
  <si>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</si>
  <si>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</si>
  <si>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</si>
  <si>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</si>
  <si>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</si>
  <si>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</si>
  <si>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</si>
  <si>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</si>
  <si>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</si>
  <si>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</si>
  <si>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</si>
  <si>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</si>
  <si>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</si>
  <si>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</si>
  <si>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</si>
  <si>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</si>
  <si>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</si>
  <si>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</si>
  <si>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</si>
  <si>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</si>
  <si>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</si>
  <si>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</si>
  <si>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</si>
  <si>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</si>
  <si>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</si>
  <si>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</si>
  <si>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</si>
  <si>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</si>
  <si>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</si>
  <si>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</si>
  <si>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</si>
  <si>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</si>
  <si>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</si>
  <si>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</si>
  <si>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</si>
  <si>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</si>
  <si>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</si>
  <si>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</si>
  <si>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</si>
  <si>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</si>
  <si>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</si>
  <si>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</si>
  <si>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</si>
  <si>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</si>
  <si>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</si>
  <si>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</si>
  <si>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</si>
  <si>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</si>
  <si>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</si>
  <si>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</si>
  <si>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</si>
  <si>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</si>
  <si>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</si>
  <si>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</si>
  <si>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</si>
  <si>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</si>
  <si>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</si>
  <si>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</si>
  <si>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</si>
  <si>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</si>
  <si>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</si>
  <si>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</si>
  <si>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</si>
  <si>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</si>
  <si>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</si>
  <si>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</si>
  <si>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</si>
  <si>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について、100％以上を維持し、類似団体平均及び全国平均（以下、同平均という）を上回っていることから、現時点では本業である給水収益で維持管理を賄うことが可能となっており、概ね良好な経営状態といえます。しかしながら、管路経年化率は同平均を上回り、かつ管路更新率は同平均を下回っていることから修繕費等の維持管理費が経常収支を圧迫してくると想定されるため、消費税率変更を除き平成13年度以降改定されていない水道料金について、適正な料金体系となるよう見直しを行うことも検討していかねばならない時期になってきています。④企業債残高対給水収益比率について、同平均と比較してかなり低い水準となっていますが、今後老朽管の更新及び施設の耐震化に係る投資規模を拡大する必要があることから、継続的な起債活用により投資資金の確保を図っていく予定です。⑥給水原価について、同平均よりも低い水準を維持できていますので、今後においても更なる投資効率化及び維持管理費の削減に取り組んでいきます。⑦施設利用率について、同平均よりも低い水準となっているため、今後予定している老朽管の更新及び施設の耐震化に併せて、施設の統廃合及びダウンサイジングについても検討を継続していきます。⑧有収率について、同平均と比較して高い数値を維持できています。今後も老朽管の更新作業と並行して給水区域内の漏水調査委託等を継続し、有収率向上に取り組んでいきます。</t>
    <rPh sb="1" eb="3">
      <t>ケイジョウ</t>
    </rPh>
    <rPh sb="3" eb="5">
      <t>シュウシ</t>
    </rPh>
    <rPh sb="5" eb="7">
      <t>ヒリツ</t>
    </rPh>
    <rPh sb="7" eb="8">
      <t>オヨ</t>
    </rPh>
    <rPh sb="10" eb="12">
      <t>リョウキン</t>
    </rPh>
    <rPh sb="12" eb="14">
      <t>カイシュウ</t>
    </rPh>
    <rPh sb="14" eb="15">
      <t>リツ</t>
    </rPh>
    <rPh sb="24" eb="26">
      <t>イジョウ</t>
    </rPh>
    <rPh sb="27" eb="29">
      <t>イジ</t>
    </rPh>
    <rPh sb="31" eb="33">
      <t>ルイジ</t>
    </rPh>
    <rPh sb="33" eb="35">
      <t>ダンタイ</t>
    </rPh>
    <rPh sb="35" eb="37">
      <t>ヘイキン</t>
    </rPh>
    <rPh sb="37" eb="38">
      <t>オヨ</t>
    </rPh>
    <rPh sb="39" eb="41">
      <t>ゼンコク</t>
    </rPh>
    <rPh sb="41" eb="43">
      <t>ヘイキン</t>
    </rPh>
    <rPh sb="44" eb="46">
      <t>イカ</t>
    </rPh>
    <rPh sb="47" eb="48">
      <t>ドウ</t>
    </rPh>
    <rPh sb="48" eb="50">
      <t>ヘイキン</t>
    </rPh>
    <rPh sb="55" eb="57">
      <t>ウワマワ</t>
    </rPh>
    <rPh sb="71" eb="73">
      <t>ホンギョウ</t>
    </rPh>
    <rPh sb="76" eb="78">
      <t>キュウスイ</t>
    </rPh>
    <rPh sb="78" eb="80">
      <t>シュウエキ</t>
    </rPh>
    <rPh sb="81" eb="83">
      <t>イジ</t>
    </rPh>
    <rPh sb="83" eb="85">
      <t>カンリ</t>
    </rPh>
    <rPh sb="86" eb="87">
      <t>マカナ</t>
    </rPh>
    <rPh sb="91" eb="93">
      <t>カノウ</t>
    </rPh>
    <rPh sb="100" eb="101">
      <t>オオム</t>
    </rPh>
    <rPh sb="102" eb="104">
      <t>リョウコウ</t>
    </rPh>
    <rPh sb="105" eb="107">
      <t>ケイエイ</t>
    </rPh>
    <rPh sb="107" eb="109">
      <t>ジョウタイ</t>
    </rPh>
    <rPh sb="122" eb="124">
      <t>カンロ</t>
    </rPh>
    <rPh sb="124" eb="127">
      <t>ケイネンカ</t>
    </rPh>
    <rPh sb="127" eb="128">
      <t>リツ</t>
    </rPh>
    <rPh sb="129" eb="130">
      <t>ドウ</t>
    </rPh>
    <rPh sb="130" eb="132">
      <t>ヘイキン</t>
    </rPh>
    <rPh sb="139" eb="141">
      <t>カンロ</t>
    </rPh>
    <rPh sb="141" eb="143">
      <t>コウシン</t>
    </rPh>
    <rPh sb="143" eb="144">
      <t>リツ</t>
    </rPh>
    <rPh sb="145" eb="146">
      <t>ドウ</t>
    </rPh>
    <rPh sb="146" eb="148">
      <t>ヘイキン</t>
    </rPh>
    <rPh sb="149" eb="151">
      <t>シタマワ</t>
    </rPh>
    <rPh sb="159" eb="162">
      <t>シュウゼンヒ</t>
    </rPh>
    <rPh sb="162" eb="163">
      <t>トウ</t>
    </rPh>
    <rPh sb="164" eb="166">
      <t>イジ</t>
    </rPh>
    <rPh sb="166" eb="169">
      <t>カンリヒ</t>
    </rPh>
    <rPh sb="170" eb="172">
      <t>ケイジョウ</t>
    </rPh>
    <rPh sb="172" eb="174">
      <t>シュウシ</t>
    </rPh>
    <rPh sb="175" eb="177">
      <t>アッパク</t>
    </rPh>
    <rPh sb="182" eb="184">
      <t>ソウテイ</t>
    </rPh>
    <rPh sb="190" eb="193">
      <t>ショウヒゼイ</t>
    </rPh>
    <rPh sb="193" eb="194">
      <t>リツ</t>
    </rPh>
    <rPh sb="194" eb="196">
      <t>ヘンコウ</t>
    </rPh>
    <rPh sb="197" eb="198">
      <t>ノゾ</t>
    </rPh>
    <rPh sb="199" eb="201">
      <t>ヘイセイ</t>
    </rPh>
    <rPh sb="203" eb="204">
      <t>ネン</t>
    </rPh>
    <rPh sb="204" eb="205">
      <t>ド</t>
    </rPh>
    <rPh sb="205" eb="207">
      <t>イコウ</t>
    </rPh>
    <rPh sb="207" eb="209">
      <t>カイテイ</t>
    </rPh>
    <rPh sb="215" eb="217">
      <t>スイドウ</t>
    </rPh>
    <rPh sb="217" eb="219">
      <t>リョウキン</t>
    </rPh>
    <rPh sb="224" eb="226">
      <t>テキセイ</t>
    </rPh>
    <rPh sb="227" eb="229">
      <t>リョウキン</t>
    </rPh>
    <rPh sb="229" eb="231">
      <t>タイケイ</t>
    </rPh>
    <rPh sb="236" eb="238">
      <t>ミナオ</t>
    </rPh>
    <rPh sb="240" eb="241">
      <t>オコナ</t>
    </rPh>
    <rPh sb="270" eb="272">
      <t>キギョウ</t>
    </rPh>
    <rPh sb="272" eb="273">
      <t>サイ</t>
    </rPh>
    <rPh sb="273" eb="275">
      <t>ザンダカ</t>
    </rPh>
    <rPh sb="275" eb="276">
      <t>タイ</t>
    </rPh>
    <rPh sb="276" eb="278">
      <t>キュウスイ</t>
    </rPh>
    <rPh sb="278" eb="280">
      <t>シュウエキ</t>
    </rPh>
    <rPh sb="280" eb="282">
      <t>ヒリツ</t>
    </rPh>
    <rPh sb="287" eb="288">
      <t>ドウ</t>
    </rPh>
    <rPh sb="288" eb="290">
      <t>ヘイキン</t>
    </rPh>
    <rPh sb="291" eb="293">
      <t>ヒカク</t>
    </rPh>
    <rPh sb="298" eb="299">
      <t>ヒク</t>
    </rPh>
    <rPh sb="300" eb="302">
      <t>スイジュン</t>
    </rPh>
    <rPh sb="317" eb="319">
      <t>コウシン</t>
    </rPh>
    <rPh sb="319" eb="320">
      <t>オヨ</t>
    </rPh>
    <rPh sb="324" eb="326">
      <t>タイシン</t>
    </rPh>
    <rPh sb="326" eb="327">
      <t>カ</t>
    </rPh>
    <rPh sb="328" eb="329">
      <t>カカ</t>
    </rPh>
    <rPh sb="330" eb="332">
      <t>トウシ</t>
    </rPh>
    <rPh sb="332" eb="334">
      <t>キボ</t>
    </rPh>
    <rPh sb="335" eb="337">
      <t>カクダイ</t>
    </rPh>
    <rPh sb="339" eb="341">
      <t>ヒツヨウ</t>
    </rPh>
    <rPh sb="349" eb="352">
      <t>ケイゾクテキ</t>
    </rPh>
    <rPh sb="353" eb="355">
      <t>キサイ</t>
    </rPh>
    <rPh sb="355" eb="357">
      <t>カツヨウ</t>
    </rPh>
    <rPh sb="360" eb="362">
      <t>トウシ</t>
    </rPh>
    <rPh sb="362" eb="364">
      <t>シキン</t>
    </rPh>
    <rPh sb="365" eb="367">
      <t>カクホ</t>
    </rPh>
    <rPh sb="388" eb="389">
      <t>ドウ</t>
    </rPh>
    <rPh sb="399" eb="401">
      <t>イジ</t>
    </rPh>
    <rPh sb="410" eb="412">
      <t>コンゴ</t>
    </rPh>
    <rPh sb="417" eb="418">
      <t>サラ</t>
    </rPh>
    <rPh sb="420" eb="422">
      <t>トウシ</t>
    </rPh>
    <rPh sb="422" eb="425">
      <t>コウリツカ</t>
    </rPh>
    <rPh sb="425" eb="426">
      <t>オヨ</t>
    </rPh>
    <rPh sb="427" eb="429">
      <t>イジ</t>
    </rPh>
    <rPh sb="429" eb="432">
      <t>カンリヒ</t>
    </rPh>
    <rPh sb="433" eb="435">
      <t>サクゲン</t>
    </rPh>
    <rPh sb="436" eb="437">
      <t>ト</t>
    </rPh>
    <rPh sb="438" eb="439">
      <t>ク</t>
    </rPh>
    <rPh sb="447" eb="449">
      <t>シセツ</t>
    </rPh>
    <rPh sb="449" eb="452">
      <t>リヨウリツ</t>
    </rPh>
    <rPh sb="457" eb="458">
      <t>ドウ</t>
    </rPh>
    <rPh sb="463" eb="464">
      <t>ヒク</t>
    </rPh>
    <rPh sb="465" eb="467">
      <t>スイジュン</t>
    </rPh>
    <rPh sb="476" eb="478">
      <t>コンゴ</t>
    </rPh>
    <rPh sb="478" eb="480">
      <t>ヨテイ</t>
    </rPh>
    <rPh sb="484" eb="486">
      <t>ロウキュウ</t>
    </rPh>
    <rPh sb="486" eb="487">
      <t>カン</t>
    </rPh>
    <rPh sb="488" eb="490">
      <t>コウシン</t>
    </rPh>
    <rPh sb="490" eb="491">
      <t>オヨ</t>
    </rPh>
    <rPh sb="492" eb="494">
      <t>シセツ</t>
    </rPh>
    <rPh sb="495" eb="497">
      <t>タイシン</t>
    </rPh>
    <rPh sb="497" eb="498">
      <t>カ</t>
    </rPh>
    <rPh sb="499" eb="500">
      <t>アワ</t>
    </rPh>
    <rPh sb="503" eb="505">
      <t>シセツ</t>
    </rPh>
    <rPh sb="506" eb="509">
      <t>トウハイゴウ</t>
    </rPh>
    <rPh sb="509" eb="510">
      <t>オヨ</t>
    </rPh>
    <rPh sb="524" eb="526">
      <t>ケントウ</t>
    </rPh>
    <rPh sb="537" eb="538">
      <t>ユウ</t>
    </rPh>
    <rPh sb="538" eb="539">
      <t>シュウ</t>
    </rPh>
    <rPh sb="539" eb="540">
      <t>リツ</t>
    </rPh>
    <rPh sb="545" eb="546">
      <t>ドウ</t>
    </rPh>
    <rPh sb="549" eb="551">
      <t>ヒカク</t>
    </rPh>
    <rPh sb="553" eb="554">
      <t>タカ</t>
    </rPh>
    <rPh sb="555" eb="557">
      <t>スウチ</t>
    </rPh>
    <rPh sb="558" eb="560">
      <t>イジ</t>
    </rPh>
    <rPh sb="567" eb="569">
      <t>コンゴ</t>
    </rPh>
    <rPh sb="570" eb="572">
      <t>ロウキュウ</t>
    </rPh>
    <rPh sb="572" eb="573">
      <t>カン</t>
    </rPh>
    <rPh sb="574" eb="576">
      <t>コウシン</t>
    </rPh>
    <rPh sb="576" eb="578">
      <t>サギョウ</t>
    </rPh>
    <rPh sb="579" eb="581">
      <t>ヘイコウ</t>
    </rPh>
    <rPh sb="583" eb="585">
      <t>キュウスイ</t>
    </rPh>
    <rPh sb="585" eb="588">
      <t>クイキナイ</t>
    </rPh>
    <rPh sb="589" eb="591">
      <t>ロウスイ</t>
    </rPh>
    <rPh sb="591" eb="593">
      <t>チョウサ</t>
    </rPh>
    <rPh sb="593" eb="595">
      <t>イタク</t>
    </rPh>
    <rPh sb="595" eb="596">
      <t>トウ</t>
    </rPh>
    <rPh sb="597" eb="599">
      <t>ケイゾク</t>
    </rPh>
    <rPh sb="601" eb="602">
      <t>ユウ</t>
    </rPh>
    <rPh sb="602" eb="603">
      <t>シュウ</t>
    </rPh>
    <rPh sb="603" eb="604">
      <t>リツ</t>
    </rPh>
    <rPh sb="604" eb="606">
      <t>コウジョウ</t>
    </rPh>
    <rPh sb="607" eb="608">
      <t>ト</t>
    </rPh>
    <rPh sb="609" eb="610">
      <t>ク</t>
    </rPh>
    <phoneticPr fontId="4"/>
  </si>
  <si>
    <t>給水収益は近年において横ばいから微増傾向が見られますが、中長期的視点では減少傾向が想定される状況下で、管路更新率を上昇させるために投資資金の確保及び工事執行体制の充実を図ることが喫緊の課題となっています。投資資金の確保については、企業債による借り入れと一層の経費削減を継続していきますが、近い将来において水道料金の適正水準への見直しも視野にいれた事業運営が不可欠です。工事執行の充実についてはライフラインとして水道水を安定供給できるような施設整備に欠かせない必要十分な人員の確保が急務となっています。また、技術の継承という点では、技術職のみならず事務職においても、再任用職員の活用、各種技能・技術研修への積極的な参加により経験の蓄積及び技量の向上を図るなどの対策を講じていきます。さらにはプロパー職員の登用や水道事業への復帰を前提とした配置転換等も今後検討すべき課題だと考えます。</t>
    <rPh sb="0" eb="2">
      <t>キュウスイ</t>
    </rPh>
    <rPh sb="2" eb="4">
      <t>シュウエキ</t>
    </rPh>
    <rPh sb="5" eb="7">
      <t>キンネン</t>
    </rPh>
    <rPh sb="11" eb="12">
      <t>ヨコ</t>
    </rPh>
    <rPh sb="16" eb="18">
      <t>ビゾウ</t>
    </rPh>
    <rPh sb="18" eb="20">
      <t>ケイコウ</t>
    </rPh>
    <rPh sb="21" eb="22">
      <t>ミ</t>
    </rPh>
    <rPh sb="28" eb="31">
      <t>チュウチョウキ</t>
    </rPh>
    <rPh sb="31" eb="32">
      <t>テキ</t>
    </rPh>
    <rPh sb="32" eb="34">
      <t>シテン</t>
    </rPh>
    <rPh sb="36" eb="38">
      <t>ゲンショウ</t>
    </rPh>
    <rPh sb="38" eb="40">
      <t>ケイコウ</t>
    </rPh>
    <rPh sb="41" eb="43">
      <t>ソウテイ</t>
    </rPh>
    <rPh sb="46" eb="48">
      <t>ジョウキョウ</t>
    </rPh>
    <rPh sb="48" eb="49">
      <t>カ</t>
    </rPh>
    <rPh sb="65" eb="67">
      <t>トウシ</t>
    </rPh>
    <rPh sb="67" eb="69">
      <t>シキン</t>
    </rPh>
    <rPh sb="70" eb="72">
      <t>カクホ</t>
    </rPh>
    <rPh sb="72" eb="73">
      <t>オヨ</t>
    </rPh>
    <rPh sb="74" eb="76">
      <t>コウジ</t>
    </rPh>
    <rPh sb="76" eb="78">
      <t>シッコウ</t>
    </rPh>
    <rPh sb="78" eb="80">
      <t>タイセイ</t>
    </rPh>
    <rPh sb="81" eb="83">
      <t>ジュウジツ</t>
    </rPh>
    <rPh sb="84" eb="85">
      <t>ハカ</t>
    </rPh>
    <rPh sb="89" eb="91">
      <t>キッキン</t>
    </rPh>
    <rPh sb="92" eb="94">
      <t>カダイ</t>
    </rPh>
    <rPh sb="102" eb="104">
      <t>トウシ</t>
    </rPh>
    <rPh sb="104" eb="106">
      <t>シキン</t>
    </rPh>
    <rPh sb="107" eb="109">
      <t>カクホ</t>
    </rPh>
    <rPh sb="115" eb="117">
      <t>キギョウ</t>
    </rPh>
    <rPh sb="117" eb="118">
      <t>サイ</t>
    </rPh>
    <rPh sb="121" eb="122">
      <t>カ</t>
    </rPh>
    <rPh sb="123" eb="124">
      <t>イ</t>
    </rPh>
    <rPh sb="126" eb="128">
      <t>イッソウ</t>
    </rPh>
    <rPh sb="129" eb="131">
      <t>ケイヒ</t>
    </rPh>
    <rPh sb="131" eb="133">
      <t>サクゲン</t>
    </rPh>
    <rPh sb="134" eb="136">
      <t>ケイゾク</t>
    </rPh>
    <rPh sb="152" eb="154">
      <t>スイドウ</t>
    </rPh>
    <rPh sb="154" eb="156">
      <t>リョウキン</t>
    </rPh>
    <rPh sb="157" eb="159">
      <t>テキセイ</t>
    </rPh>
    <rPh sb="159" eb="161">
      <t>スイジュン</t>
    </rPh>
    <rPh sb="163" eb="165">
      <t>ミナオ</t>
    </rPh>
    <rPh sb="167" eb="169">
      <t>シヤ</t>
    </rPh>
    <rPh sb="173" eb="175">
      <t>ジギョウ</t>
    </rPh>
    <rPh sb="175" eb="177">
      <t>ウンエイ</t>
    </rPh>
    <rPh sb="178" eb="181">
      <t>フカケツ</t>
    </rPh>
    <rPh sb="184" eb="186">
      <t>コウジ</t>
    </rPh>
    <rPh sb="186" eb="188">
      <t>シッコウ</t>
    </rPh>
    <rPh sb="189" eb="191">
      <t>ジュウジツ</t>
    </rPh>
    <rPh sb="205" eb="208">
      <t>スイドウスイ</t>
    </rPh>
    <rPh sb="209" eb="211">
      <t>アンテイ</t>
    </rPh>
    <rPh sb="211" eb="213">
      <t>キョウキュウ</t>
    </rPh>
    <rPh sb="219" eb="221">
      <t>シセツ</t>
    </rPh>
    <rPh sb="221" eb="223">
      <t>セイビ</t>
    </rPh>
    <rPh sb="224" eb="225">
      <t>カ</t>
    </rPh>
    <rPh sb="229" eb="231">
      <t>ヒツヨウ</t>
    </rPh>
    <rPh sb="231" eb="233">
      <t>ジュウブン</t>
    </rPh>
    <rPh sb="234" eb="236">
      <t>ジンイン</t>
    </rPh>
    <rPh sb="237" eb="239">
      <t>カクホ</t>
    </rPh>
    <rPh sb="240" eb="242">
      <t>キュウム</t>
    </rPh>
    <rPh sb="253" eb="255">
      <t>ギジュツ</t>
    </rPh>
    <rPh sb="256" eb="258">
      <t>ケイショウ</t>
    </rPh>
    <rPh sb="265" eb="267">
      <t>ギジュツ</t>
    </rPh>
    <rPh sb="267" eb="268">
      <t>ショク</t>
    </rPh>
    <rPh sb="273" eb="275">
      <t>ジム</t>
    </rPh>
    <rPh sb="275" eb="276">
      <t>ショク</t>
    </rPh>
    <rPh sb="282" eb="285">
      <t>サイニンヨウ</t>
    </rPh>
    <rPh sb="285" eb="287">
      <t>ショクイン</t>
    </rPh>
    <rPh sb="288" eb="290">
      <t>カツヨウ</t>
    </rPh>
    <rPh sb="291" eb="293">
      <t>カクシュ</t>
    </rPh>
    <rPh sb="293" eb="295">
      <t>ギノウ</t>
    </rPh>
    <rPh sb="296" eb="298">
      <t>ギジュツ</t>
    </rPh>
    <rPh sb="298" eb="300">
      <t>ケンシュウ</t>
    </rPh>
    <rPh sb="302" eb="305">
      <t>セッキョクテキ</t>
    </rPh>
    <rPh sb="306" eb="308">
      <t>サンカ</t>
    </rPh>
    <rPh sb="311" eb="313">
      <t>ケイケン</t>
    </rPh>
    <rPh sb="314" eb="316">
      <t>チクセキ</t>
    </rPh>
    <rPh sb="316" eb="317">
      <t>オヨ</t>
    </rPh>
    <rPh sb="318" eb="320">
      <t>ギリョウ</t>
    </rPh>
    <rPh sb="321" eb="323">
      <t>コウジョウ</t>
    </rPh>
    <rPh sb="324" eb="325">
      <t>ハカ</t>
    </rPh>
    <rPh sb="329" eb="331">
      <t>タイサク</t>
    </rPh>
    <rPh sb="332" eb="333">
      <t>コウ</t>
    </rPh>
    <rPh sb="348" eb="350">
      <t>ショクイン</t>
    </rPh>
    <rPh sb="351" eb="353">
      <t>トウヨウ</t>
    </rPh>
    <rPh sb="372" eb="373">
      <t>トウ</t>
    </rPh>
    <rPh sb="374" eb="376">
      <t>コンゴ</t>
    </rPh>
    <rPh sb="376" eb="378">
      <t>ケントウ</t>
    </rPh>
    <rPh sb="381" eb="383">
      <t>カダイ</t>
    </rPh>
    <rPh sb="385" eb="386">
      <t>カンガ</t>
    </rPh>
    <phoneticPr fontId="4"/>
  </si>
  <si>
    <t>②管路経年化率は24.09％であり、類似団体平均の２倍を超える水準となっています。これは、耐用年数を経過し老朽化した送水管及び配水管等を多く保有していることに他なりません。また、③管路更新率は0.32％であり、類似団体平均の1/2以下の水準であるうえ、更新率は年々減少傾向にあります。これは管路更新の進捗としては危機的状況にあるといえます。そのため、現在、本市の基幹管路である西部送水管の更新及び耐震化事業を平成23年度から平成33年度までを事業期間として実施しているところでありますが、その他の管路及び施設等についても更新及び耐震化を早急かつ着実に進めていくことが求められています。</t>
    <rPh sb="1" eb="3">
      <t>カンロ</t>
    </rPh>
    <rPh sb="3" eb="6">
      <t>ケイネンカ</t>
    </rPh>
    <rPh sb="6" eb="7">
      <t>リツ</t>
    </rPh>
    <rPh sb="31" eb="33">
      <t>スイジュン</t>
    </rPh>
    <rPh sb="45" eb="47">
      <t>タイヨウ</t>
    </rPh>
    <rPh sb="47" eb="49">
      <t>ネンスウ</t>
    </rPh>
    <rPh sb="50" eb="52">
      <t>ケイカ</t>
    </rPh>
    <rPh sb="53" eb="56">
      <t>ロウキュウカ</t>
    </rPh>
    <rPh sb="58" eb="60">
      <t>ソウスイ</t>
    </rPh>
    <rPh sb="60" eb="61">
      <t>カン</t>
    </rPh>
    <rPh sb="61" eb="62">
      <t>オヨ</t>
    </rPh>
    <rPh sb="63" eb="64">
      <t>ハイ</t>
    </rPh>
    <rPh sb="64" eb="65">
      <t>スイ</t>
    </rPh>
    <rPh sb="65" eb="66">
      <t>カン</t>
    </rPh>
    <rPh sb="66" eb="67">
      <t>トウ</t>
    </rPh>
    <rPh sb="68" eb="69">
      <t>オオ</t>
    </rPh>
    <rPh sb="70" eb="72">
      <t>ホユウ</t>
    </rPh>
    <rPh sb="79" eb="80">
      <t>ホカ</t>
    </rPh>
    <rPh sb="126" eb="128">
      <t>コウシン</t>
    </rPh>
    <rPh sb="128" eb="129">
      <t>リツ</t>
    </rPh>
    <rPh sb="130" eb="132">
      <t>ネンネン</t>
    </rPh>
    <rPh sb="132" eb="134">
      <t>ゲンショウ</t>
    </rPh>
    <rPh sb="134" eb="136">
      <t>ケイコウ</t>
    </rPh>
    <rPh sb="145" eb="147">
      <t>カンロ</t>
    </rPh>
    <rPh sb="147" eb="149">
      <t>コウシン</t>
    </rPh>
    <rPh sb="150" eb="152">
      <t>シンチョク</t>
    </rPh>
    <rPh sb="156" eb="159">
      <t>キキテキ</t>
    </rPh>
    <rPh sb="159" eb="161">
      <t>ジョウキョウ</t>
    </rPh>
    <rPh sb="175" eb="177">
      <t>ゲンザイ</t>
    </rPh>
    <rPh sb="212" eb="214">
      <t>ヘイセイ</t>
    </rPh>
    <rPh sb="250" eb="251">
      <t>オヨ</t>
    </rPh>
    <rPh sb="252" eb="254">
      <t>シセツ</t>
    </rPh>
    <rPh sb="254" eb="255">
      <t>トウ</t>
    </rPh>
    <rPh sb="268" eb="270">
      <t>ソウキュウ</t>
    </rPh>
    <rPh sb="272" eb="274">
      <t>チャクジツ</t>
    </rPh>
    <rPh sb="275" eb="276">
      <t>スス</t>
    </rPh>
    <rPh sb="283" eb="284">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</si>
</sst>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c:v>
                </c:pt>
                <c:pt idx="1">
                  <c:v>0.37</c:v>
                </c:pt>
                <c:pt idx="2">
                  <c:v>0.37</c:v>
                </c:pt>
                <c:pt idx="3">
                  <c:v>0.32</c:v>
                </c:pt>
                <c:pt idx="4">
                  <c:v>0.32</c:v>
                </c:pt>
              </c:numCache>
            </c:numRef>
          </c:val>
        </c:ser>
        <c:dLbls>
          <c:showLegendKey val="0"/>
          <c:showVal val="0"/>
          <c:showCatName val="0"/>
          <c:showSerName val="0"/>
          <c:showPercent val="0"/>
          <c:showBubbleSize val="0"/>
        </c:dLbls>
        <c:gapWidth val="150"/>
        <c:axId val="96061696"/>
        <c:axId val="960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6061696"/>
        <c:axId val="96068736"/>
      </c:lineChart>
      <c:dateAx>
        <c:axId val="96061696"/>
        <c:scaling>
          <c:orientation val="minMax"/>
        </c:scaling>
        <c:delete val="1"/>
        <c:axPos val="b"/>
        <c:numFmt formatCode="ge" sourceLinked="1"/>
        <c:majorTickMark val="none"/>
        <c:minorTickMark val="none"/>
        <c:tickLblPos val="none"/>
        <c:crossAx val="96068736"/>
        <c:crosses val="autoZero"/>
        <c:auto val="1"/>
        <c:lblOffset val="100"/>
        <c:baseTimeUnit val="years"/>
      </c:dateAx>
      <c:valAx>
        <c:axId val="960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54.7</c:v>
                </c:pt>
                <c:pt idx="1">
                  <c:v>54.1</c:v>
                </c:pt>
                <c:pt idx="2">
                  <c:v>53</c:v>
                </c:pt>
                <c:pt idx="3">
                  <c:v>52.93</c:v>
                </c:pt>
                <c:pt idx="4">
                  <c:v>53.2</c:v>
                </c:pt>
              </c:numCache>
            </c:numRef>
          </c:val>
        </c:ser>
        <c:dLbls>
          <c:showLegendKey val="0"/>
          <c:showVal val="0"/>
          <c:showCatName val="0"/>
          <c:showSerName val="0"/>
          <c:showPercent val="0"/>
          <c:showBubbleSize val="0"/>
        </c:dLbls>
        <c:gapWidth val="150"/>
        <c:axId val="97970816"/>
        <c:axId val="97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7970816"/>
        <c:axId val="97997568"/>
      </c:lineChart>
      <c:dateAx>
        <c:axId val="97970816"/>
        <c:scaling>
          <c:orientation val="minMax"/>
        </c:scaling>
        <c:delete val="1"/>
        <c:axPos val="b"/>
        <c:numFmt formatCode="ge" sourceLinked="1"/>
        <c:majorTickMark val="none"/>
        <c:minorTickMark val="none"/>
        <c:tickLblPos val="none"/>
        <c:crossAx val="97997568"/>
        <c:crosses val="autoZero"/>
        <c:auto val="1"/>
        <c:lblOffset val="100"/>
        <c:baseTimeUnit val="years"/>
      </c:dateAx>
      <c:valAx>
        <c:axId val="97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93.29</c:v>
                </c:pt>
                <c:pt idx="1">
                  <c:v>93.95</c:v>
                </c:pt>
                <c:pt idx="2">
                  <c:v>94.43</c:v>
                </c:pt>
                <c:pt idx="3">
                  <c:v>93.18</c:v>
                </c:pt>
                <c:pt idx="4">
                  <c:v>93.32</c:v>
                </c:pt>
              </c:numCache>
            </c:numRef>
          </c:val>
        </c:ser>
        <c:dLbls>
          <c:showLegendKey val="0"/>
          <c:showVal val="0"/>
          <c:showCatName val="0"/>
          <c:showSerName val="0"/>
          <c:showPercent val="0"/>
          <c:showBubbleSize val="0"/>
        </c:dLbls>
        <c:gapWidth val="150"/>
        <c:axId val="98027776"/>
        <c:axId val="980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8027776"/>
        <c:axId val="98029952"/>
      </c:lineChart>
      <c:dateAx>
        <c:axId val="98027776"/>
        <c:scaling>
          <c:orientation val="minMax"/>
        </c:scaling>
        <c:delete val="1"/>
        <c:axPos val="b"/>
        <c:numFmt formatCode="ge" sourceLinked="1"/>
        <c:majorTickMark val="none"/>
        <c:minorTickMark val="none"/>
        <c:tickLblPos val="none"/>
        <c:crossAx val="98029952"/>
        <c:crosses val="autoZero"/>
        <c:auto val="1"/>
        <c:lblOffset val="100"/>
        <c:baseTimeUnit val="years"/>
      </c:dateAx>
      <c:valAx>
        <c:axId val="98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105.98</c:v>
                </c:pt>
                <c:pt idx="1">
                  <c:v>107.41</c:v>
                </c:pt>
                <c:pt idx="2">
                  <c:v>107.02</c:v>
                </c:pt>
                <c:pt idx="3">
                  <c:v>113.55</c:v>
                </c:pt>
                <c:pt idx="4">
                  <c:v>114.67</c:v>
                </c:pt>
              </c:numCache>
            </c:numRef>
          </c:val>
        </c:ser>
        <c:dLbls>
          <c:showLegendKey val="0"/>
          <c:showVal val="0"/>
          <c:showCatName val="0"/>
          <c:showSerName val="0"/>
          <c:showPercent val="0"/>
          <c:showBubbleSize val="0"/>
        </c:dLbls>
        <c:gapWidth val="150"/>
        <c:axId val="97606272"/>
        <c:axId val="976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7606272"/>
        <c:axId val="97616640"/>
      </c:lineChart>
      <c:dateAx>
        <c:axId val="97606272"/>
        <c:scaling>
          <c:orientation val="minMax"/>
        </c:scaling>
        <c:delete val="1"/>
        <c:axPos val="b"/>
        <c:numFmt formatCode="ge" sourceLinked="1"/>
        <c:majorTickMark val="none"/>
        <c:minorTickMark val="none"/>
        <c:tickLblPos val="none"/>
        <c:crossAx val="97616640"/>
        <c:crosses val="autoZero"/>
        <c:auto val="1"/>
        <c:lblOffset val="100"/>
        <c:baseTimeUnit val="years"/>
      </c:dateAx>
      <c:valAx>
        <c:axId val="9761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42.96</c:v>
                </c:pt>
                <c:pt idx="1">
                  <c:v>43.72</c:v>
                </c:pt>
                <c:pt idx="2">
                  <c:v>44.49</c:v>
                </c:pt>
                <c:pt idx="3">
                  <c:v>44.58</c:v>
                </c:pt>
                <c:pt idx="4">
                  <c:v>44.82</c:v>
                </c:pt>
              </c:numCache>
            </c:numRef>
          </c:val>
        </c:ser>
        <c:dLbls>
          <c:showLegendKey val="0"/>
          <c:showVal val="0"/>
          <c:showCatName val="0"/>
          <c:showSerName val="0"/>
          <c:showPercent val="0"/>
          <c:showBubbleSize val="0"/>
        </c:dLbls>
        <c:gapWidth val="150"/>
        <c:axId val="97630464"/>
        <c:axId val="97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7630464"/>
        <c:axId val="97718656"/>
      </c:lineChart>
      <c:dateAx>
        <c:axId val="97630464"/>
        <c:scaling>
          <c:orientation val="minMax"/>
        </c:scaling>
        <c:delete val="1"/>
        <c:axPos val="b"/>
        <c:numFmt formatCode="ge" sourceLinked="1"/>
        <c:majorTickMark val="none"/>
        <c:minorTickMark val="none"/>
        <c:tickLblPos val="none"/>
        <c:crossAx val="97718656"/>
        <c:crosses val="autoZero"/>
        <c:auto val="1"/>
        <c:lblOffset val="100"/>
        <c:baseTimeUnit val="years"/>
      </c:dateAx>
      <c:valAx>
        <c:axId val="97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17.559999999999999</c:v>
                </c:pt>
                <c:pt idx="1">
                  <c:v>19.95</c:v>
                </c:pt>
                <c:pt idx="2">
                  <c:v>18.23</c:v>
                </c:pt>
                <c:pt idx="3">
                  <c:v>20.18</c:v>
                </c:pt>
                <c:pt idx="4">
                  <c:v>24.09</c:v>
                </c:pt>
              </c:numCache>
            </c:numRef>
          </c:val>
        </c:ser>
        <c:dLbls>
          <c:showLegendKey val="0"/>
          <c:showVal val="0"/>
          <c:showCatName val="0"/>
          <c:showSerName val="0"/>
          <c:showPercent val="0"/>
          <c:showBubbleSize val="0"/>
        </c:dLbls>
        <c:gapWidth val="150"/>
        <c:axId val="97744768"/>
        <c:axId val="977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7744768"/>
        <c:axId val="97759232"/>
      </c:lineChart>
      <c:dateAx>
        <c:axId val="97744768"/>
        <c:scaling>
          <c:orientation val="minMax"/>
        </c:scaling>
        <c:delete val="1"/>
        <c:axPos val="b"/>
        <c:numFmt formatCode="ge" sourceLinked="1"/>
        <c:majorTickMark val="none"/>
        <c:minorTickMark val="none"/>
        <c:tickLblPos val="none"/>
        <c:crossAx val="97759232"/>
        <c:crosses val="autoZero"/>
        <c:auto val="1"/>
        <c:lblOffset val="100"/>
        <c:baseTimeUnit val="years"/>
      </c:dateAx>
      <c:valAx>
        <c:axId val="977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56064"/>
        <c:axId val="980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8056064"/>
        <c:axId val="98066432"/>
      </c:lineChart>
      <c:dateAx>
        <c:axId val="98056064"/>
        <c:scaling>
          <c:orientation val="minMax"/>
        </c:scaling>
        <c:delete val="1"/>
        <c:axPos val="b"/>
        <c:numFmt formatCode="ge" sourceLinked="1"/>
        <c:majorTickMark val="none"/>
        <c:minorTickMark val="none"/>
        <c:tickLblPos val="none"/>
        <c:crossAx val="98066432"/>
        <c:crosses val="autoZero"/>
        <c:auto val="1"/>
        <c:lblOffset val="100"/>
        <c:baseTimeUnit val="years"/>
      </c:dateAx>
      <c:valAx>
        <c:axId val="9806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383.53</c:v>
                </c:pt>
                <c:pt idx="1">
                  <c:v>481.69</c:v>
                </c:pt>
                <c:pt idx="2">
                  <c:v>509.27</c:v>
                </c:pt>
                <c:pt idx="3">
                  <c:v>322.22000000000003</c:v>
                </c:pt>
                <c:pt idx="4">
                  <c:v>299.83</c:v>
                </c:pt>
              </c:numCache>
            </c:numRef>
          </c:val>
        </c:ser>
        <c:dLbls>
          <c:showLegendKey val="0"/>
          <c:showVal val="0"/>
          <c:showCatName val="0"/>
          <c:showSerName val="0"/>
          <c:showPercent val="0"/>
          <c:showBubbleSize val="0"/>
        </c:dLbls>
        <c:gapWidth val="150"/>
        <c:axId val="98093696"/>
        <c:axId val="98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8093696"/>
        <c:axId val="98104064"/>
      </c:lineChart>
      <c:dateAx>
        <c:axId val="98093696"/>
        <c:scaling>
          <c:orientation val="minMax"/>
        </c:scaling>
        <c:delete val="1"/>
        <c:axPos val="b"/>
        <c:numFmt formatCode="ge" sourceLinked="1"/>
        <c:majorTickMark val="none"/>
        <c:minorTickMark val="none"/>
        <c:tickLblPos val="none"/>
        <c:crossAx val="98104064"/>
        <c:crosses val="autoZero"/>
        <c:auto val="1"/>
        <c:lblOffset val="100"/>
        <c:baseTimeUnit val="years"/>
      </c:dateAx>
      <c:valAx>
        <c:axId val="9810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60.88</c:v>
                </c:pt>
                <c:pt idx="1">
                  <c:v>56.41</c:v>
                </c:pt>
                <c:pt idx="2">
                  <c:v>52.35</c:v>
                </c:pt>
                <c:pt idx="3">
                  <c:v>31.46</c:v>
                </c:pt>
                <c:pt idx="4">
                  <c:v>28.16</c:v>
                </c:pt>
              </c:numCache>
            </c:numRef>
          </c:val>
        </c:ser>
        <c:dLbls>
          <c:showLegendKey val="0"/>
          <c:showVal val="0"/>
          <c:showCatName val="0"/>
          <c:showSerName val="0"/>
          <c:showPercent val="0"/>
          <c:showBubbleSize val="0"/>
        </c:dLbls>
        <c:gapWidth val="150"/>
        <c:axId val="97793920"/>
        <c:axId val="97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7793920"/>
        <c:axId val="97804288"/>
      </c:lineChart>
      <c:dateAx>
        <c:axId val="97793920"/>
        <c:scaling>
          <c:orientation val="minMax"/>
        </c:scaling>
        <c:delete val="1"/>
        <c:axPos val="b"/>
        <c:numFmt formatCode="ge" sourceLinked="1"/>
        <c:majorTickMark val="none"/>
        <c:minorTickMark val="none"/>
        <c:tickLblPos val="none"/>
        <c:crossAx val="97804288"/>
        <c:crosses val="autoZero"/>
        <c:auto val="1"/>
        <c:lblOffset val="100"/>
        <c:baseTimeUnit val="years"/>
      </c:dateAx>
      <c:valAx>
        <c:axId val="9780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102.07</c:v>
                </c:pt>
                <c:pt idx="1">
                  <c:v>100.42</c:v>
                </c:pt>
                <c:pt idx="2">
                  <c:v>102.89</c:v>
                </c:pt>
                <c:pt idx="3">
                  <c:v>111.62</c:v>
                </c:pt>
                <c:pt idx="4">
                  <c:v>114.17</c:v>
                </c:pt>
              </c:numCache>
            </c:numRef>
          </c:val>
        </c:ser>
        <c:dLbls>
          <c:showLegendKey val="0"/>
          <c:showVal val="0"/>
          <c:showCatName val="0"/>
          <c:showSerName val="0"/>
          <c:showPercent val="0"/>
          <c:showBubbleSize val="0"/>
        </c:dLbls>
        <c:gapWidth val="150"/>
        <c:axId val="97918976"/>
        <c:axId val="979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7918976"/>
        <c:axId val="97920896"/>
      </c:lineChart>
      <c:dateAx>
        <c:axId val="97918976"/>
        <c:scaling>
          <c:orientation val="minMax"/>
        </c:scaling>
        <c:delete val="1"/>
        <c:axPos val="b"/>
        <c:numFmt formatCode="ge" sourceLinked="1"/>
        <c:majorTickMark val="none"/>
        <c:minorTickMark val="none"/>
        <c:tickLblPos val="none"/>
        <c:crossAx val="97920896"/>
        <c:crosses val="autoZero"/>
        <c:auto val="1"/>
        <c:lblOffset val="100"/>
        <c:baseTimeUnit val="years"/>
      </c:dateAx>
      <c:valAx>
        <c:axId val="979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163.13999999999999</c:v>
                </c:pt>
                <c:pt idx="1">
                  <c:v>166.29</c:v>
                </c:pt>
                <c:pt idx="2">
                  <c:v>162.30000000000001</c:v>
                </c:pt>
                <c:pt idx="3">
                  <c:v>149.91999999999999</c:v>
                </c:pt>
                <c:pt idx="4">
                  <c:v>146.72999999999999</c:v>
                </c:pt>
              </c:numCache>
            </c:numRef>
          </c:val>
        </c:ser>
        <c:dLbls>
          <c:showLegendKey val="0"/>
          <c:showVal val="0"/>
          <c:showCatName val="0"/>
          <c:showSerName val="0"/>
          <c:showPercent val="0"/>
          <c:showBubbleSize val="0"/>
        </c:dLbls>
        <c:gapWidth val="150"/>
        <c:axId val="97950720"/>
        <c:axId val="97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7950720"/>
        <c:axId val="97952896"/>
      </c:lineChart>
      <c:dateAx>
        <c:axId val="97950720"/>
        <c:scaling>
          <c:orientation val="minMax"/>
        </c:scaling>
        <c:delete val="1"/>
        <c:axPos val="b"/>
        <c:numFmt formatCode="ge" sourceLinked="1"/>
        <c:majorTickMark val="none"/>
        <c:minorTickMark val="none"/>
        <c:tickLblPos val="none"/>
        <c:crossAx val="97952896"/>
        <c:crosses val="autoZero"/>
        <c:auto val="1"/>
        <c:lblOffset val="100"/>
        <c:baseTimeUnit val="years"/>
      </c:dateAx>
      <c:valAx>
        <c:axId val="97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蒲郡市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81291</v>
      </c>
      <c r="AJ8" s="56"/>
      <c r="AK8" s="56"/>
      <c r="AL8" s="56"/>
      <c r="AM8" s="56"/>
      <c r="AN8" s="56"/>
      <c r="AO8" s="56"/>
      <c r="AP8" s="57"/>
      <c r="AQ8" s="47">
        <f>データ!R6</f>
        <v>56.95</v>
      </c>
      <c r="AR8" s="47"/>
      <c r="AS8" s="47"/>
      <c r="AT8" s="47"/>
      <c r="AU8" s="47"/>
      <c r="AV8" s="47"/>
      <c r="AW8" s="47"/>
      <c r="AX8" s="47"/>
      <c r="AY8" s="47">
        <f>データ!S6</f>
        <v>1427.41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93.03</v>
      </c>
      <c r="K10" s="47"/>
      <c r="L10" s="47"/>
      <c r="M10" s="47"/>
      <c r="N10" s="47"/>
      <c r="O10" s="47"/>
      <c r="P10" s="47"/>
      <c r="Q10" s="47"/>
      <c r="R10" s="47">
        <f>データ!O6</f>
        <v>99.7</v>
      </c>
      <c r="S10" s="47"/>
      <c r="T10" s="47"/>
      <c r="U10" s="47"/>
      <c r="V10" s="47"/>
      <c r="W10" s="47"/>
      <c r="X10" s="47"/>
      <c r="Y10" s="47"/>
      <c r="Z10" s="78">
        <f>データ!P6</f>
        <v>2592</v>
      </c>
      <c r="AA10" s="78"/>
      <c r="AB10" s="78"/>
      <c r="AC10" s="78"/>
      <c r="AD10" s="78"/>
      <c r="AE10" s="78"/>
      <c r="AF10" s="78"/>
      <c r="AG10" s="78"/>
      <c r="AH10" s="2"/>
      <c r="AI10" s="78">
        <f>データ!T6</f>
        <v>80835</v>
      </c>
      <c r="AJ10" s="78"/>
      <c r="AK10" s="78"/>
      <c r="AL10" s="78"/>
      <c r="AM10" s="78"/>
      <c r="AN10" s="78"/>
      <c r="AO10" s="78"/>
      <c r="AP10" s="78"/>
      <c r="AQ10" s="47">
        <f>データ!U6</f>
        <v>56.92</v>
      </c>
      <c r="AR10" s="47"/>
      <c r="AS10" s="47"/>
      <c r="AT10" s="47"/>
      <c r="AU10" s="47"/>
      <c r="AV10" s="47"/>
      <c r="AW10" s="47"/>
      <c r="AX10" s="47"/>
      <c r="AY10" s="47">
        <f>データ!V6</f>
        <v>1420.15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232149</v>
      </c>
      <c r="D6" s="31">
        <f t="shared" si="3"/>
        <v>46</v>
      </c>
      <c r="E6" s="31">
        <f t="shared" si="3"/>
        <v>1</v>
      </c>
      <c r="F6" s="31">
        <f t="shared" si="3"/>
        <v>0</v>
      </c>
      <c r="G6" s="31">
        <f t="shared" si="3"/>
        <v>1</v>
      </c>
      <c r="H6" s="31" t="str">
        <f t="shared" si="3"/>
        <v>愛知県　蒲郡市</v>
      </c>
      <c r="I6" s="31" t="str">
        <f t="shared" si="3"/>
        <v>法適用</v>
      </c>
      <c r="J6" s="31" t="str">
        <f t="shared" si="3"/>
        <v>水道事業</v>
      </c>
      <c r="K6" s="31" t="str">
        <f t="shared" si="3"/>
        <v>末端給水事業</v>
      </c>
      <c r="L6" s="31" t="str">
        <f t="shared" si="3"/>
        <v>A4</v>
      </c>
      <c r="M6" s="32" t="str">
        <f t="shared" si="3"/>
        <v>-</v>
      </c>
      <c r="N6" s="32">
        <f t="shared" si="3"/>
        <v>93.03</v>
      </c>
      <c r="O6" s="32">
        <f t="shared" si="3"/>
        <v>99.7</v>
      </c>
      <c r="P6" s="32">
        <f t="shared" si="3"/>
        <v>2592</v>
      </c>
      <c r="Q6" s="32">
        <f t="shared" si="3"/>
        <v>81291</v>
      </c>
      <c r="R6" s="32">
        <f t="shared" si="3"/>
        <v>56.95</v>
      </c>
      <c r="S6" s="32">
        <f t="shared" si="3"/>
        <v>1427.41</v>
      </c>
      <c r="T6" s="32">
        <f t="shared" si="3"/>
        <v>80835</v>
      </c>
      <c r="U6" s="32">
        <f t="shared" si="3"/>
        <v>56.92</v>
      </c>
      <c r="V6" s="32">
        <f t="shared" si="3"/>
        <v>1420.15</v>
      </c>
      <c r="W6" s="33">
        <f>IF(W7="",NA(),W7)</f>
        <v>105.98</v>
      </c>
      <c r="X6" s="33">
        <f t="shared" ref="X6:AF6" si="4">IF(X7="",NA(),X7)</f>
        <v>107.41</v>
      </c>
      <c r="Y6" s="33">
        <f t="shared" si="4"/>
        <v>107.02</v>
      </c>
      <c r="Z6" s="33">
        <f t="shared" si="4"/>
        <v>113.55</v>
      </c>
      <c r="AA6" s="33">
        <f t="shared" si="4"/>
        <v>114.67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383.53</v>
      </c>
      <c r="AT6" s="33">
        <f t="shared" ref="AT6:BB6" si="6">IF(AT7="",NA(),AT7)</f>
        <v>481.69</v>
      </c>
      <c r="AU6" s="33">
        <f t="shared" si="6"/>
        <v>509.27</v>
      </c>
      <c r="AV6" s="33">
        <f t="shared" si="6"/>
        <v>322.22000000000003</v>
      </c>
      <c r="AW6" s="33">
        <f t="shared" si="6"/>
        <v>299.83</v>
      </c>
      <c r="AX6" s="33">
        <f t="shared" si="6"/>
        <v>695.41</v>
      </c>
      <c r="AY6" s="33">
        <f t="shared" si="6"/>
        <v>701</v>
      </c>
      <c r="AZ6" s="33">
        <f t="shared" si="6"/>
        <v>739.59</v>
      </c>
      <c r="BA6" s="33">
        <f t="shared" si="6"/>
        <v>335.95</v>
      </c>
      <c r="BB6" s="33">
        <f t="shared" si="6"/>
        <v>346.59</v>
      </c>
      <c r="BC6" s="32" t="str">
        <f>IF(BC7="","",IF(BC7="-","【-】","【"&amp;SUBSTITUTE(TEXT(BC7,"#,##0.00"),"-","△")&amp;"】"))</f>
        <v>【262.74】</v>
      </c>
      <c r="BD6" s="33">
        <f>IF(BD7="",NA(),BD7)</f>
        <v>60.88</v>
      </c>
      <c r="BE6" s="33">
        <f t="shared" ref="BE6:BM6" si="7">IF(BE7="",NA(),BE7)</f>
        <v>56.41</v>
      </c>
      <c r="BF6" s="33">
        <f t="shared" si="7"/>
        <v>52.35</v>
      </c>
      <c r="BG6" s="33">
        <f t="shared" si="7"/>
        <v>31.46</v>
      </c>
      <c r="BH6" s="33">
        <f t="shared" si="7"/>
        <v>28.16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102.07</v>
      </c>
      <c r="BP6" s="33">
        <f t="shared" ref="BP6:BX6" si="8">IF(BP7="",NA(),BP7)</f>
        <v>100.42</v>
      </c>
      <c r="BQ6" s="33">
        <f t="shared" si="8"/>
        <v>102.89</v>
      </c>
      <c r="BR6" s="33">
        <f t="shared" si="8"/>
        <v>111.62</v>
      </c>
      <c r="BS6" s="33">
        <f t="shared" si="8"/>
        <v>114.17</v>
      </c>
      <c r="BT6" s="33">
        <f t="shared" si="8"/>
        <v>99.61</v>
      </c>
      <c r="BU6" s="33">
        <f t="shared" si="8"/>
        <v>100.27</v>
      </c>
      <c r="BV6" s="33">
        <f t="shared" si="8"/>
        <v>99.46</v>
      </c>
      <c r="BW6" s="33">
        <f t="shared" si="8"/>
        <v>105.21</v>
      </c>
      <c r="BX6" s="33">
        <f t="shared" si="8"/>
        <v>105.71</v>
      </c>
      <c r="BY6" s="32" t="str">
        <f>IF(BY7="","",IF(BY7="-","【-】","【"&amp;SUBSTITUTE(TEXT(BY7,"#,##0.00"),"-","△")&amp;"】"))</f>
        <v>【104.99】</v>
      </c>
      <c r="BZ6" s="33">
        <f>IF(BZ7="",NA(),BZ7)</f>
        <v>163.13999999999999</v>
      </c>
      <c r="CA6" s="33">
        <f t="shared" ref="CA6:CI6" si="9">IF(CA7="",NA(),CA7)</f>
        <v>166.29</v>
      </c>
      <c r="CB6" s="33">
        <f t="shared" si="9"/>
        <v>162.30000000000001</v>
      </c>
      <c r="CC6" s="33">
        <f t="shared" si="9"/>
        <v>149.91999999999999</v>
      </c>
      <c r="CD6" s="33">
        <f t="shared" si="9"/>
        <v>146.72999999999999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54.7</v>
      </c>
      <c r="CL6" s="33">
        <f t="shared" ref="CL6:CT6" si="10">IF(CL7="",NA(),CL7)</f>
        <v>54.1</v>
      </c>
      <c r="CM6" s="33">
        <f t="shared" si="10"/>
        <v>53</v>
      </c>
      <c r="CN6" s="33">
        <f t="shared" si="10"/>
        <v>52.93</v>
      </c>
      <c r="CO6" s="33">
        <f t="shared" si="10"/>
        <v>53.2</v>
      </c>
      <c r="CP6" s="33">
        <f t="shared" si="10"/>
        <v>60.04</v>
      </c>
      <c r="CQ6" s="33">
        <f t="shared" si="10"/>
        <v>59.88</v>
      </c>
      <c r="CR6" s="33">
        <f t="shared" si="10"/>
        <v>59.68</v>
      </c>
      <c r="CS6" s="33">
        <f t="shared" si="10"/>
        <v>59.17</v>
      </c>
      <c r="CT6" s="33">
        <f t="shared" si="10"/>
        <v>59.34</v>
      </c>
      <c r="CU6" s="32" t="str">
        <f>IF(CU7="","",IF(CU7="-","【-】","【"&amp;SUBSTITUTE(TEXT(CU7,"#,##0.00"),"-","△")&amp;"】"))</f>
        <v>【59.76】</v>
      </c>
      <c r="CV6" s="33">
        <f>IF(CV7="",NA(),CV7)</f>
        <v>93.29</v>
      </c>
      <c r="CW6" s="33">
        <f t="shared" ref="CW6:DE6" si="11">IF(CW7="",NA(),CW7)</f>
        <v>93.95</v>
      </c>
      <c r="CX6" s="33">
        <f t="shared" si="11"/>
        <v>94.43</v>
      </c>
      <c r="CY6" s="33">
        <f t="shared" si="11"/>
        <v>93.18</v>
      </c>
      <c r="CZ6" s="33">
        <f t="shared" si="11"/>
        <v>93.32</v>
      </c>
      <c r="DA6" s="33">
        <f t="shared" si="11"/>
        <v>87.33</v>
      </c>
      <c r="DB6" s="33">
        <f t="shared" si="11"/>
        <v>87.65</v>
      </c>
      <c r="DC6" s="33">
        <f t="shared" si="11"/>
        <v>87.63</v>
      </c>
      <c r="DD6" s="33">
        <f t="shared" si="11"/>
        <v>87.6</v>
      </c>
      <c r="DE6" s="33">
        <f t="shared" si="11"/>
        <v>87.74</v>
      </c>
      <c r="DF6" s="32" t="str">
        <f>IF(DF7="","",IF(DF7="-","【-】","【"&amp;SUBSTITUTE(TEXT(DF7,"#,##0.00"),"-","△")&amp;"】"))</f>
        <v>【89.95】</v>
      </c>
      <c r="DG6" s="33">
        <f>IF(DG7="",NA(),DG7)</f>
        <v>42.96</v>
      </c>
      <c r="DH6" s="33">
        <f t="shared" ref="DH6:DP6" si="12">IF(DH7="",NA(),DH7)</f>
        <v>43.72</v>
      </c>
      <c r="DI6" s="33">
        <f t="shared" si="12"/>
        <v>44.49</v>
      </c>
      <c r="DJ6" s="33">
        <f t="shared" si="12"/>
        <v>44.58</v>
      </c>
      <c r="DK6" s="33">
        <f t="shared" si="12"/>
        <v>44.82</v>
      </c>
      <c r="DL6" s="33">
        <f t="shared" si="12"/>
        <v>37.71</v>
      </c>
      <c r="DM6" s="33">
        <f t="shared" si="12"/>
        <v>38.69</v>
      </c>
      <c r="DN6" s="33">
        <f t="shared" si="12"/>
        <v>39.65</v>
      </c>
      <c r="DO6" s="33">
        <f t="shared" si="12"/>
        <v>45.25</v>
      </c>
      <c r="DP6" s="33">
        <f t="shared" si="12"/>
        <v>46.27</v>
      </c>
      <c r="DQ6" s="32" t="str">
        <f>IF(DQ7="","",IF(DQ7="-","【-】","【"&amp;SUBSTITUTE(TEXT(DQ7,"#,##0.00"),"-","△")&amp;"】"))</f>
        <v>【47.18】</v>
      </c>
      <c r="DR6" s="33">
        <f>IF(DR7="",NA(),DR7)</f>
        <v>17.559999999999999</v>
      </c>
      <c r="DS6" s="33">
        <f t="shared" ref="DS6:EA6" si="13">IF(DS7="",NA(),DS7)</f>
        <v>19.95</v>
      </c>
      <c r="DT6" s="33">
        <f t="shared" si="13"/>
        <v>18.23</v>
      </c>
      <c r="DU6" s="33">
        <f t="shared" si="13"/>
        <v>20.18</v>
      </c>
      <c r="DV6" s="33">
        <f t="shared" si="13"/>
        <v>24.09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v>
      </c>
      <c r="ED6" s="33">
        <f t="shared" ref="ED6:EL6" si="14">IF(ED7="",NA(),ED7)</f>
        <v>0.37</v>
      </c>
      <c r="EE6" s="33">
        <f t="shared" si="14"/>
        <v>0.37</v>
      </c>
      <c r="EF6" s="33">
        <f t="shared" si="14"/>
        <v>0.32</v>
      </c>
      <c r="EG6" s="33">
        <f t="shared" si="14"/>
        <v>0.32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232149</v>
      </c>
      <c r="D7" s="35">
        <v>46</v>
      </c>
      <c r="E7" s="35">
        <v>1</v>
      </c>
      <c r="F7" s="35">
        <v>0</v>
      </c>
      <c r="G7" s="35">
        <v>1</v>
      </c>
      <c r="H7" s="35" t="s">
        <v>93</v>
      </c>
      <c r="I7" s="35" t="s">
        <v>94</v>
      </c>
      <c r="J7" s="35" t="s">
        <v>95</v>
      </c>
      <c r="K7" s="35" t="s">
        <v>96</v>
      </c>
      <c r="L7" s="35" t="s">
        <v>97</v>
      </c>
      <c r="M7" s="36" t="s">
        <v>98</v>
      </c>
      <c r="N7" s="36">
        <v>93.03</v>
      </c>
      <c r="O7" s="36">
        <v>99.7</v>
      </c>
      <c r="P7" s="36">
        <v>2592</v>
      </c>
      <c r="Q7" s="36">
        <v>81291</v>
      </c>
      <c r="R7" s="36">
        <v>56.95</v>
      </c>
      <c r="S7" s="36">
        <v>1427.41</v>
      </c>
      <c r="T7" s="36">
        <v>80835</v>
      </c>
      <c r="U7" s="36">
        <v>56.92</v>
      </c>
      <c r="V7" s="36">
        <v>1420.15</v>
      </c>
      <c r="W7" s="36">
        <v>105.98</v>
      </c>
      <c r="X7" s="36">
        <v>107.41</v>
      </c>
      <c r="Y7" s="36">
        <v>107.02</v>
      </c>
      <c r="Z7" s="36">
        <v>113.55</v>
      </c>
      <c r="AA7" s="36">
        <v>114.67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383.53</v>
      </c>
      <c r="AT7" s="36">
        <v>481.69</v>
      </c>
      <c r="AU7" s="36">
        <v>509.27</v>
      </c>
      <c r="AV7" s="36">
        <v>322.22000000000003</v>
      </c>
      <c r="AW7" s="36">
        <v>299.83</v>
      </c>
      <c r="AX7" s="36">
        <v>695.41</v>
      </c>
      <c r="AY7" s="36">
        <v>701</v>
      </c>
      <c r="AZ7" s="36">
        <v>739.59</v>
      </c>
      <c r="BA7" s="36">
        <v>335.95</v>
      </c>
      <c r="BB7" s="36">
        <v>346.59</v>
      </c>
      <c r="BC7" s="36">
        <v>262.74</v>
      </c>
      <c r="BD7" s="36">
        <v>60.88</v>
      </c>
      <c r="BE7" s="36">
        <v>56.41</v>
      </c>
      <c r="BF7" s="36">
        <v>52.35</v>
      </c>
      <c r="BG7" s="36">
        <v>31.46</v>
      </c>
      <c r="BH7" s="36">
        <v>28.16</v>
      </c>
      <c r="BI7" s="36">
        <v>343.45</v>
      </c>
      <c r="BJ7" s="36">
        <v>330.99</v>
      </c>
      <c r="BK7" s="36">
        <v>324.08999999999997</v>
      </c>
      <c r="BL7" s="36">
        <v>319.82</v>
      </c>
      <c r="BM7" s="36">
        <v>312.02999999999997</v>
      </c>
      <c r="BN7" s="36">
        <v>276.38</v>
      </c>
      <c r="BO7" s="36">
        <v>102.07</v>
      </c>
      <c r="BP7" s="36">
        <v>100.42</v>
      </c>
      <c r="BQ7" s="36">
        <v>102.89</v>
      </c>
      <c r="BR7" s="36">
        <v>111.62</v>
      </c>
      <c r="BS7" s="36">
        <v>114.17</v>
      </c>
      <c r="BT7" s="36">
        <v>99.61</v>
      </c>
      <c r="BU7" s="36">
        <v>100.27</v>
      </c>
      <c r="BV7" s="36">
        <v>99.46</v>
      </c>
      <c r="BW7" s="36">
        <v>105.21</v>
      </c>
      <c r="BX7" s="36">
        <v>105.71</v>
      </c>
      <c r="BY7" s="36">
        <v>104.99</v>
      </c>
      <c r="BZ7" s="36">
        <v>163.13999999999999</v>
      </c>
      <c r="CA7" s="36">
        <v>166.29</v>
      </c>
      <c r="CB7" s="36">
        <v>162.30000000000001</v>
      </c>
      <c r="CC7" s="36">
        <v>149.91999999999999</v>
      </c>
      <c r="CD7" s="36">
        <v>146.72999999999999</v>
      </c>
      <c r="CE7" s="36">
        <v>169.59</v>
      </c>
      <c r="CF7" s="36">
        <v>169.62</v>
      </c>
      <c r="CG7" s="36">
        <v>171.78</v>
      </c>
      <c r="CH7" s="36">
        <v>162.59</v>
      </c>
      <c r="CI7" s="36">
        <v>162.15</v>
      </c>
      <c r="CJ7" s="36">
        <v>163.72</v>
      </c>
      <c r="CK7" s="36">
        <v>54.7</v>
      </c>
      <c r="CL7" s="36">
        <v>54.1</v>
      </c>
      <c r="CM7" s="36">
        <v>53</v>
      </c>
      <c r="CN7" s="36">
        <v>52.93</v>
      </c>
      <c r="CO7" s="36">
        <v>53.2</v>
      </c>
      <c r="CP7" s="36">
        <v>60.04</v>
      </c>
      <c r="CQ7" s="36">
        <v>59.88</v>
      </c>
      <c r="CR7" s="36">
        <v>59.68</v>
      </c>
      <c r="CS7" s="36">
        <v>59.17</v>
      </c>
      <c r="CT7" s="36">
        <v>59.34</v>
      </c>
      <c r="CU7" s="36">
        <v>59.76</v>
      </c>
      <c r="CV7" s="36">
        <v>93.29</v>
      </c>
      <c r="CW7" s="36">
        <v>93.95</v>
      </c>
      <c r="CX7" s="36">
        <v>94.43</v>
      </c>
      <c r="CY7" s="36">
        <v>93.18</v>
      </c>
      <c r="CZ7" s="36">
        <v>93.32</v>
      </c>
      <c r="DA7" s="36">
        <v>87.33</v>
      </c>
      <c r="DB7" s="36">
        <v>87.65</v>
      </c>
      <c r="DC7" s="36">
        <v>87.63</v>
      </c>
      <c r="DD7" s="36">
        <v>87.6</v>
      </c>
      <c r="DE7" s="36">
        <v>87.74</v>
      </c>
      <c r="DF7" s="36">
        <v>89.95</v>
      </c>
      <c r="DG7" s="36">
        <v>42.96</v>
      </c>
      <c r="DH7" s="36">
        <v>43.72</v>
      </c>
      <c r="DI7" s="36">
        <v>44.49</v>
      </c>
      <c r="DJ7" s="36">
        <v>44.58</v>
      </c>
      <c r="DK7" s="36">
        <v>44.82</v>
      </c>
      <c r="DL7" s="36">
        <v>37.71</v>
      </c>
      <c r="DM7" s="36">
        <v>38.69</v>
      </c>
      <c r="DN7" s="36">
        <v>39.65</v>
      </c>
      <c r="DO7" s="36">
        <v>45.25</v>
      </c>
      <c r="DP7" s="36">
        <v>46.27</v>
      </c>
      <c r="DQ7" s="36">
        <v>47.18</v>
      </c>
      <c r="DR7" s="36">
        <v>17.559999999999999</v>
      </c>
      <c r="DS7" s="36">
        <v>19.95</v>
      </c>
      <c r="DT7" s="36">
        <v>18.23</v>
      </c>
      <c r="DU7" s="36">
        <v>20.18</v>
      </c>
      <c r="DV7" s="36">
        <v>24.09</v>
      </c>
      <c r="DW7" s="36">
        <v>7.67</v>
      </c>
      <c r="DX7" s="36">
        <v>8.4</v>
      </c>
      <c r="DY7" s="36">
        <v>9.7100000000000009</v>
      </c>
      <c r="DZ7" s="36">
        <v>10.71</v>
      </c>
      <c r="EA7" s="36">
        <v>10.93</v>
      </c>
      <c r="EB7" s="36">
        <v>13.18</v>
      </c>
      <c r="EC7" s="36">
        <v>0.5</v>
      </c>
      <c r="ED7" s="36">
        <v>0.37</v>
      </c>
      <c r="EE7" s="36">
        <v>0.37</v>
      </c>
      <c r="EF7" s="36">
        <v>0.32</v>
      </c>
      <c r="EG7" s="36">
        <v>0.32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2017-02-14T09:22:31Z</cp:lastPrinted>
  <dcterms:created xsi:type="dcterms:W3CDTF">2017-02-01T08:43:00Z</dcterms:created>
  <dcterms:modified xsi:type="dcterms:W3CDTF">2017-02-22T05:16:44Z</dcterms:modified>
</cp:coreProperties>
</file>