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<sst xmlns="http://schemas.openxmlformats.org/spreadsheetml/2006/main" count="226" uniqueCount="111">
  <si>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</si>
  <si>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</si>
  <si>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</si>
  <si>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</si>
  <si>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</si>
  <si>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</si>
  <si>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</si>
  <si>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</si>
  <si>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</si>
  <si>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</si>
  <si>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</si>
  <si>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</si>
  <si>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</si>
  <si>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</si>
  <si>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</si>
  <si>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</si>
  <si>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</si>
  <si>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</si>
  <si>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</si>
  <si>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</si>
  <si>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</si>
  <si>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</si>
  <si>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</si>
  <si>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</si>
  <si>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</si>
  <si>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</si>
  <si>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</si>
  <si>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</si>
  <si>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</si>
  <si>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</si>
  <si>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</si>
  <si>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</si>
  <si>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</si>
  <si>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</si>
  <si>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</si>
  <si>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</si>
  <si>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</si>
  <si>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</si>
  <si>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</si>
  <si>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</si>
  <si>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</si>
  <si>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</si>
  <si>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</si>
  <si>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</si>
  <si>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</si>
  <si>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</si>
  <si>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</si>
  <si>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</si>
  <si>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</si>
  <si>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</si>
  <si>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</si>
  <si>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</si>
  <si>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</si>
  <si>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</si>
  <si>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</si>
  <si>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</si>
  <si>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</si>
  <si>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</si>
  <si>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</si>
  <si>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</si>
  <si>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</si>
  <si>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</si>
  <si>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</si>
  <si>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</si>
  <si>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</si>
  <si>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</si>
  <si>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</si>
  <si>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</si>
  <si>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</si>
  <si>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</si>
  <si>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</si>
  <si>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</si>
  <si>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</si>
  <si>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</si>
  <si>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</si>
  <si>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</si>
  <si>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</si>
  <si>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</si>
  <si>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</si>
  <si>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</si>
  <si>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</si>
  <si>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</si>
  <si>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</si>
  <si>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</si>
  <si>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</si>
  <si>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</si>
  <si>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</si>
  <si>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</si>
  <si>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</si>
  <si>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</si>
  <si>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</si>
  <si>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</si>
  <si>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</si>
  <si>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</si>
  <si>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</si>
  <si>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</si>
  <si>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蒲郡市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</si>
  <si>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</si>
  <si>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</si>
  <si>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</si>
  <si>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</si>
  <si>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</si>
  <si>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</si>
  <si>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</si>
  <si>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</si>
  <si>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</si>
  <si>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</si>
  <si>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</si>
  <si>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平成３年１１月に事業計画を取得し、平成４年９月から汚水幹線工事が始まりました。平成８年３月に環境整備が終了し、今後は長寿命化計画を策定し、対応していきます。</t>
    <phoneticPr fontId="4"/>
  </si>
  <si>
    <t>三谷温泉の区域であり、大口利用者である旅館業の景気により、総収益の料金収入が変動します。
今後は、長寿命化計画により管渠等の維持更新費用の増大が予想されることから、財政マネジメントの向上を図るため企業会計への移行を進めており、また、下水道経営の健全化に向けて、経営戦略を策定して財政状況を把握していきます。</t>
    <phoneticPr fontId="4"/>
  </si>
  <si>
    <t>①収益的収支比率・⑤経費回収率は、いずれの年も１００％を上回っていることから、現時点ではおおむね良好な経営状況といえます。④企業債残高対事業規模比率は、平成８年度に環境整備が終了したことで、管渠築造工事費の支出が無くなり、起債を借りなくなったためおおむね良好です。なお、平成27年度において前年度から207.57ポイント増加したのは、一般会計負担率の算定方法の変更によるものです。今後は、長寿命化計画を策定し、引き続き費用の削減に努めるとともに、経営改善に向けた取組をしていきます。
⑥汚水処理原価は、類似団体と比較して、低い水準となっています。この要因として、財政健全化計画（平成１９～２３年度）による職員数を削減したことによるものと考えられます。
⑦施設利用率については、公共下水道で対応しています。
⑧水洗化率については、温泉街を対象としたごく狭い区域であり、昨今の不況等の影響を受け年々下がっています。今後も更なる広報活動等を行っていきます。</t>
    <rPh sb="135" eb="137">
      <t>ヘイセイ</t>
    </rPh>
    <rPh sb="139" eb="141">
      <t>ネンド</t>
    </rPh>
    <rPh sb="145" eb="148">
      <t>ゼンネンド</t>
    </rPh>
    <rPh sb="160" eb="162">
      <t>ゾウカ</t>
    </rPh>
    <rPh sb="167" eb="169">
      <t>イッパン</t>
    </rPh>
    <rPh sb="169" eb="171">
      <t>カイケイ</t>
    </rPh>
    <rPh sb="171" eb="173">
      <t>フタン</t>
    </rPh>
    <rPh sb="173" eb="174">
      <t>リツ</t>
    </rPh>
    <rPh sb="175" eb="177">
      <t>サンテイ</t>
    </rPh>
    <rPh sb="177" eb="179">
      <t>ホウホウ</t>
    </rPh>
    <rPh sb="180" eb="182">
      <t>ヘンコウ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</si>
</sst>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405952"/>
        <c:axId val="9740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97405952"/>
        <c:axId val="97408128"/>
      </c:lineChart>
      <c:dateAx>
        <c:axId val="97405952"/>
        <c:scaling>
          <c:orientation val="minMax"/>
        </c:scaling>
        <c:delete val="1"/>
        <c:axPos val="b"/>
        <c:numFmt formatCode="ge" sourceLinked="1"/>
        <c:majorTickMark val="none"/>
        <c:minorTickMark val="none"/>
        <c:tickLblPos val="none"/>
        <c:crossAx val="97408128"/>
        <c:crosses val="autoZero"/>
        <c:auto val="1"/>
        <c:lblOffset val="100"/>
        <c:baseTimeUnit val="years"/>
      </c:dateAx>
      <c:valAx>
        <c:axId val="9740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0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999488"/>
        <c:axId val="9803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97999488"/>
        <c:axId val="98030336"/>
      </c:lineChart>
      <c:dateAx>
        <c:axId val="97999488"/>
        <c:scaling>
          <c:orientation val="minMax"/>
        </c:scaling>
        <c:delete val="1"/>
        <c:axPos val="b"/>
        <c:numFmt formatCode="ge" sourceLinked="1"/>
        <c:majorTickMark val="none"/>
        <c:minorTickMark val="none"/>
        <c:tickLblPos val="none"/>
        <c:crossAx val="98030336"/>
        <c:crosses val="autoZero"/>
        <c:auto val="1"/>
        <c:lblOffset val="100"/>
        <c:baseTimeUnit val="years"/>
      </c:dateAx>
      <c:valAx>
        <c:axId val="9803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9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76.319999999999993</c:v>
                </c:pt>
                <c:pt idx="1">
                  <c:v>75.92</c:v>
                </c:pt>
                <c:pt idx="2">
                  <c:v>74.2</c:v>
                </c:pt>
                <c:pt idx="3">
                  <c:v>73.67</c:v>
                </c:pt>
                <c:pt idx="4">
                  <c:v>72.12</c:v>
                </c:pt>
              </c:numCache>
            </c:numRef>
          </c:val>
        </c:ser>
        <c:dLbls>
          <c:showLegendKey val="0"/>
          <c:showVal val="0"/>
          <c:showCatName val="0"/>
          <c:showSerName val="0"/>
          <c:showPercent val="0"/>
          <c:showBubbleSize val="0"/>
        </c:dLbls>
        <c:gapWidth val="150"/>
        <c:axId val="97732864"/>
        <c:axId val="9773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97732864"/>
        <c:axId val="97735040"/>
      </c:lineChart>
      <c:dateAx>
        <c:axId val="97732864"/>
        <c:scaling>
          <c:orientation val="minMax"/>
        </c:scaling>
        <c:delete val="1"/>
        <c:axPos val="b"/>
        <c:numFmt formatCode="ge" sourceLinked="1"/>
        <c:majorTickMark val="none"/>
        <c:minorTickMark val="none"/>
        <c:tickLblPos val="none"/>
        <c:crossAx val="97735040"/>
        <c:crosses val="autoZero"/>
        <c:auto val="1"/>
        <c:lblOffset val="100"/>
        <c:baseTimeUnit val="years"/>
      </c:dateAx>
      <c:valAx>
        <c:axId val="9773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3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143.1</c:v>
                </c:pt>
                <c:pt idx="1">
                  <c:v>149.97</c:v>
                </c:pt>
                <c:pt idx="2">
                  <c:v>153.47</c:v>
                </c:pt>
                <c:pt idx="3">
                  <c:v>143.63999999999999</c:v>
                </c:pt>
                <c:pt idx="4">
                  <c:v>146.36000000000001</c:v>
                </c:pt>
              </c:numCache>
            </c:numRef>
          </c:val>
        </c:ser>
        <c:dLbls>
          <c:showLegendKey val="0"/>
          <c:showVal val="0"/>
          <c:showCatName val="0"/>
          <c:showSerName val="0"/>
          <c:showPercent val="0"/>
          <c:showBubbleSize val="0"/>
        </c:dLbls>
        <c:gapWidth val="150"/>
        <c:axId val="97447296"/>
        <c:axId val="9726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447296"/>
        <c:axId val="97260672"/>
      </c:lineChart>
      <c:dateAx>
        <c:axId val="97447296"/>
        <c:scaling>
          <c:orientation val="minMax"/>
        </c:scaling>
        <c:delete val="1"/>
        <c:axPos val="b"/>
        <c:numFmt formatCode="ge" sourceLinked="1"/>
        <c:majorTickMark val="none"/>
        <c:minorTickMark val="none"/>
        <c:tickLblPos val="none"/>
        <c:crossAx val="97260672"/>
        <c:crosses val="autoZero"/>
        <c:auto val="1"/>
        <c:lblOffset val="100"/>
        <c:baseTimeUnit val="years"/>
      </c:dateAx>
      <c:valAx>
        <c:axId val="9726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4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274112"/>
        <c:axId val="9728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274112"/>
        <c:axId val="97284480"/>
      </c:lineChart>
      <c:dateAx>
        <c:axId val="97274112"/>
        <c:scaling>
          <c:orientation val="minMax"/>
        </c:scaling>
        <c:delete val="1"/>
        <c:axPos val="b"/>
        <c:numFmt formatCode="ge" sourceLinked="1"/>
        <c:majorTickMark val="none"/>
        <c:minorTickMark val="none"/>
        <c:tickLblPos val="none"/>
        <c:crossAx val="97284480"/>
        <c:crosses val="autoZero"/>
        <c:auto val="1"/>
        <c:lblOffset val="100"/>
        <c:baseTimeUnit val="years"/>
      </c:dateAx>
      <c:valAx>
        <c:axId val="9728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7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457280"/>
        <c:axId val="9745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457280"/>
        <c:axId val="97459200"/>
      </c:lineChart>
      <c:dateAx>
        <c:axId val="97457280"/>
        <c:scaling>
          <c:orientation val="minMax"/>
        </c:scaling>
        <c:delete val="1"/>
        <c:axPos val="b"/>
        <c:numFmt formatCode="ge" sourceLinked="1"/>
        <c:majorTickMark val="none"/>
        <c:minorTickMark val="none"/>
        <c:tickLblPos val="none"/>
        <c:crossAx val="97459200"/>
        <c:crosses val="autoZero"/>
        <c:auto val="1"/>
        <c:lblOffset val="100"/>
        <c:baseTimeUnit val="years"/>
      </c:dateAx>
      <c:valAx>
        <c:axId val="9745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5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502336"/>
        <c:axId val="9750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502336"/>
        <c:axId val="97504256"/>
      </c:lineChart>
      <c:dateAx>
        <c:axId val="97502336"/>
        <c:scaling>
          <c:orientation val="minMax"/>
        </c:scaling>
        <c:delete val="1"/>
        <c:axPos val="b"/>
        <c:numFmt formatCode="ge" sourceLinked="1"/>
        <c:majorTickMark val="none"/>
        <c:minorTickMark val="none"/>
        <c:tickLblPos val="none"/>
        <c:crossAx val="97504256"/>
        <c:crosses val="autoZero"/>
        <c:auto val="1"/>
        <c:lblOffset val="100"/>
        <c:baseTimeUnit val="years"/>
      </c:dateAx>
      <c:valAx>
        <c:axId val="9750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0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540736"/>
        <c:axId val="9755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540736"/>
        <c:axId val="97551104"/>
      </c:lineChart>
      <c:dateAx>
        <c:axId val="97540736"/>
        <c:scaling>
          <c:orientation val="minMax"/>
        </c:scaling>
        <c:delete val="1"/>
        <c:axPos val="b"/>
        <c:numFmt formatCode="ge" sourceLinked="1"/>
        <c:majorTickMark val="none"/>
        <c:minorTickMark val="none"/>
        <c:tickLblPos val="none"/>
        <c:crossAx val="97551104"/>
        <c:crosses val="autoZero"/>
        <c:auto val="1"/>
        <c:lblOffset val="100"/>
        <c:baseTimeUnit val="years"/>
      </c:dateAx>
      <c:valAx>
        <c:axId val="9755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4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10.34</c:v>
                </c:pt>
                <c:pt idx="1">
                  <c:v>9.5500000000000007</c:v>
                </c:pt>
                <c:pt idx="2">
                  <c:v>8.35</c:v>
                </c:pt>
                <c:pt idx="3">
                  <c:v>8.5399999999999991</c:v>
                </c:pt>
                <c:pt idx="4">
                  <c:v>216.11</c:v>
                </c:pt>
              </c:numCache>
            </c:numRef>
          </c:val>
        </c:ser>
        <c:dLbls>
          <c:showLegendKey val="0"/>
          <c:showVal val="0"/>
          <c:showCatName val="0"/>
          <c:showSerName val="0"/>
          <c:showPercent val="0"/>
          <c:showBubbleSize val="0"/>
        </c:dLbls>
        <c:gapWidth val="150"/>
        <c:axId val="97573120"/>
        <c:axId val="9764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97573120"/>
        <c:axId val="97649024"/>
      </c:lineChart>
      <c:dateAx>
        <c:axId val="97573120"/>
        <c:scaling>
          <c:orientation val="minMax"/>
        </c:scaling>
        <c:delete val="1"/>
        <c:axPos val="b"/>
        <c:numFmt formatCode="ge" sourceLinked="1"/>
        <c:majorTickMark val="none"/>
        <c:minorTickMark val="none"/>
        <c:tickLblPos val="none"/>
        <c:crossAx val="97649024"/>
        <c:crosses val="autoZero"/>
        <c:auto val="1"/>
        <c:lblOffset val="100"/>
        <c:baseTimeUnit val="years"/>
      </c:dateAx>
      <c:valAx>
        <c:axId val="9764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7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171.65</c:v>
                </c:pt>
                <c:pt idx="1">
                  <c:v>185.42</c:v>
                </c:pt>
                <c:pt idx="2">
                  <c:v>190.53</c:v>
                </c:pt>
                <c:pt idx="3">
                  <c:v>175.36</c:v>
                </c:pt>
                <c:pt idx="4">
                  <c:v>178.36</c:v>
                </c:pt>
              </c:numCache>
            </c:numRef>
          </c:val>
        </c:ser>
        <c:dLbls>
          <c:showLegendKey val="0"/>
          <c:showVal val="0"/>
          <c:showCatName val="0"/>
          <c:showSerName val="0"/>
          <c:showPercent val="0"/>
          <c:showBubbleSize val="0"/>
        </c:dLbls>
        <c:gapWidth val="150"/>
        <c:axId val="97685504"/>
        <c:axId val="9768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97685504"/>
        <c:axId val="97687424"/>
      </c:lineChart>
      <c:dateAx>
        <c:axId val="97685504"/>
        <c:scaling>
          <c:orientation val="minMax"/>
        </c:scaling>
        <c:delete val="1"/>
        <c:axPos val="b"/>
        <c:numFmt formatCode="ge" sourceLinked="1"/>
        <c:majorTickMark val="none"/>
        <c:minorTickMark val="none"/>
        <c:tickLblPos val="none"/>
        <c:crossAx val="97687424"/>
        <c:crosses val="autoZero"/>
        <c:auto val="1"/>
        <c:lblOffset val="100"/>
        <c:baseTimeUnit val="years"/>
      </c:dateAx>
      <c:valAx>
        <c:axId val="9768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8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120.49</c:v>
                </c:pt>
                <c:pt idx="1">
                  <c:v>112.39</c:v>
                </c:pt>
                <c:pt idx="2">
                  <c:v>110.11</c:v>
                </c:pt>
                <c:pt idx="3">
                  <c:v>121.06</c:v>
                </c:pt>
                <c:pt idx="4">
                  <c:v>120.51</c:v>
                </c:pt>
              </c:numCache>
            </c:numRef>
          </c:val>
        </c:ser>
        <c:dLbls>
          <c:showLegendKey val="0"/>
          <c:showVal val="0"/>
          <c:showCatName val="0"/>
          <c:showSerName val="0"/>
          <c:showPercent val="0"/>
          <c:showBubbleSize val="0"/>
        </c:dLbls>
        <c:gapWidth val="150"/>
        <c:axId val="97987584"/>
        <c:axId val="9798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97987584"/>
        <c:axId val="97989760"/>
      </c:lineChart>
      <c:dateAx>
        <c:axId val="97987584"/>
        <c:scaling>
          <c:orientation val="minMax"/>
        </c:scaling>
        <c:delete val="1"/>
        <c:axPos val="b"/>
        <c:numFmt formatCode="ge" sourceLinked="1"/>
        <c:majorTickMark val="none"/>
        <c:minorTickMark val="none"/>
        <c:tickLblPos val="none"/>
        <c:crossAx val="97989760"/>
        <c:crosses val="autoZero"/>
        <c:auto val="1"/>
        <c:lblOffset val="100"/>
        <c:baseTimeUnit val="years"/>
      </c:dateAx>
      <c:valAx>
        <c:axId val="9798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8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蒲郡市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81291</v>
      </c>
      <c r="AM8" s="64"/>
      <c r="AN8" s="64"/>
      <c r="AO8" s="64"/>
      <c r="AP8" s="64"/>
      <c r="AQ8" s="64"/>
      <c r="AR8" s="64"/>
      <c r="AS8" s="64"/>
      <c r="AT8" s="63">
        <f>データ!S6</f>
        <v>56.95</v>
      </c>
      <c r="AU8" s="63"/>
      <c r="AV8" s="63"/>
      <c r="AW8" s="63"/>
      <c r="AX8" s="63"/>
      <c r="AY8" s="63"/>
      <c r="AZ8" s="63"/>
      <c r="BA8" s="63"/>
      <c r="BB8" s="63">
        <f>データ!T6</f>
        <v>1427.41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0.41</v>
      </c>
      <c r="Q10" s="63"/>
      <c r="R10" s="63"/>
      <c r="S10" s="63"/>
      <c r="T10" s="63"/>
      <c r="U10" s="63"/>
      <c r="V10" s="63"/>
      <c r="W10" s="63">
        <f>データ!P6</f>
        <v>88</v>
      </c>
      <c r="X10" s="63"/>
      <c r="Y10" s="63"/>
      <c r="Z10" s="63"/>
      <c r="AA10" s="63"/>
      <c r="AB10" s="63"/>
      <c r="AC10" s="63"/>
      <c r="AD10" s="64">
        <f>データ!Q6</f>
        <v>2257</v>
      </c>
      <c r="AE10" s="64"/>
      <c r="AF10" s="64"/>
      <c r="AG10" s="64"/>
      <c r="AH10" s="64"/>
      <c r="AI10" s="64"/>
      <c r="AJ10" s="64"/>
      <c r="AK10" s="2"/>
      <c r="AL10" s="64">
        <f>データ!U6</f>
        <v>330</v>
      </c>
      <c r="AM10" s="64"/>
      <c r="AN10" s="64"/>
      <c r="AO10" s="64"/>
      <c r="AP10" s="64"/>
      <c r="AQ10" s="64"/>
      <c r="AR10" s="64"/>
      <c r="AS10" s="64"/>
      <c r="AT10" s="63">
        <f>データ!V6</f>
        <v>0.3</v>
      </c>
      <c r="AU10" s="63"/>
      <c r="AV10" s="63"/>
      <c r="AW10" s="63"/>
      <c r="AX10" s="63"/>
      <c r="AY10" s="63"/>
      <c r="AZ10" s="63"/>
      <c r="BA10" s="63"/>
      <c r="BB10" s="63">
        <f>データ!W6</f>
        <v>1100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232149</v>
      </c>
      <c r="D6" s="31">
        <f t="shared" si="3"/>
        <v>47</v>
      </c>
      <c r="E6" s="31">
        <f t="shared" si="3"/>
        <v>17</v>
      </c>
      <c r="F6" s="31">
        <f t="shared" si="3"/>
        <v>4</v>
      </c>
      <c r="G6" s="31">
        <f t="shared" si="3"/>
        <v>0</v>
      </c>
      <c r="H6" s="31" t="str">
        <f t="shared" si="3"/>
        <v>愛知県　蒲郡市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0.41</v>
      </c>
      <c r="P6" s="32">
        <f t="shared" si="3"/>
        <v>88</v>
      </c>
      <c r="Q6" s="32">
        <f t="shared" si="3"/>
        <v>2257</v>
      </c>
      <c r="R6" s="32">
        <f t="shared" si="3"/>
        <v>81291</v>
      </c>
      <c r="S6" s="32">
        <f t="shared" si="3"/>
        <v>56.95</v>
      </c>
      <c r="T6" s="32">
        <f t="shared" si="3"/>
        <v>1427.41</v>
      </c>
      <c r="U6" s="32">
        <f t="shared" si="3"/>
        <v>330</v>
      </c>
      <c r="V6" s="32">
        <f t="shared" si="3"/>
        <v>0.3</v>
      </c>
      <c r="W6" s="32">
        <f t="shared" si="3"/>
        <v>1100</v>
      </c>
      <c r="X6" s="33">
        <f>IF(X7="",NA(),X7)</f>
        <v>143.1</v>
      </c>
      <c r="Y6" s="33">
        <f t="shared" ref="Y6:AG6" si="4">IF(Y7="",NA(),Y7)</f>
        <v>149.97</v>
      </c>
      <c r="Z6" s="33">
        <f t="shared" si="4"/>
        <v>153.47</v>
      </c>
      <c r="AA6" s="33">
        <f t="shared" si="4"/>
        <v>143.63999999999999</v>
      </c>
      <c r="AB6" s="33">
        <f t="shared" si="4"/>
        <v>146.36000000000001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10.34</v>
      </c>
      <c r="BF6" s="33">
        <f t="shared" ref="BF6:BN6" si="7">IF(BF7="",NA(),BF7)</f>
        <v>9.5500000000000007</v>
      </c>
      <c r="BG6" s="33">
        <f t="shared" si="7"/>
        <v>8.35</v>
      </c>
      <c r="BH6" s="33">
        <f t="shared" si="7"/>
        <v>8.5399999999999991</v>
      </c>
      <c r="BI6" s="33">
        <f t="shared" si="7"/>
        <v>216.11</v>
      </c>
      <c r="BJ6" s="33">
        <f t="shared" si="7"/>
        <v>1764.87</v>
      </c>
      <c r="BK6" s="33">
        <f t="shared" si="7"/>
        <v>1622.51</v>
      </c>
      <c r="BL6" s="33">
        <f t="shared" si="7"/>
        <v>1569.13</v>
      </c>
      <c r="BM6" s="33">
        <f t="shared" si="7"/>
        <v>1436</v>
      </c>
      <c r="BN6" s="33">
        <f t="shared" si="7"/>
        <v>1434.89</v>
      </c>
      <c r="BO6" s="32" t="str">
        <f>IF(BO7="","",IF(BO7="-","【-】","【"&amp;SUBSTITUTE(TEXT(BO7,"#,##0.00"),"-","△")&amp;"】"))</f>
        <v>【1,457.06】</v>
      </c>
      <c r="BP6" s="33">
        <f>IF(BP7="",NA(),BP7)</f>
        <v>171.65</v>
      </c>
      <c r="BQ6" s="33">
        <f t="shared" ref="BQ6:BY6" si="8">IF(BQ7="",NA(),BQ7)</f>
        <v>185.42</v>
      </c>
      <c r="BR6" s="33">
        <f t="shared" si="8"/>
        <v>190.53</v>
      </c>
      <c r="BS6" s="33">
        <f t="shared" si="8"/>
        <v>175.36</v>
      </c>
      <c r="BT6" s="33">
        <f t="shared" si="8"/>
        <v>178.36</v>
      </c>
      <c r="BU6" s="33">
        <f t="shared" si="8"/>
        <v>60.75</v>
      </c>
      <c r="BV6" s="33">
        <f t="shared" si="8"/>
        <v>62.83</v>
      </c>
      <c r="BW6" s="33">
        <f t="shared" si="8"/>
        <v>64.63</v>
      </c>
      <c r="BX6" s="33">
        <f t="shared" si="8"/>
        <v>66.56</v>
      </c>
      <c r="BY6" s="33">
        <f t="shared" si="8"/>
        <v>66.22</v>
      </c>
      <c r="BZ6" s="32" t="str">
        <f>IF(BZ7="","",IF(BZ7="-","【-】","【"&amp;SUBSTITUTE(TEXT(BZ7,"#,##0.00"),"-","△")&amp;"】"))</f>
        <v>【64.73】</v>
      </c>
      <c r="CA6" s="33">
        <f>IF(CA7="",NA(),CA7)</f>
        <v>120.49</v>
      </c>
      <c r="CB6" s="33">
        <f t="shared" ref="CB6:CJ6" si="9">IF(CB7="",NA(),CB7)</f>
        <v>112.39</v>
      </c>
      <c r="CC6" s="33">
        <f t="shared" si="9"/>
        <v>110.11</v>
      </c>
      <c r="CD6" s="33">
        <f t="shared" si="9"/>
        <v>121.06</v>
      </c>
      <c r="CE6" s="33">
        <f t="shared" si="9"/>
        <v>120.51</v>
      </c>
      <c r="CF6" s="33">
        <f t="shared" si="9"/>
        <v>256</v>
      </c>
      <c r="CG6" s="33">
        <f t="shared" si="9"/>
        <v>250.43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41.59</v>
      </c>
      <c r="CR6" s="33">
        <f t="shared" si="10"/>
        <v>42.31</v>
      </c>
      <c r="CS6" s="33">
        <f t="shared" si="10"/>
        <v>43.65</v>
      </c>
      <c r="CT6" s="33">
        <f t="shared" si="10"/>
        <v>43.58</v>
      </c>
      <c r="CU6" s="33">
        <f t="shared" si="10"/>
        <v>41.35</v>
      </c>
      <c r="CV6" s="32" t="str">
        <f>IF(CV7="","",IF(CV7="-","【-】","【"&amp;SUBSTITUTE(TEXT(CV7,"#,##0.00"),"-","△")&amp;"】"))</f>
        <v>【40.31】</v>
      </c>
      <c r="CW6" s="33">
        <f>IF(CW7="",NA(),CW7)</f>
        <v>76.319999999999993</v>
      </c>
      <c r="CX6" s="33">
        <f t="shared" ref="CX6:DF6" si="11">IF(CX7="",NA(),CX7)</f>
        <v>75.92</v>
      </c>
      <c r="CY6" s="33">
        <f t="shared" si="11"/>
        <v>74.2</v>
      </c>
      <c r="CZ6" s="33">
        <f t="shared" si="11"/>
        <v>73.67</v>
      </c>
      <c r="DA6" s="33">
        <f t="shared" si="11"/>
        <v>72.12</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232149</v>
      </c>
      <c r="D7" s="35">
        <v>47</v>
      </c>
      <c r="E7" s="35">
        <v>17</v>
      </c>
      <c r="F7" s="35">
        <v>4</v>
      </c>
      <c r="G7" s="35">
        <v>0</v>
      </c>
      <c r="H7" s="35" t="s">
        <v>96</v>
      </c>
      <c r="I7" s="35" t="s">
        <v>97</v>
      </c>
      <c r="J7" s="35" t="s">
        <v>98</v>
      </c>
      <c r="K7" s="35" t="s">
        <v>99</v>
      </c>
      <c r="L7" s="35" t="s">
        <v>100</v>
      </c>
      <c r="M7" s="36" t="s">
        <v>101</v>
      </c>
      <c r="N7" s="36" t="s">
        <v>102</v>
      </c>
      <c r="O7" s="36">
        <v>0.41</v>
      </c>
      <c r="P7" s="36">
        <v>88</v>
      </c>
      <c r="Q7" s="36">
        <v>2257</v>
      </c>
      <c r="R7" s="36">
        <v>81291</v>
      </c>
      <c r="S7" s="36">
        <v>56.95</v>
      </c>
      <c r="T7" s="36">
        <v>1427.41</v>
      </c>
      <c r="U7" s="36">
        <v>330</v>
      </c>
      <c r="V7" s="36">
        <v>0.3</v>
      </c>
      <c r="W7" s="36">
        <v>1100</v>
      </c>
      <c r="X7" s="36">
        <v>143.1</v>
      </c>
      <c r="Y7" s="36">
        <v>149.97</v>
      </c>
      <c r="Z7" s="36">
        <v>153.47</v>
      </c>
      <c r="AA7" s="36">
        <v>143.63999999999999</v>
      </c>
      <c r="AB7" s="36">
        <v>146.36000000000001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10.34</v>
      </c>
      <c r="BF7" s="36">
        <v>9.5500000000000007</v>
      </c>
      <c r="BG7" s="36">
        <v>8.35</v>
      </c>
      <c r="BH7" s="36">
        <v>8.5399999999999991</v>
      </c>
      <c r="BI7" s="36">
        <v>216.11</v>
      </c>
      <c r="BJ7" s="36">
        <v>1764.87</v>
      </c>
      <c r="BK7" s="36">
        <v>1622.51</v>
      </c>
      <c r="BL7" s="36">
        <v>1569.13</v>
      </c>
      <c r="BM7" s="36">
        <v>1436</v>
      </c>
      <c r="BN7" s="36">
        <v>1434.89</v>
      </c>
      <c r="BO7" s="36">
        <v>1457.06</v>
      </c>
      <c r="BP7" s="36">
        <v>171.65</v>
      </c>
      <c r="BQ7" s="36">
        <v>185.42</v>
      </c>
      <c r="BR7" s="36">
        <v>190.53</v>
      </c>
      <c r="BS7" s="36">
        <v>175.36</v>
      </c>
      <c r="BT7" s="36">
        <v>178.36</v>
      </c>
      <c r="BU7" s="36">
        <v>60.75</v>
      </c>
      <c r="BV7" s="36">
        <v>62.83</v>
      </c>
      <c r="BW7" s="36">
        <v>64.63</v>
      </c>
      <c r="BX7" s="36">
        <v>66.56</v>
      </c>
      <c r="BY7" s="36">
        <v>66.22</v>
      </c>
      <c r="BZ7" s="36">
        <v>64.73</v>
      </c>
      <c r="CA7" s="36">
        <v>120.49</v>
      </c>
      <c r="CB7" s="36">
        <v>112.39</v>
      </c>
      <c r="CC7" s="36">
        <v>110.11</v>
      </c>
      <c r="CD7" s="36">
        <v>121.06</v>
      </c>
      <c r="CE7" s="36">
        <v>120.51</v>
      </c>
      <c r="CF7" s="36">
        <v>256</v>
      </c>
      <c r="CG7" s="36">
        <v>250.43</v>
      </c>
      <c r="CH7" s="36">
        <v>245.75</v>
      </c>
      <c r="CI7" s="36">
        <v>244.29</v>
      </c>
      <c r="CJ7" s="36">
        <v>246.72</v>
      </c>
      <c r="CK7" s="36">
        <v>250.25</v>
      </c>
      <c r="CL7" s="36" t="s">
        <v>101</v>
      </c>
      <c r="CM7" s="36" t="s">
        <v>101</v>
      </c>
      <c r="CN7" s="36" t="s">
        <v>101</v>
      </c>
      <c r="CO7" s="36" t="s">
        <v>101</v>
      </c>
      <c r="CP7" s="36" t="s">
        <v>101</v>
      </c>
      <c r="CQ7" s="36">
        <v>41.59</v>
      </c>
      <c r="CR7" s="36">
        <v>42.31</v>
      </c>
      <c r="CS7" s="36">
        <v>43.65</v>
      </c>
      <c r="CT7" s="36">
        <v>43.58</v>
      </c>
      <c r="CU7" s="36">
        <v>41.35</v>
      </c>
      <c r="CV7" s="36">
        <v>40.31</v>
      </c>
      <c r="CW7" s="36">
        <v>76.319999999999993</v>
      </c>
      <c r="CX7" s="36">
        <v>75.92</v>
      </c>
      <c r="CY7" s="36">
        <v>74.2</v>
      </c>
      <c r="CZ7" s="36">
        <v>73.67</v>
      </c>
      <c r="DA7" s="36">
        <v>72.12</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dcterms:created xsi:type="dcterms:W3CDTF">2017-02-08T03:01:55Z</dcterms:created>
  <dcterms:modified xsi:type="dcterms:W3CDTF">2017-02-23T09:56:20Z</dcterms:modified>
  <cp:category/>
</cp:coreProperties>
</file>