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<sst xmlns="http://schemas.openxmlformats.org/spreadsheetml/2006/main" count="217" uniqueCount="107">
  <si>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</si>
  <si>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</si>
  <si>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</si>
  <si>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</si>
  <si>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</si>
  <si>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</si>
  <si>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</si>
  <si>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</si>
  <si>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</si>
  <si>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</si>
  <si>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</si>
  <si>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</si>
  <si>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</si>
  <si>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</si>
  <si>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</si>
  <si>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</si>
  <si>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</si>
  <si>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</si>
  <si>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</si>
  <si>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</si>
  <si>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</si>
  <si>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</si>
  <si>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</si>
  <si>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</si>
  <si>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</si>
  <si>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</si>
  <si>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</si>
  <si>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</si>
  <si>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</si>
  <si>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</si>
  <si>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</si>
  <si>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</si>
  <si>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</si>
  <si>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</si>
  <si>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</si>
  <si>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</si>
  <si>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</si>
  <si>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</si>
  <si>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</si>
  <si>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</si>
  <si>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</si>
  <si>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</si>
  <si>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</si>
  <si>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</si>
  <si>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</si>
  <si>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</si>
  <si>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</si>
  <si>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</si>
  <si>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</si>
  <si>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</si>
  <si>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</si>
  <si>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</si>
  <si>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</si>
  <si>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</si>
  <si>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</si>
  <si>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</si>
  <si>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</si>
  <si>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</si>
  <si>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</si>
  <si>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</si>
  <si>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</si>
  <si>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</si>
  <si>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</si>
  <si>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</si>
  <si>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</si>
  <si>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</si>
  <si>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</si>
  <si>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</si>
  <si>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</si>
  <si>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</si>
  <si>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</si>
  <si>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</si>
  <si>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</si>
  <si>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</si>
  <si>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</si>
  <si>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</si>
  <si>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</si>
  <si>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</si>
  <si>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</si>
  <si>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</si>
  <si>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</si>
  <si>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</si>
  <si>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</si>
  <si>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</si>
  <si>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</si>
  <si>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</si>
  <si>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</si>
  <si>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</si>
  <si>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</si>
  <si>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</si>
  <si>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</si>
  <si>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</si>
  <si>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</si>
  <si>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常滑市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</si>
  <si>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</si>
  <si>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</si>
  <si>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</si>
  <si>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</si>
  <si>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</si>
  <si>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</si>
  <si>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</si>
  <si>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</si>
  <si>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</si>
  <si>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</si>
  <si>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①経常収支比率は、100％を超え改善傾向にあるが、H24年度までは赤字状態であったことから、引続き経営改善の努力が必要である。　　　　　　　　　　②累積欠損比率は、平成26年度から会計基準が変更されたため累積欠損金は解消された。企業進出による収益増加とともに受水に要する費用も増加することから、適正な利益確保をして今後も経営基盤の安定に努めたい。　　　　　　　　　　　　　　　　③流動比率については、変動幅があるものの、現金預金は増加している。今後も現金預金の確保に努め、資金不足に陥らない様に努める。　　　　　　④企業債残高給水収益比率は、H25年度以降新規借り入れを行っていないため減少している。　　　　⑤料金回収率は会計基準の変更により改善された。今後も費用の抑制を図って維持していく。　　　　⑥給水原価は、類似団体に比べ少し低い。今後も現状を維持していく。　　　　　　　　　　　　　　⑦施設利用率については、他の類似団体に比べ高い数値を維持している。人口の増加、中部国際空港対岸部のりんくう地域の企業進出が進んでいるため。今後も収益は増加傾向になると考えられる。　　　⑧有収率は類似団体と比べて、高い数値を維持している。今後も漏水の早期発見、早期修繕の対応を続けていく。管路の経年化が進んでいるので、計画的に老朽管の更新事業を行う必要がある。</t>
    <rPh sb="1" eb="3">
      <t>ケイジョウ</t>
    </rPh>
    <rPh sb="3" eb="5">
      <t>シュウシ</t>
    </rPh>
    <rPh sb="5" eb="7">
      <t>ヒリツ</t>
    </rPh>
    <rPh sb="14" eb="15">
      <t>コ</t>
    </rPh>
    <rPh sb="16" eb="18">
      <t>カイゼン</t>
    </rPh>
    <rPh sb="18" eb="20">
      <t>ケイコウ</t>
    </rPh>
    <rPh sb="28" eb="30">
      <t>ネンド</t>
    </rPh>
    <rPh sb="33" eb="35">
      <t>アカジ</t>
    </rPh>
    <rPh sb="35" eb="37">
      <t>ジョウタイ</t>
    </rPh>
    <rPh sb="46" eb="48">
      <t>ヒキツヅ</t>
    </rPh>
    <rPh sb="49" eb="51">
      <t>ケイエイ</t>
    </rPh>
    <rPh sb="51" eb="53">
      <t>カイゼン</t>
    </rPh>
    <rPh sb="54" eb="56">
      <t>ドリョク</t>
    </rPh>
    <rPh sb="57" eb="59">
      <t>ヒツヨウ</t>
    </rPh>
    <rPh sb="74" eb="76">
      <t>ルイセキ</t>
    </rPh>
    <rPh sb="76" eb="78">
      <t>ケッソン</t>
    </rPh>
    <rPh sb="78" eb="80">
      <t>ヒリツ</t>
    </rPh>
    <rPh sb="82" eb="84">
      <t>ヘイセイ</t>
    </rPh>
    <rPh sb="86" eb="88">
      <t>ネンド</t>
    </rPh>
    <rPh sb="90" eb="92">
      <t>カイケイ</t>
    </rPh>
    <rPh sb="92" eb="94">
      <t>キジュン</t>
    </rPh>
    <rPh sb="95" eb="97">
      <t>ヘンコウ</t>
    </rPh>
    <rPh sb="102" eb="104">
      <t>ルイセキ</t>
    </rPh>
    <rPh sb="104" eb="107">
      <t>ケッソンキン</t>
    </rPh>
    <rPh sb="108" eb="110">
      <t>カイショウ</t>
    </rPh>
    <rPh sb="114" eb="116">
      <t>キギョウ</t>
    </rPh>
    <rPh sb="116" eb="118">
      <t>シンシュツ</t>
    </rPh>
    <rPh sb="121" eb="123">
      <t>シュウエキ</t>
    </rPh>
    <rPh sb="123" eb="125">
      <t>ゾウカ</t>
    </rPh>
    <rPh sb="129" eb="131">
      <t>ジュスイ</t>
    </rPh>
    <rPh sb="132" eb="133">
      <t>ヨウ</t>
    </rPh>
    <rPh sb="135" eb="137">
      <t>ヒヨウ</t>
    </rPh>
    <rPh sb="138" eb="140">
      <t>ゾウカ</t>
    </rPh>
    <rPh sb="147" eb="149">
      <t>テキセイ</t>
    </rPh>
    <rPh sb="150" eb="152">
      <t>リエキ</t>
    </rPh>
    <rPh sb="152" eb="154">
      <t>カクホ</t>
    </rPh>
    <rPh sb="157" eb="159">
      <t>コンゴ</t>
    </rPh>
    <rPh sb="160" eb="162">
      <t>ケイエイ</t>
    </rPh>
    <rPh sb="162" eb="164">
      <t>キバン</t>
    </rPh>
    <rPh sb="165" eb="167">
      <t>アンテイ</t>
    </rPh>
    <rPh sb="168" eb="169">
      <t>ツト</t>
    </rPh>
    <rPh sb="190" eb="192">
      <t>リュウドウ</t>
    </rPh>
    <rPh sb="192" eb="194">
      <t>ヒリツ</t>
    </rPh>
    <rPh sb="200" eb="203">
      <t>ヘンドウハバ</t>
    </rPh>
    <rPh sb="210" eb="212">
      <t>ゲンキン</t>
    </rPh>
    <rPh sb="212" eb="214">
      <t>ヨキン</t>
    </rPh>
    <rPh sb="215" eb="217">
      <t>ゾウカ</t>
    </rPh>
    <rPh sb="222" eb="224">
      <t>コンゴ</t>
    </rPh>
    <rPh sb="225" eb="227">
      <t>ゲンキン</t>
    </rPh>
    <rPh sb="227" eb="229">
      <t>ヨキン</t>
    </rPh>
    <rPh sb="230" eb="232">
      <t>カクホ</t>
    </rPh>
    <rPh sb="233" eb="234">
      <t>ツト</t>
    </rPh>
    <rPh sb="236" eb="238">
      <t>シキン</t>
    </rPh>
    <rPh sb="238" eb="240">
      <t>ブソク</t>
    </rPh>
    <rPh sb="241" eb="242">
      <t>オチイ</t>
    </rPh>
    <rPh sb="245" eb="246">
      <t>ヨウ</t>
    </rPh>
    <rPh sb="247" eb="248">
      <t>ツト</t>
    </rPh>
    <rPh sb="258" eb="260">
      <t>キギョウ</t>
    </rPh>
    <rPh sb="260" eb="261">
      <t>サイ</t>
    </rPh>
    <rPh sb="261" eb="263">
      <t>ザンダカ</t>
    </rPh>
    <rPh sb="264" eb="265">
      <t>スイ</t>
    </rPh>
    <rPh sb="265" eb="267">
      <t>シュウエキ</t>
    </rPh>
    <rPh sb="267" eb="269">
      <t>ヒリツ</t>
    </rPh>
    <rPh sb="274" eb="278">
      <t>ネンドイコウ</t>
    </rPh>
    <rPh sb="278" eb="280">
      <t>シンキ</t>
    </rPh>
    <rPh sb="280" eb="281">
      <t>カ</t>
    </rPh>
    <rPh sb="282" eb="283">
      <t>イ</t>
    </rPh>
    <rPh sb="285" eb="286">
      <t>オコナ</t>
    </rPh>
    <rPh sb="293" eb="295">
      <t>ゲンショウ</t>
    </rPh>
    <rPh sb="305" eb="307">
      <t>リョウキン</t>
    </rPh>
    <rPh sb="307" eb="309">
      <t>カイシュウ</t>
    </rPh>
    <rPh sb="309" eb="310">
      <t>リツ</t>
    </rPh>
    <rPh sb="311" eb="313">
      <t>カイケイ</t>
    </rPh>
    <rPh sb="313" eb="315">
      <t>キジュン</t>
    </rPh>
    <rPh sb="316" eb="318">
      <t>ヘンコウ</t>
    </rPh>
    <rPh sb="321" eb="323">
      <t>カイゼン</t>
    </rPh>
    <rPh sb="327" eb="329">
      <t>コンゴ</t>
    </rPh>
    <rPh sb="330" eb="332">
      <t>ヒヨウ</t>
    </rPh>
    <rPh sb="333" eb="335">
      <t>ヨクセイ</t>
    </rPh>
    <rPh sb="336" eb="337">
      <t>ハカ</t>
    </rPh>
    <rPh sb="339" eb="341">
      <t>イジ</t>
    </rPh>
    <rPh sb="351" eb="353">
      <t>キュウスイ</t>
    </rPh>
    <rPh sb="353" eb="355">
      <t>ゲンカ</t>
    </rPh>
    <rPh sb="357" eb="359">
      <t>ルイジ</t>
    </rPh>
    <rPh sb="359" eb="361">
      <t>ダンタイ</t>
    </rPh>
    <rPh sb="362" eb="363">
      <t>クラ</t>
    </rPh>
    <rPh sb="364" eb="365">
      <t>スコ</t>
    </rPh>
    <rPh sb="366" eb="367">
      <t>ヒク</t>
    </rPh>
    <rPh sb="369" eb="371">
      <t>コンゴ</t>
    </rPh>
    <rPh sb="372" eb="374">
      <t>ゲンジョウ</t>
    </rPh>
    <rPh sb="375" eb="377">
      <t>イジ</t>
    </rPh>
    <rPh sb="397" eb="399">
      <t>シセツ</t>
    </rPh>
    <rPh sb="399" eb="402">
      <t>リヨウリツ</t>
    </rPh>
    <rPh sb="408" eb="409">
      <t>タ</t>
    </rPh>
    <rPh sb="410" eb="412">
      <t>ルイジ</t>
    </rPh>
    <rPh sb="412" eb="414">
      <t>ダンタイ</t>
    </rPh>
    <rPh sb="415" eb="416">
      <t>クラ</t>
    </rPh>
    <rPh sb="417" eb="418">
      <t>タカ</t>
    </rPh>
    <rPh sb="419" eb="421">
      <t>スウチ</t>
    </rPh>
    <rPh sb="422" eb="424">
      <t>イジ</t>
    </rPh>
    <rPh sb="468" eb="470">
      <t>シュウエキ</t>
    </rPh>
    <rPh sb="471" eb="473">
      <t>ゾウカ</t>
    </rPh>
    <rPh sb="473" eb="475">
      <t>ケイコウ</t>
    </rPh>
    <rPh sb="479" eb="480">
      <t>カンガ</t>
    </rPh>
    <rPh sb="489" eb="491">
      <t>ユウシュウ</t>
    </rPh>
    <rPh sb="491" eb="492">
      <t>リツ</t>
    </rPh>
    <rPh sb="493" eb="495">
      <t>ルイジ</t>
    </rPh>
    <rPh sb="495" eb="497">
      <t>ダンタイ</t>
    </rPh>
    <rPh sb="498" eb="499">
      <t>クラ</t>
    </rPh>
    <rPh sb="502" eb="503">
      <t>タカ</t>
    </rPh>
    <rPh sb="504" eb="506">
      <t>スウチ</t>
    </rPh>
    <rPh sb="507" eb="509">
      <t>イジ</t>
    </rPh>
    <rPh sb="514" eb="516">
      <t>コンゴ</t>
    </rPh>
    <rPh sb="517" eb="519">
      <t>ロウスイ</t>
    </rPh>
    <rPh sb="520" eb="522">
      <t>ソウキ</t>
    </rPh>
    <rPh sb="522" eb="524">
      <t>ハッケン</t>
    </rPh>
    <rPh sb="525" eb="527">
      <t>ソウキ</t>
    </rPh>
    <rPh sb="527" eb="529">
      <t>シュウゼン</t>
    </rPh>
    <rPh sb="530" eb="532">
      <t>タイオウ</t>
    </rPh>
    <rPh sb="533" eb="534">
      <t>ツヅ</t>
    </rPh>
    <rPh sb="539" eb="541">
      <t>カンロ</t>
    </rPh>
    <rPh sb="542" eb="545">
      <t>ケイネンカ</t>
    </rPh>
    <rPh sb="546" eb="547">
      <t>スス</t>
    </rPh>
    <rPh sb="554" eb="557">
      <t>ケイカクテキ</t>
    </rPh>
    <rPh sb="558" eb="560">
      <t>ロウキュウ</t>
    </rPh>
    <rPh sb="560" eb="561">
      <t>カン</t>
    </rPh>
    <rPh sb="562" eb="564">
      <t>コウシン</t>
    </rPh>
    <rPh sb="564" eb="566">
      <t>ジギョウ</t>
    </rPh>
    <rPh sb="567" eb="568">
      <t>オコナ</t>
    </rPh>
    <rPh sb="569" eb="571">
      <t>ヒツヨウ</t>
    </rPh>
    <phoneticPr fontId="4"/>
  </si>
  <si>
    <t>①有形固定資産減価償却率は年々高くなってきている。法定耐用年数に近い資産が多いことが分かる。　　　　　　　　　　　　　　　　　　　　　②管路経年化率は、類似団体と比べて高い。管路の老朽化が進んでいることが分かる。　　　　　　　③管路更新率は低く、老朽した配管の更新化が進んでいないことが分かる。今後は、資金不足に陥らないよう経営の安定を図りながら、計画的に老朽管の管路更新の事業を行う必要がある。</t>
    <rPh sb="1" eb="3">
      <t>ユウケイ</t>
    </rPh>
    <rPh sb="3" eb="5">
      <t>コテイ</t>
    </rPh>
    <rPh sb="5" eb="7">
      <t>シサン</t>
    </rPh>
    <rPh sb="7" eb="9">
      <t>ゲンカ</t>
    </rPh>
    <rPh sb="9" eb="11">
      <t>ショウキャク</t>
    </rPh>
    <rPh sb="11" eb="12">
      <t>リツ</t>
    </rPh>
    <rPh sb="13" eb="15">
      <t>ネンネン</t>
    </rPh>
    <rPh sb="15" eb="16">
      <t>タカ</t>
    </rPh>
    <rPh sb="25" eb="27">
      <t>ホウテイ</t>
    </rPh>
    <rPh sb="27" eb="29">
      <t>タイヨウ</t>
    </rPh>
    <rPh sb="29" eb="31">
      <t>ネンスウ</t>
    </rPh>
    <rPh sb="32" eb="33">
      <t>チカ</t>
    </rPh>
    <rPh sb="34" eb="36">
      <t>シサン</t>
    </rPh>
    <rPh sb="37" eb="38">
      <t>オオ</t>
    </rPh>
    <rPh sb="42" eb="43">
      <t>ワ</t>
    </rPh>
    <rPh sb="68" eb="70">
      <t>カンロ</t>
    </rPh>
    <rPh sb="70" eb="72">
      <t>ケイネン</t>
    </rPh>
    <rPh sb="72" eb="73">
      <t>カ</t>
    </rPh>
    <rPh sb="73" eb="74">
      <t>リツ</t>
    </rPh>
    <rPh sb="76" eb="78">
      <t>ルイジ</t>
    </rPh>
    <rPh sb="78" eb="80">
      <t>ダンタイ</t>
    </rPh>
    <rPh sb="81" eb="82">
      <t>クラ</t>
    </rPh>
    <rPh sb="84" eb="85">
      <t>タカ</t>
    </rPh>
    <rPh sb="87" eb="89">
      <t>カンロ</t>
    </rPh>
    <rPh sb="90" eb="93">
      <t>ロウキュウカ</t>
    </rPh>
    <rPh sb="94" eb="95">
      <t>スス</t>
    </rPh>
    <rPh sb="102" eb="103">
      <t>ワ</t>
    </rPh>
    <rPh sb="114" eb="116">
      <t>カンロ</t>
    </rPh>
    <rPh sb="116" eb="118">
      <t>コウシン</t>
    </rPh>
    <rPh sb="118" eb="119">
      <t>リツ</t>
    </rPh>
    <rPh sb="120" eb="121">
      <t>ヒク</t>
    </rPh>
    <rPh sb="123" eb="125">
      <t>ロウキュウ</t>
    </rPh>
    <rPh sb="127" eb="129">
      <t>ハイカン</t>
    </rPh>
    <rPh sb="130" eb="132">
      <t>コウシン</t>
    </rPh>
    <rPh sb="132" eb="133">
      <t>カ</t>
    </rPh>
    <rPh sb="134" eb="135">
      <t>スス</t>
    </rPh>
    <rPh sb="143" eb="144">
      <t>ワ</t>
    </rPh>
    <rPh sb="147" eb="149">
      <t>コンゴ</t>
    </rPh>
    <rPh sb="151" eb="153">
      <t>シキン</t>
    </rPh>
    <rPh sb="153" eb="155">
      <t>ブソク</t>
    </rPh>
    <rPh sb="156" eb="157">
      <t>オチイ</t>
    </rPh>
    <rPh sb="162" eb="164">
      <t>ケイエイ</t>
    </rPh>
    <rPh sb="165" eb="167">
      <t>アンテイ</t>
    </rPh>
    <rPh sb="168" eb="169">
      <t>ハカ</t>
    </rPh>
    <rPh sb="174" eb="177">
      <t>ケイカクテキ</t>
    </rPh>
    <rPh sb="178" eb="180">
      <t>ロウキュウ</t>
    </rPh>
    <rPh sb="180" eb="181">
      <t>カン</t>
    </rPh>
    <rPh sb="182" eb="184">
      <t>カンロ</t>
    </rPh>
    <rPh sb="184" eb="186">
      <t>コウシン</t>
    </rPh>
    <rPh sb="187" eb="189">
      <t>ジギョウ</t>
    </rPh>
    <rPh sb="190" eb="191">
      <t>オコナ</t>
    </rPh>
    <rPh sb="192" eb="194">
      <t>ヒツヨウ</t>
    </rPh>
    <phoneticPr fontId="4"/>
  </si>
  <si>
    <t>H26年度から会計基準が変更されたこともあり、経営の健全性が図られ、指標の改善がみられる。今後も企業進出等による給水収益の増加を期待するとともに、効率的な事業運営をして、費用計上していかなければいけない。２．の老朽化の状況にもあるように、老朽管が多く、さらに、管路更新率が低い。財源を確保して、計画的、かつ、速やかに老朽管の管路更新事業を進めていく必要がある。</t>
    <rPh sb="3" eb="5">
      <t>ネンド</t>
    </rPh>
    <rPh sb="7" eb="9">
      <t>カイケイ</t>
    </rPh>
    <rPh sb="9" eb="11">
      <t>キジュン</t>
    </rPh>
    <rPh sb="12" eb="14">
      <t>ヘンコウ</t>
    </rPh>
    <rPh sb="23" eb="25">
      <t>ケイエイ</t>
    </rPh>
    <rPh sb="26" eb="29">
      <t>ケンゼンセイ</t>
    </rPh>
    <rPh sb="30" eb="31">
      <t>ハカ</t>
    </rPh>
    <rPh sb="34" eb="36">
      <t>シヒョウ</t>
    </rPh>
    <rPh sb="37" eb="39">
      <t>カイゼン</t>
    </rPh>
    <rPh sb="45" eb="47">
      <t>コンゴ</t>
    </rPh>
    <rPh sb="48" eb="50">
      <t>キギョウ</t>
    </rPh>
    <rPh sb="50" eb="52">
      <t>シンシュツ</t>
    </rPh>
    <rPh sb="52" eb="53">
      <t>トウ</t>
    </rPh>
    <rPh sb="56" eb="58">
      <t>キュウスイ</t>
    </rPh>
    <rPh sb="58" eb="60">
      <t>シュウエキ</t>
    </rPh>
    <rPh sb="61" eb="63">
      <t>ゾウカ</t>
    </rPh>
    <rPh sb="64" eb="66">
      <t>キタイ</t>
    </rPh>
    <rPh sb="73" eb="76">
      <t>コウリツテキ</t>
    </rPh>
    <rPh sb="77" eb="79">
      <t>ジギョウ</t>
    </rPh>
    <rPh sb="79" eb="81">
      <t>ウンエイ</t>
    </rPh>
    <rPh sb="85" eb="87">
      <t>ヒヨウ</t>
    </rPh>
    <rPh sb="87" eb="89">
      <t>ケイジョウ</t>
    </rPh>
    <rPh sb="105" eb="108">
      <t>ロウキュウカ</t>
    </rPh>
    <rPh sb="109" eb="111">
      <t>ジョウキョウ</t>
    </rPh>
    <rPh sb="119" eb="121">
      <t>ロウキュウ</t>
    </rPh>
    <rPh sb="121" eb="122">
      <t>カン</t>
    </rPh>
    <rPh sb="123" eb="124">
      <t>オオ</t>
    </rPh>
    <rPh sb="130" eb="132">
      <t>カンロ</t>
    </rPh>
    <rPh sb="132" eb="134">
      <t>コウシン</t>
    </rPh>
    <rPh sb="134" eb="135">
      <t>リツ</t>
    </rPh>
    <rPh sb="136" eb="137">
      <t>ヒク</t>
    </rPh>
    <rPh sb="139" eb="141">
      <t>ザイゲン</t>
    </rPh>
    <rPh sb="142" eb="144">
      <t>カクホ</t>
    </rPh>
    <rPh sb="147" eb="150">
      <t>ケイカクテキ</t>
    </rPh>
    <rPh sb="154" eb="155">
      <t>スミ</t>
    </rPh>
    <rPh sb="158" eb="160">
      <t>ロウキュウ</t>
    </rPh>
    <rPh sb="160" eb="161">
      <t>カン</t>
    </rPh>
    <rPh sb="162" eb="164">
      <t>カンロ</t>
    </rPh>
    <rPh sb="164" eb="166">
      <t>コウシン</t>
    </rPh>
    <rPh sb="166" eb="168">
      <t>ジギョウ</t>
    </rPh>
    <rPh sb="169" eb="170">
      <t>スス</t>
    </rPh>
    <rPh sb="174" eb="1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</si>
</sst>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0.28000000000000003</c:v>
                </c:pt>
                <c:pt idx="1">
                  <c:v>0.31</c:v>
                </c:pt>
                <c:pt idx="2">
                  <c:v>0.15</c:v>
                </c:pt>
                <c:pt idx="3">
                  <c:v>0.19</c:v>
                </c:pt>
                <c:pt idx="4">
                  <c:v>0.08</c:v>
                </c:pt>
              </c:numCache>
            </c:numRef>
          </c:val>
        </c:ser>
        <c:dLbls>
          <c:showLegendKey val="0"/>
          <c:showVal val="0"/>
          <c:showCatName val="0"/>
          <c:showSerName val="0"/>
          <c:showPercent val="0"/>
          <c:showBubbleSize val="0"/>
        </c:dLbls>
        <c:gapWidth val="150"/>
        <c:axId val="103791232"/>
        <c:axId val="10379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03791232"/>
        <c:axId val="103797504"/>
      </c:lineChart>
      <c:dateAx>
        <c:axId val="103791232"/>
        <c:scaling>
          <c:orientation val="minMax"/>
        </c:scaling>
        <c:delete val="1"/>
        <c:axPos val="b"/>
        <c:numFmt formatCode="ge" sourceLinked="1"/>
        <c:majorTickMark val="none"/>
        <c:minorTickMark val="none"/>
        <c:tickLblPos val="none"/>
        <c:crossAx val="103797504"/>
        <c:crosses val="autoZero"/>
        <c:auto val="1"/>
        <c:lblOffset val="100"/>
        <c:baseTimeUnit val="years"/>
      </c:dateAx>
      <c:valAx>
        <c:axId val="1037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62.07</c:v>
                </c:pt>
                <c:pt idx="1">
                  <c:v>63.53</c:v>
                </c:pt>
                <c:pt idx="2">
                  <c:v>65.16</c:v>
                </c:pt>
                <c:pt idx="3">
                  <c:v>64.69</c:v>
                </c:pt>
                <c:pt idx="4">
                  <c:v>65.92</c:v>
                </c:pt>
              </c:numCache>
            </c:numRef>
          </c:val>
        </c:ser>
        <c:dLbls>
          <c:showLegendKey val="0"/>
          <c:showVal val="0"/>
          <c:showCatName val="0"/>
          <c:showSerName val="0"/>
          <c:showPercent val="0"/>
          <c:showBubbleSize val="0"/>
        </c:dLbls>
        <c:gapWidth val="150"/>
        <c:axId val="106420864"/>
        <c:axId val="10645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06420864"/>
        <c:axId val="106451712"/>
      </c:lineChart>
      <c:dateAx>
        <c:axId val="106420864"/>
        <c:scaling>
          <c:orientation val="minMax"/>
        </c:scaling>
        <c:delete val="1"/>
        <c:axPos val="b"/>
        <c:numFmt formatCode="ge" sourceLinked="1"/>
        <c:majorTickMark val="none"/>
        <c:minorTickMark val="none"/>
        <c:tickLblPos val="none"/>
        <c:crossAx val="106451712"/>
        <c:crosses val="autoZero"/>
        <c:auto val="1"/>
        <c:lblOffset val="100"/>
        <c:baseTimeUnit val="years"/>
      </c:dateAx>
      <c:valAx>
        <c:axId val="10645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92.74</c:v>
                </c:pt>
                <c:pt idx="1">
                  <c:v>92.47</c:v>
                </c:pt>
                <c:pt idx="2">
                  <c:v>91.37</c:v>
                </c:pt>
                <c:pt idx="3">
                  <c:v>91.78</c:v>
                </c:pt>
                <c:pt idx="4">
                  <c:v>90.81</c:v>
                </c:pt>
              </c:numCache>
            </c:numRef>
          </c:val>
        </c:ser>
        <c:dLbls>
          <c:showLegendKey val="0"/>
          <c:showVal val="0"/>
          <c:showCatName val="0"/>
          <c:showSerName val="0"/>
          <c:showPercent val="0"/>
          <c:showBubbleSize val="0"/>
        </c:dLbls>
        <c:gapWidth val="150"/>
        <c:axId val="106481920"/>
        <c:axId val="10648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06481920"/>
        <c:axId val="106484096"/>
      </c:lineChart>
      <c:dateAx>
        <c:axId val="106481920"/>
        <c:scaling>
          <c:orientation val="minMax"/>
        </c:scaling>
        <c:delete val="1"/>
        <c:axPos val="b"/>
        <c:numFmt formatCode="ge" sourceLinked="1"/>
        <c:majorTickMark val="none"/>
        <c:minorTickMark val="none"/>
        <c:tickLblPos val="none"/>
        <c:crossAx val="106484096"/>
        <c:crosses val="autoZero"/>
        <c:auto val="1"/>
        <c:lblOffset val="100"/>
        <c:baseTimeUnit val="years"/>
      </c:dateAx>
      <c:valAx>
        <c:axId val="1064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92.81</c:v>
                </c:pt>
                <c:pt idx="1">
                  <c:v>97.66</c:v>
                </c:pt>
                <c:pt idx="2">
                  <c:v>100.04</c:v>
                </c:pt>
                <c:pt idx="3">
                  <c:v>119.37</c:v>
                </c:pt>
                <c:pt idx="4">
                  <c:v>117.12</c:v>
                </c:pt>
              </c:numCache>
            </c:numRef>
          </c:val>
        </c:ser>
        <c:dLbls>
          <c:showLegendKey val="0"/>
          <c:showVal val="0"/>
          <c:showCatName val="0"/>
          <c:showSerName val="0"/>
          <c:showPercent val="0"/>
          <c:showBubbleSize val="0"/>
        </c:dLbls>
        <c:gapWidth val="150"/>
        <c:axId val="103958400"/>
        <c:axId val="1039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03958400"/>
        <c:axId val="103972864"/>
      </c:lineChart>
      <c:dateAx>
        <c:axId val="103958400"/>
        <c:scaling>
          <c:orientation val="minMax"/>
        </c:scaling>
        <c:delete val="1"/>
        <c:axPos val="b"/>
        <c:numFmt formatCode="ge" sourceLinked="1"/>
        <c:majorTickMark val="none"/>
        <c:minorTickMark val="none"/>
        <c:tickLblPos val="none"/>
        <c:crossAx val="103972864"/>
        <c:crosses val="autoZero"/>
        <c:auto val="1"/>
        <c:lblOffset val="100"/>
        <c:baseTimeUnit val="years"/>
      </c:dateAx>
      <c:valAx>
        <c:axId val="10397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9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32.119999999999997</c:v>
                </c:pt>
                <c:pt idx="1">
                  <c:v>33.729999999999997</c:v>
                </c:pt>
                <c:pt idx="2">
                  <c:v>34.65</c:v>
                </c:pt>
                <c:pt idx="3">
                  <c:v>38.659999999999997</c:v>
                </c:pt>
                <c:pt idx="4">
                  <c:v>40.28</c:v>
                </c:pt>
              </c:numCache>
            </c:numRef>
          </c:val>
        </c:ser>
        <c:dLbls>
          <c:showLegendKey val="0"/>
          <c:showVal val="0"/>
          <c:showCatName val="0"/>
          <c:showSerName val="0"/>
          <c:showPercent val="0"/>
          <c:showBubbleSize val="0"/>
        </c:dLbls>
        <c:gapWidth val="150"/>
        <c:axId val="103998976"/>
        <c:axId val="1040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03998976"/>
        <c:axId val="104000896"/>
      </c:lineChart>
      <c:dateAx>
        <c:axId val="103998976"/>
        <c:scaling>
          <c:orientation val="minMax"/>
        </c:scaling>
        <c:delete val="1"/>
        <c:axPos val="b"/>
        <c:numFmt formatCode="ge" sourceLinked="1"/>
        <c:majorTickMark val="none"/>
        <c:minorTickMark val="none"/>
        <c:tickLblPos val="none"/>
        <c:crossAx val="104000896"/>
        <c:crosses val="autoZero"/>
        <c:auto val="1"/>
        <c:lblOffset val="100"/>
        <c:baseTimeUnit val="years"/>
      </c:dateAx>
      <c:valAx>
        <c:axId val="1040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20.56</c:v>
                </c:pt>
                <c:pt idx="1">
                  <c:v>21.41</c:v>
                </c:pt>
                <c:pt idx="2">
                  <c:v>22.39</c:v>
                </c:pt>
                <c:pt idx="3">
                  <c:v>22.76</c:v>
                </c:pt>
                <c:pt idx="4">
                  <c:v>23.48</c:v>
                </c:pt>
              </c:numCache>
            </c:numRef>
          </c:val>
        </c:ser>
        <c:dLbls>
          <c:showLegendKey val="0"/>
          <c:showVal val="0"/>
          <c:showCatName val="0"/>
          <c:showSerName val="0"/>
          <c:showPercent val="0"/>
          <c:showBubbleSize val="0"/>
        </c:dLbls>
        <c:gapWidth val="150"/>
        <c:axId val="105141376"/>
        <c:axId val="1051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05141376"/>
        <c:axId val="105143296"/>
      </c:lineChart>
      <c:dateAx>
        <c:axId val="105141376"/>
        <c:scaling>
          <c:orientation val="minMax"/>
        </c:scaling>
        <c:delete val="1"/>
        <c:axPos val="b"/>
        <c:numFmt formatCode="ge" sourceLinked="1"/>
        <c:majorTickMark val="none"/>
        <c:minorTickMark val="none"/>
        <c:tickLblPos val="none"/>
        <c:crossAx val="105143296"/>
        <c:crosses val="autoZero"/>
        <c:auto val="1"/>
        <c:lblOffset val="100"/>
        <c:baseTimeUnit val="years"/>
      </c:dateAx>
      <c:valAx>
        <c:axId val="1051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125.49</c:v>
                </c:pt>
                <c:pt idx="1">
                  <c:v>127.43</c:v>
                </c:pt>
                <c:pt idx="2">
                  <c:v>125.18</c:v>
                </c:pt>
                <c:pt idx="3" formatCode="#,##0.00;&quot;△&quot;#,##0.00">
                  <c:v>0</c:v>
                </c:pt>
                <c:pt idx="4" formatCode="#,##0.00;&quot;△&quot;#,##0.00">
                  <c:v>0</c:v>
                </c:pt>
              </c:numCache>
            </c:numRef>
          </c:val>
        </c:ser>
        <c:dLbls>
          <c:showLegendKey val="0"/>
          <c:showVal val="0"/>
          <c:showCatName val="0"/>
          <c:showSerName val="0"/>
          <c:showPercent val="0"/>
          <c:showBubbleSize val="0"/>
        </c:dLbls>
        <c:gapWidth val="150"/>
        <c:axId val="106506880"/>
        <c:axId val="10651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6506880"/>
        <c:axId val="106517248"/>
      </c:lineChart>
      <c:dateAx>
        <c:axId val="106506880"/>
        <c:scaling>
          <c:orientation val="minMax"/>
        </c:scaling>
        <c:delete val="1"/>
        <c:axPos val="b"/>
        <c:numFmt formatCode="ge" sourceLinked="1"/>
        <c:majorTickMark val="none"/>
        <c:minorTickMark val="none"/>
        <c:tickLblPos val="none"/>
        <c:crossAx val="106517248"/>
        <c:crosses val="autoZero"/>
        <c:auto val="1"/>
        <c:lblOffset val="100"/>
        <c:baseTimeUnit val="years"/>
      </c:dateAx>
      <c:valAx>
        <c:axId val="106517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5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587.86</c:v>
                </c:pt>
                <c:pt idx="1">
                  <c:v>381.89</c:v>
                </c:pt>
                <c:pt idx="2">
                  <c:v>563.62</c:v>
                </c:pt>
                <c:pt idx="3">
                  <c:v>375.96</c:v>
                </c:pt>
                <c:pt idx="4">
                  <c:v>307.58999999999997</c:v>
                </c:pt>
              </c:numCache>
            </c:numRef>
          </c:val>
        </c:ser>
        <c:dLbls>
          <c:showLegendKey val="0"/>
          <c:showVal val="0"/>
          <c:showCatName val="0"/>
          <c:showSerName val="0"/>
          <c:showPercent val="0"/>
          <c:showBubbleSize val="0"/>
        </c:dLbls>
        <c:gapWidth val="150"/>
        <c:axId val="106547840"/>
        <c:axId val="10655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06547840"/>
        <c:axId val="106558208"/>
      </c:lineChart>
      <c:dateAx>
        <c:axId val="106547840"/>
        <c:scaling>
          <c:orientation val="minMax"/>
        </c:scaling>
        <c:delete val="1"/>
        <c:axPos val="b"/>
        <c:numFmt formatCode="ge" sourceLinked="1"/>
        <c:majorTickMark val="none"/>
        <c:minorTickMark val="none"/>
        <c:tickLblPos val="none"/>
        <c:crossAx val="106558208"/>
        <c:crosses val="autoZero"/>
        <c:auto val="1"/>
        <c:lblOffset val="100"/>
        <c:baseTimeUnit val="years"/>
      </c:dateAx>
      <c:valAx>
        <c:axId val="106558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5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143.41999999999999</c:v>
                </c:pt>
                <c:pt idx="1">
                  <c:v>135.54</c:v>
                </c:pt>
                <c:pt idx="2">
                  <c:v>125.6</c:v>
                </c:pt>
                <c:pt idx="3">
                  <c:v>117.62</c:v>
                </c:pt>
                <c:pt idx="4">
                  <c:v>107.57</c:v>
                </c:pt>
              </c:numCache>
            </c:numRef>
          </c:val>
        </c:ser>
        <c:dLbls>
          <c:showLegendKey val="0"/>
          <c:showVal val="0"/>
          <c:showCatName val="0"/>
          <c:showSerName val="0"/>
          <c:showPercent val="0"/>
          <c:showBubbleSize val="0"/>
        </c:dLbls>
        <c:gapWidth val="150"/>
        <c:axId val="106246912"/>
        <c:axId val="1062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06246912"/>
        <c:axId val="106248832"/>
      </c:lineChart>
      <c:dateAx>
        <c:axId val="106246912"/>
        <c:scaling>
          <c:orientation val="minMax"/>
        </c:scaling>
        <c:delete val="1"/>
        <c:axPos val="b"/>
        <c:numFmt formatCode="ge" sourceLinked="1"/>
        <c:majorTickMark val="none"/>
        <c:minorTickMark val="none"/>
        <c:tickLblPos val="none"/>
        <c:crossAx val="106248832"/>
        <c:crosses val="autoZero"/>
        <c:auto val="1"/>
        <c:lblOffset val="100"/>
        <c:baseTimeUnit val="years"/>
      </c:dateAx>
      <c:valAx>
        <c:axId val="106248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2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90.03</c:v>
                </c:pt>
                <c:pt idx="1">
                  <c:v>96.33</c:v>
                </c:pt>
                <c:pt idx="2">
                  <c:v>98.64</c:v>
                </c:pt>
                <c:pt idx="3">
                  <c:v>124.17</c:v>
                </c:pt>
                <c:pt idx="4">
                  <c:v>121.08</c:v>
                </c:pt>
              </c:numCache>
            </c:numRef>
          </c:val>
        </c:ser>
        <c:dLbls>
          <c:showLegendKey val="0"/>
          <c:showVal val="0"/>
          <c:showCatName val="0"/>
          <c:showSerName val="0"/>
          <c:showPercent val="0"/>
          <c:showBubbleSize val="0"/>
        </c:dLbls>
        <c:gapWidth val="150"/>
        <c:axId val="106369024"/>
        <c:axId val="1063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06369024"/>
        <c:axId val="106370944"/>
      </c:lineChart>
      <c:dateAx>
        <c:axId val="106369024"/>
        <c:scaling>
          <c:orientation val="minMax"/>
        </c:scaling>
        <c:delete val="1"/>
        <c:axPos val="b"/>
        <c:numFmt formatCode="ge" sourceLinked="1"/>
        <c:majorTickMark val="none"/>
        <c:minorTickMark val="none"/>
        <c:tickLblPos val="none"/>
        <c:crossAx val="106370944"/>
        <c:crosses val="autoZero"/>
        <c:auto val="1"/>
        <c:lblOffset val="100"/>
        <c:baseTimeUnit val="years"/>
      </c:dateAx>
      <c:valAx>
        <c:axId val="1063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178.41</c:v>
                </c:pt>
                <c:pt idx="1">
                  <c:v>167.21</c:v>
                </c:pt>
                <c:pt idx="2">
                  <c:v>163.91</c:v>
                </c:pt>
                <c:pt idx="3">
                  <c:v>130.41999999999999</c:v>
                </c:pt>
                <c:pt idx="4">
                  <c:v>134.1</c:v>
                </c:pt>
              </c:numCache>
            </c:numRef>
          </c:val>
        </c:ser>
        <c:dLbls>
          <c:showLegendKey val="0"/>
          <c:showVal val="0"/>
          <c:showCatName val="0"/>
          <c:showSerName val="0"/>
          <c:showPercent val="0"/>
          <c:showBubbleSize val="0"/>
        </c:dLbls>
        <c:gapWidth val="150"/>
        <c:axId val="106400768"/>
        <c:axId val="1064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06400768"/>
        <c:axId val="106402944"/>
      </c:lineChart>
      <c:dateAx>
        <c:axId val="106400768"/>
        <c:scaling>
          <c:orientation val="minMax"/>
        </c:scaling>
        <c:delete val="1"/>
        <c:axPos val="b"/>
        <c:numFmt formatCode="ge" sourceLinked="1"/>
        <c:majorTickMark val="none"/>
        <c:minorTickMark val="none"/>
        <c:tickLblPos val="none"/>
        <c:crossAx val="106402944"/>
        <c:crosses val="autoZero"/>
        <c:auto val="1"/>
        <c:lblOffset val="100"/>
        <c:baseTimeUnit val="years"/>
      </c:dateAx>
      <c:valAx>
        <c:axId val="1064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常滑市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58240</v>
      </c>
      <c r="AJ8" s="75"/>
      <c r="AK8" s="75"/>
      <c r="AL8" s="75"/>
      <c r="AM8" s="75"/>
      <c r="AN8" s="75"/>
      <c r="AO8" s="75"/>
      <c r="AP8" s="76"/>
      <c r="AQ8" s="57">
        <f>データ!R6</f>
        <v>55.89</v>
      </c>
      <c r="AR8" s="57"/>
      <c r="AS8" s="57"/>
      <c r="AT8" s="57"/>
      <c r="AU8" s="57"/>
      <c r="AV8" s="57"/>
      <c r="AW8" s="57"/>
      <c r="AX8" s="57"/>
      <c r="AY8" s="57">
        <f>データ!S6</f>
        <v>1042.05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87.82</v>
      </c>
      <c r="K10" s="57"/>
      <c r="L10" s="57"/>
      <c r="M10" s="57"/>
      <c r="N10" s="57"/>
      <c r="O10" s="57"/>
      <c r="P10" s="57"/>
      <c r="Q10" s="57"/>
      <c r="R10" s="57">
        <f>データ!O6</f>
        <v>99.96</v>
      </c>
      <c r="S10" s="57"/>
      <c r="T10" s="57"/>
      <c r="U10" s="57"/>
      <c r="V10" s="57"/>
      <c r="W10" s="57"/>
      <c r="X10" s="57"/>
      <c r="Y10" s="57"/>
      <c r="Z10" s="65">
        <f>データ!P6</f>
        <v>2311</v>
      </c>
      <c r="AA10" s="65"/>
      <c r="AB10" s="65"/>
      <c r="AC10" s="65"/>
      <c r="AD10" s="65"/>
      <c r="AE10" s="65"/>
      <c r="AF10" s="65"/>
      <c r="AG10" s="65"/>
      <c r="AH10" s="2"/>
      <c r="AI10" s="65">
        <f>データ!T6</f>
        <v>58330</v>
      </c>
      <c r="AJ10" s="65"/>
      <c r="AK10" s="65"/>
      <c r="AL10" s="65"/>
      <c r="AM10" s="65"/>
      <c r="AN10" s="65"/>
      <c r="AO10" s="65"/>
      <c r="AP10" s="65"/>
      <c r="AQ10" s="57">
        <f>データ!U6</f>
        <v>55.89</v>
      </c>
      <c r="AR10" s="57"/>
      <c r="AS10" s="57"/>
      <c r="AT10" s="57"/>
      <c r="AU10" s="57"/>
      <c r="AV10" s="57"/>
      <c r="AW10" s="57"/>
      <c r="AX10" s="57"/>
      <c r="AY10" s="57">
        <f>データ!V6</f>
        <v>1043.6600000000001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Y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232165</v>
      </c>
      <c r="D6" s="31">
        <f t="shared" si="3"/>
        <v>46</v>
      </c>
      <c r="E6" s="31">
        <f t="shared" si="3"/>
        <v>1</v>
      </c>
      <c r="F6" s="31">
        <f t="shared" si="3"/>
        <v>0</v>
      </c>
      <c r="G6" s="31">
        <f t="shared" si="3"/>
        <v>1</v>
      </c>
      <c r="H6" s="31" t="str">
        <f t="shared" si="3"/>
        <v>愛知県　常滑市</v>
      </c>
      <c r="I6" s="31" t="str">
        <f t="shared" si="3"/>
        <v>法適用</v>
      </c>
      <c r="J6" s="31" t="str">
        <f t="shared" si="3"/>
        <v>水道事業</v>
      </c>
      <c r="K6" s="31" t="str">
        <f t="shared" si="3"/>
        <v>末端給水事業</v>
      </c>
      <c r="L6" s="31" t="str">
        <f t="shared" si="3"/>
        <v>A4</v>
      </c>
      <c r="M6" s="32" t="str">
        <f t="shared" si="3"/>
        <v>-</v>
      </c>
      <c r="N6" s="32">
        <f t="shared" si="3"/>
        <v>87.82</v>
      </c>
      <c r="O6" s="32">
        <f t="shared" si="3"/>
        <v>99.96</v>
      </c>
      <c r="P6" s="32">
        <f t="shared" si="3"/>
        <v>2311</v>
      </c>
      <c r="Q6" s="32">
        <f t="shared" si="3"/>
        <v>58240</v>
      </c>
      <c r="R6" s="32">
        <f t="shared" si="3"/>
        <v>55.89</v>
      </c>
      <c r="S6" s="32">
        <f t="shared" si="3"/>
        <v>1042.05</v>
      </c>
      <c r="T6" s="32">
        <f t="shared" si="3"/>
        <v>58330</v>
      </c>
      <c r="U6" s="32">
        <f t="shared" si="3"/>
        <v>55.89</v>
      </c>
      <c r="V6" s="32">
        <f t="shared" si="3"/>
        <v>1043.6600000000001</v>
      </c>
      <c r="W6" s="33">
        <f>IF(W7="",NA(),W7)</f>
        <v>92.81</v>
      </c>
      <c r="X6" s="33">
        <f t="shared" ref="X6:AF6" si="4">IF(X7="",NA(),X7)</f>
        <v>97.66</v>
      </c>
      <c r="Y6" s="33">
        <f t="shared" si="4"/>
        <v>100.04</v>
      </c>
      <c r="Z6" s="33">
        <f t="shared" si="4"/>
        <v>119.37</v>
      </c>
      <c r="AA6" s="33">
        <f t="shared" si="4"/>
        <v>117.12</v>
      </c>
      <c r="AB6" s="33">
        <f t="shared" si="4"/>
        <v>107.68</v>
      </c>
      <c r="AC6" s="33">
        <f t="shared" si="4"/>
        <v>108.24</v>
      </c>
      <c r="AD6" s="33">
        <f t="shared" si="4"/>
        <v>107.8</v>
      </c>
      <c r="AE6" s="33">
        <f t="shared" si="4"/>
        <v>111.96</v>
      </c>
      <c r="AF6" s="33">
        <f t="shared" si="4"/>
        <v>112.69</v>
      </c>
      <c r="AG6" s="32" t="str">
        <f>IF(AG7="","",IF(AG7="-","【-】","【"&amp;SUBSTITUTE(TEXT(AG7,"#,##0.00"),"-","△")&amp;"】"))</f>
        <v>【113.56】</v>
      </c>
      <c r="AH6" s="33">
        <f>IF(AH7="",NA(),AH7)</f>
        <v>125.49</v>
      </c>
      <c r="AI6" s="33">
        <f t="shared" ref="AI6:AQ6" si="5">IF(AI7="",NA(),AI7)</f>
        <v>127.43</v>
      </c>
      <c r="AJ6" s="33">
        <f t="shared" si="5"/>
        <v>125.18</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587.86</v>
      </c>
      <c r="AT6" s="33">
        <f t="shared" ref="AT6:BB6" si="6">IF(AT7="",NA(),AT7)</f>
        <v>381.89</v>
      </c>
      <c r="AU6" s="33">
        <f t="shared" si="6"/>
        <v>563.62</v>
      </c>
      <c r="AV6" s="33">
        <f t="shared" si="6"/>
        <v>375.96</v>
      </c>
      <c r="AW6" s="33">
        <f t="shared" si="6"/>
        <v>307.58999999999997</v>
      </c>
      <c r="AX6" s="33">
        <f t="shared" si="6"/>
        <v>695.41</v>
      </c>
      <c r="AY6" s="33">
        <f t="shared" si="6"/>
        <v>701</v>
      </c>
      <c r="AZ6" s="33">
        <f t="shared" si="6"/>
        <v>739.59</v>
      </c>
      <c r="BA6" s="33">
        <f t="shared" si="6"/>
        <v>335.95</v>
      </c>
      <c r="BB6" s="33">
        <f t="shared" si="6"/>
        <v>346.59</v>
      </c>
      <c r="BC6" s="32" t="str">
        <f>IF(BC7="","",IF(BC7="-","【-】","【"&amp;SUBSTITUTE(TEXT(BC7,"#,##0.00"),"-","△")&amp;"】"))</f>
        <v>【262.74】</v>
      </c>
      <c r="BD6" s="33">
        <f>IF(BD7="",NA(),BD7)</f>
        <v>143.41999999999999</v>
      </c>
      <c r="BE6" s="33">
        <f t="shared" ref="BE6:BM6" si="7">IF(BE7="",NA(),BE7)</f>
        <v>135.54</v>
      </c>
      <c r="BF6" s="33">
        <f t="shared" si="7"/>
        <v>125.6</v>
      </c>
      <c r="BG6" s="33">
        <f t="shared" si="7"/>
        <v>117.62</v>
      </c>
      <c r="BH6" s="33">
        <f t="shared" si="7"/>
        <v>107.57</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90.03</v>
      </c>
      <c r="BP6" s="33">
        <f t="shared" ref="BP6:BX6" si="8">IF(BP7="",NA(),BP7)</f>
        <v>96.33</v>
      </c>
      <c r="BQ6" s="33">
        <f t="shared" si="8"/>
        <v>98.64</v>
      </c>
      <c r="BR6" s="33">
        <f t="shared" si="8"/>
        <v>124.17</v>
      </c>
      <c r="BS6" s="33">
        <f t="shared" si="8"/>
        <v>121.08</v>
      </c>
      <c r="BT6" s="33">
        <f t="shared" si="8"/>
        <v>99.61</v>
      </c>
      <c r="BU6" s="33">
        <f t="shared" si="8"/>
        <v>100.27</v>
      </c>
      <c r="BV6" s="33">
        <f t="shared" si="8"/>
        <v>99.46</v>
      </c>
      <c r="BW6" s="33">
        <f t="shared" si="8"/>
        <v>105.21</v>
      </c>
      <c r="BX6" s="33">
        <f t="shared" si="8"/>
        <v>105.71</v>
      </c>
      <c r="BY6" s="32" t="str">
        <f>IF(BY7="","",IF(BY7="-","【-】","【"&amp;SUBSTITUTE(TEXT(BY7,"#,##0.00"),"-","△")&amp;"】"))</f>
        <v>【104.99】</v>
      </c>
      <c r="BZ6" s="33">
        <f>IF(BZ7="",NA(),BZ7)</f>
        <v>178.41</v>
      </c>
      <c r="CA6" s="33">
        <f t="shared" ref="CA6:CI6" si="9">IF(CA7="",NA(),CA7)</f>
        <v>167.21</v>
      </c>
      <c r="CB6" s="33">
        <f t="shared" si="9"/>
        <v>163.91</v>
      </c>
      <c r="CC6" s="33">
        <f t="shared" si="9"/>
        <v>130.41999999999999</v>
      </c>
      <c r="CD6" s="33">
        <f t="shared" si="9"/>
        <v>134.1</v>
      </c>
      <c r="CE6" s="33">
        <f t="shared" si="9"/>
        <v>169.59</v>
      </c>
      <c r="CF6" s="33">
        <f t="shared" si="9"/>
        <v>169.62</v>
      </c>
      <c r="CG6" s="33">
        <f t="shared" si="9"/>
        <v>171.78</v>
      </c>
      <c r="CH6" s="33">
        <f t="shared" si="9"/>
        <v>162.59</v>
      </c>
      <c r="CI6" s="33">
        <f t="shared" si="9"/>
        <v>162.15</v>
      </c>
      <c r="CJ6" s="32" t="str">
        <f>IF(CJ7="","",IF(CJ7="-","【-】","【"&amp;SUBSTITUTE(TEXT(CJ7,"#,##0.00"),"-","△")&amp;"】"))</f>
        <v>【163.72】</v>
      </c>
      <c r="CK6" s="33">
        <f>IF(CK7="",NA(),CK7)</f>
        <v>62.07</v>
      </c>
      <c r="CL6" s="33">
        <f t="shared" ref="CL6:CT6" si="10">IF(CL7="",NA(),CL7)</f>
        <v>63.53</v>
      </c>
      <c r="CM6" s="33">
        <f t="shared" si="10"/>
        <v>65.16</v>
      </c>
      <c r="CN6" s="33">
        <f t="shared" si="10"/>
        <v>64.69</v>
      </c>
      <c r="CO6" s="33">
        <f t="shared" si="10"/>
        <v>65.92</v>
      </c>
      <c r="CP6" s="33">
        <f t="shared" si="10"/>
        <v>60.04</v>
      </c>
      <c r="CQ6" s="33">
        <f t="shared" si="10"/>
        <v>59.88</v>
      </c>
      <c r="CR6" s="33">
        <f t="shared" si="10"/>
        <v>59.68</v>
      </c>
      <c r="CS6" s="33">
        <f t="shared" si="10"/>
        <v>59.17</v>
      </c>
      <c r="CT6" s="33">
        <f t="shared" si="10"/>
        <v>59.34</v>
      </c>
      <c r="CU6" s="32" t="str">
        <f>IF(CU7="","",IF(CU7="-","【-】","【"&amp;SUBSTITUTE(TEXT(CU7,"#,##0.00"),"-","△")&amp;"】"))</f>
        <v>【59.76】</v>
      </c>
      <c r="CV6" s="33">
        <f>IF(CV7="",NA(),CV7)</f>
        <v>92.74</v>
      </c>
      <c r="CW6" s="33">
        <f t="shared" ref="CW6:DE6" si="11">IF(CW7="",NA(),CW7)</f>
        <v>92.47</v>
      </c>
      <c r="CX6" s="33">
        <f t="shared" si="11"/>
        <v>91.37</v>
      </c>
      <c r="CY6" s="33">
        <f t="shared" si="11"/>
        <v>91.78</v>
      </c>
      <c r="CZ6" s="33">
        <f t="shared" si="11"/>
        <v>90.81</v>
      </c>
      <c r="DA6" s="33">
        <f t="shared" si="11"/>
        <v>87.33</v>
      </c>
      <c r="DB6" s="33">
        <f t="shared" si="11"/>
        <v>87.65</v>
      </c>
      <c r="DC6" s="33">
        <f t="shared" si="11"/>
        <v>87.63</v>
      </c>
      <c r="DD6" s="33">
        <f t="shared" si="11"/>
        <v>87.6</v>
      </c>
      <c r="DE6" s="33">
        <f t="shared" si="11"/>
        <v>87.74</v>
      </c>
      <c r="DF6" s="32" t="str">
        <f>IF(DF7="","",IF(DF7="-","【-】","【"&amp;SUBSTITUTE(TEXT(DF7,"#,##0.00"),"-","△")&amp;"】"))</f>
        <v>【89.95】</v>
      </c>
      <c r="DG6" s="33">
        <f>IF(DG7="",NA(),DG7)</f>
        <v>32.119999999999997</v>
      </c>
      <c r="DH6" s="33">
        <f t="shared" ref="DH6:DP6" si="12">IF(DH7="",NA(),DH7)</f>
        <v>33.729999999999997</v>
      </c>
      <c r="DI6" s="33">
        <f t="shared" si="12"/>
        <v>34.65</v>
      </c>
      <c r="DJ6" s="33">
        <f t="shared" si="12"/>
        <v>38.659999999999997</v>
      </c>
      <c r="DK6" s="33">
        <f t="shared" si="12"/>
        <v>40.28</v>
      </c>
      <c r="DL6" s="33">
        <f t="shared" si="12"/>
        <v>37.71</v>
      </c>
      <c r="DM6" s="33">
        <f t="shared" si="12"/>
        <v>38.69</v>
      </c>
      <c r="DN6" s="33">
        <f t="shared" si="12"/>
        <v>39.65</v>
      </c>
      <c r="DO6" s="33">
        <f t="shared" si="12"/>
        <v>45.25</v>
      </c>
      <c r="DP6" s="33">
        <f t="shared" si="12"/>
        <v>46.27</v>
      </c>
      <c r="DQ6" s="32" t="str">
        <f>IF(DQ7="","",IF(DQ7="-","【-】","【"&amp;SUBSTITUTE(TEXT(DQ7,"#,##0.00"),"-","△")&amp;"】"))</f>
        <v>【47.18】</v>
      </c>
      <c r="DR6" s="33">
        <f>IF(DR7="",NA(),DR7)</f>
        <v>20.56</v>
      </c>
      <c r="DS6" s="33">
        <f t="shared" ref="DS6:EA6" si="13">IF(DS7="",NA(),DS7)</f>
        <v>21.41</v>
      </c>
      <c r="DT6" s="33">
        <f t="shared" si="13"/>
        <v>22.39</v>
      </c>
      <c r="DU6" s="33">
        <f t="shared" si="13"/>
        <v>22.76</v>
      </c>
      <c r="DV6" s="33">
        <f t="shared" si="13"/>
        <v>23.48</v>
      </c>
      <c r="DW6" s="33">
        <f t="shared" si="13"/>
        <v>7.67</v>
      </c>
      <c r="DX6" s="33">
        <f t="shared" si="13"/>
        <v>8.4</v>
      </c>
      <c r="DY6" s="33">
        <f t="shared" si="13"/>
        <v>9.7100000000000009</v>
      </c>
      <c r="DZ6" s="33">
        <f t="shared" si="13"/>
        <v>10.71</v>
      </c>
      <c r="EA6" s="33">
        <f t="shared" si="13"/>
        <v>10.93</v>
      </c>
      <c r="EB6" s="32" t="str">
        <f>IF(EB7="","",IF(EB7="-","【-】","【"&amp;SUBSTITUTE(TEXT(EB7,"#,##0.00"),"-","△")&amp;"】"))</f>
        <v>【13.18】</v>
      </c>
      <c r="EC6" s="33">
        <f>IF(EC7="",NA(),EC7)</f>
        <v>0.28000000000000003</v>
      </c>
      <c r="ED6" s="33">
        <f t="shared" ref="ED6:EL6" si="14">IF(ED7="",NA(),ED7)</f>
        <v>0.31</v>
      </c>
      <c r="EE6" s="33">
        <f t="shared" si="14"/>
        <v>0.15</v>
      </c>
      <c r="EF6" s="33">
        <f t="shared" si="14"/>
        <v>0.19</v>
      </c>
      <c r="EG6" s="33">
        <f t="shared" si="14"/>
        <v>0.08</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232165</v>
      </c>
      <c r="D7" s="35">
        <v>46</v>
      </c>
      <c r="E7" s="35">
        <v>1</v>
      </c>
      <c r="F7" s="35">
        <v>0</v>
      </c>
      <c r="G7" s="35">
        <v>1</v>
      </c>
      <c r="H7" s="35" t="s">
        <v>93</v>
      </c>
      <c r="I7" s="35" t="s">
        <v>94</v>
      </c>
      <c r="J7" s="35" t="s">
        <v>95</v>
      </c>
      <c r="K7" s="35" t="s">
        <v>96</v>
      </c>
      <c r="L7" s="35" t="s">
        <v>97</v>
      </c>
      <c r="M7" s="36" t="s">
        <v>98</v>
      </c>
      <c r="N7" s="36">
        <v>87.82</v>
      </c>
      <c r="O7" s="36">
        <v>99.96</v>
      </c>
      <c r="P7" s="36">
        <v>2311</v>
      </c>
      <c r="Q7" s="36">
        <v>58240</v>
      </c>
      <c r="R7" s="36">
        <v>55.89</v>
      </c>
      <c r="S7" s="36">
        <v>1042.05</v>
      </c>
      <c r="T7" s="36">
        <v>58330</v>
      </c>
      <c r="U7" s="36">
        <v>55.89</v>
      </c>
      <c r="V7" s="36">
        <v>1043.6600000000001</v>
      </c>
      <c r="W7" s="36">
        <v>92.81</v>
      </c>
      <c r="X7" s="36">
        <v>97.66</v>
      </c>
      <c r="Y7" s="36">
        <v>100.04</v>
      </c>
      <c r="Z7" s="36">
        <v>119.37</v>
      </c>
      <c r="AA7" s="36">
        <v>117.12</v>
      </c>
      <c r="AB7" s="36">
        <v>107.68</v>
      </c>
      <c r="AC7" s="36">
        <v>108.24</v>
      </c>
      <c r="AD7" s="36">
        <v>107.8</v>
      </c>
      <c r="AE7" s="36">
        <v>111.96</v>
      </c>
      <c r="AF7" s="36">
        <v>112.69</v>
      </c>
      <c r="AG7" s="36">
        <v>113.56</v>
      </c>
      <c r="AH7" s="36">
        <v>125.49</v>
      </c>
      <c r="AI7" s="36">
        <v>127.43</v>
      </c>
      <c r="AJ7" s="36">
        <v>125.18</v>
      </c>
      <c r="AK7" s="36">
        <v>0</v>
      </c>
      <c r="AL7" s="36">
        <v>0</v>
      </c>
      <c r="AM7" s="36">
        <v>4.67</v>
      </c>
      <c r="AN7" s="36">
        <v>4.46</v>
      </c>
      <c r="AO7" s="36">
        <v>4.3899999999999997</v>
      </c>
      <c r="AP7" s="36">
        <v>0.41</v>
      </c>
      <c r="AQ7" s="36">
        <v>0.54</v>
      </c>
      <c r="AR7" s="36">
        <v>0.87</v>
      </c>
      <c r="AS7" s="36">
        <v>587.86</v>
      </c>
      <c r="AT7" s="36">
        <v>381.89</v>
      </c>
      <c r="AU7" s="36">
        <v>563.62</v>
      </c>
      <c r="AV7" s="36">
        <v>375.96</v>
      </c>
      <c r="AW7" s="36">
        <v>307.58999999999997</v>
      </c>
      <c r="AX7" s="36">
        <v>695.41</v>
      </c>
      <c r="AY7" s="36">
        <v>701</v>
      </c>
      <c r="AZ7" s="36">
        <v>739.59</v>
      </c>
      <c r="BA7" s="36">
        <v>335.95</v>
      </c>
      <c r="BB7" s="36">
        <v>346.59</v>
      </c>
      <c r="BC7" s="36">
        <v>262.74</v>
      </c>
      <c r="BD7" s="36">
        <v>143.41999999999999</v>
      </c>
      <c r="BE7" s="36">
        <v>135.54</v>
      </c>
      <c r="BF7" s="36">
        <v>125.6</v>
      </c>
      <c r="BG7" s="36">
        <v>117.62</v>
      </c>
      <c r="BH7" s="36">
        <v>107.57</v>
      </c>
      <c r="BI7" s="36">
        <v>343.45</v>
      </c>
      <c r="BJ7" s="36">
        <v>330.99</v>
      </c>
      <c r="BK7" s="36">
        <v>324.08999999999997</v>
      </c>
      <c r="BL7" s="36">
        <v>319.82</v>
      </c>
      <c r="BM7" s="36">
        <v>312.02999999999997</v>
      </c>
      <c r="BN7" s="36">
        <v>276.38</v>
      </c>
      <c r="BO7" s="36">
        <v>90.03</v>
      </c>
      <c r="BP7" s="36">
        <v>96.33</v>
      </c>
      <c r="BQ7" s="36">
        <v>98.64</v>
      </c>
      <c r="BR7" s="36">
        <v>124.17</v>
      </c>
      <c r="BS7" s="36">
        <v>121.08</v>
      </c>
      <c r="BT7" s="36">
        <v>99.61</v>
      </c>
      <c r="BU7" s="36">
        <v>100.27</v>
      </c>
      <c r="BV7" s="36">
        <v>99.46</v>
      </c>
      <c r="BW7" s="36">
        <v>105.21</v>
      </c>
      <c r="BX7" s="36">
        <v>105.71</v>
      </c>
      <c r="BY7" s="36">
        <v>104.99</v>
      </c>
      <c r="BZ7" s="36">
        <v>178.41</v>
      </c>
      <c r="CA7" s="36">
        <v>167.21</v>
      </c>
      <c r="CB7" s="36">
        <v>163.91</v>
      </c>
      <c r="CC7" s="36">
        <v>130.41999999999999</v>
      </c>
      <c r="CD7" s="36">
        <v>134.1</v>
      </c>
      <c r="CE7" s="36">
        <v>169.59</v>
      </c>
      <c r="CF7" s="36">
        <v>169.62</v>
      </c>
      <c r="CG7" s="36">
        <v>171.78</v>
      </c>
      <c r="CH7" s="36">
        <v>162.59</v>
      </c>
      <c r="CI7" s="36">
        <v>162.15</v>
      </c>
      <c r="CJ7" s="36">
        <v>163.72</v>
      </c>
      <c r="CK7" s="36">
        <v>62.07</v>
      </c>
      <c r="CL7" s="36">
        <v>63.53</v>
      </c>
      <c r="CM7" s="36">
        <v>65.16</v>
      </c>
      <c r="CN7" s="36">
        <v>64.69</v>
      </c>
      <c r="CO7" s="36">
        <v>65.92</v>
      </c>
      <c r="CP7" s="36">
        <v>60.04</v>
      </c>
      <c r="CQ7" s="36">
        <v>59.88</v>
      </c>
      <c r="CR7" s="36">
        <v>59.68</v>
      </c>
      <c r="CS7" s="36">
        <v>59.17</v>
      </c>
      <c r="CT7" s="36">
        <v>59.34</v>
      </c>
      <c r="CU7" s="36">
        <v>59.76</v>
      </c>
      <c r="CV7" s="36">
        <v>92.74</v>
      </c>
      <c r="CW7" s="36">
        <v>92.47</v>
      </c>
      <c r="CX7" s="36">
        <v>91.37</v>
      </c>
      <c r="CY7" s="36">
        <v>91.78</v>
      </c>
      <c r="CZ7" s="36">
        <v>90.81</v>
      </c>
      <c r="DA7" s="36">
        <v>87.33</v>
      </c>
      <c r="DB7" s="36">
        <v>87.65</v>
      </c>
      <c r="DC7" s="36">
        <v>87.63</v>
      </c>
      <c r="DD7" s="36">
        <v>87.6</v>
      </c>
      <c r="DE7" s="36">
        <v>87.74</v>
      </c>
      <c r="DF7" s="36">
        <v>89.95</v>
      </c>
      <c r="DG7" s="36">
        <v>32.119999999999997</v>
      </c>
      <c r="DH7" s="36">
        <v>33.729999999999997</v>
      </c>
      <c r="DI7" s="36">
        <v>34.65</v>
      </c>
      <c r="DJ7" s="36">
        <v>38.659999999999997</v>
      </c>
      <c r="DK7" s="36">
        <v>40.28</v>
      </c>
      <c r="DL7" s="36">
        <v>37.71</v>
      </c>
      <c r="DM7" s="36">
        <v>38.69</v>
      </c>
      <c r="DN7" s="36">
        <v>39.65</v>
      </c>
      <c r="DO7" s="36">
        <v>45.25</v>
      </c>
      <c r="DP7" s="36">
        <v>46.27</v>
      </c>
      <c r="DQ7" s="36">
        <v>47.18</v>
      </c>
      <c r="DR7" s="36">
        <v>20.56</v>
      </c>
      <c r="DS7" s="36">
        <v>21.41</v>
      </c>
      <c r="DT7" s="36">
        <v>22.39</v>
      </c>
      <c r="DU7" s="36">
        <v>22.76</v>
      </c>
      <c r="DV7" s="36">
        <v>23.48</v>
      </c>
      <c r="DW7" s="36">
        <v>7.67</v>
      </c>
      <c r="DX7" s="36">
        <v>8.4</v>
      </c>
      <c r="DY7" s="36">
        <v>9.7100000000000009</v>
      </c>
      <c r="DZ7" s="36">
        <v>10.71</v>
      </c>
      <c r="EA7" s="36">
        <v>10.93</v>
      </c>
      <c r="EB7" s="36">
        <v>13.18</v>
      </c>
      <c r="EC7" s="36">
        <v>0.28000000000000003</v>
      </c>
      <c r="ED7" s="36">
        <v>0.31</v>
      </c>
      <c r="EE7" s="36">
        <v>0.15</v>
      </c>
      <c r="EF7" s="36">
        <v>0.19</v>
      </c>
      <c r="EG7" s="36">
        <v>0.08</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2017-02-23T09:39:12Z</cp:lastPrinted>
  <dcterms:created xsi:type="dcterms:W3CDTF">2017-02-01T08:43:02Z</dcterms:created>
  <dcterms:modified xsi:type="dcterms:W3CDTF">2017-02-23T09:39:17Z</dcterms:modified>
</cp:coreProperties>
</file>