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<sst xmlns="http://schemas.openxmlformats.org/spreadsheetml/2006/main" count="221" uniqueCount="111">
  <si>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</si>
  <si>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</si>
  <si>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</si>
  <si>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</si>
  <si>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</si>
  <si>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</si>
  <si>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</si>
  <si>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</si>
  <si>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</si>
  <si>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</si>
  <si>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</si>
  <si>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</si>
  <si>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</si>
  <si>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</si>
  <si>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</si>
  <si>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</si>
  <si>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</si>
  <si>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</si>
  <si>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</si>
  <si>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</si>
  <si>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</si>
  <si>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</si>
  <si>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</si>
  <si>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</si>
  <si>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</si>
  <si>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</si>
  <si>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</si>
  <si>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</si>
  <si>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</si>
  <si>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</si>
  <si>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</si>
  <si>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</si>
  <si>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</si>
  <si>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</si>
  <si>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</si>
  <si>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</si>
  <si>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</si>
  <si>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</si>
  <si>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</si>
  <si>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</si>
  <si>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</si>
  <si>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</si>
  <si>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</si>
  <si>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</si>
  <si>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</si>
  <si>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</si>
  <si>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</si>
  <si>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</si>
  <si>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</si>
  <si>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</si>
  <si>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</si>
  <si>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</si>
  <si>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</si>
  <si>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</si>
  <si>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</si>
  <si>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</si>
  <si>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</si>
  <si>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</si>
  <si>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</si>
  <si>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</si>
  <si>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</si>
  <si>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</si>
  <si>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</si>
  <si>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</si>
  <si>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</si>
  <si>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</si>
  <si>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</si>
  <si>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</si>
  <si>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</si>
  <si>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</si>
  <si>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</si>
  <si>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</si>
  <si>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</si>
  <si>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</si>
  <si>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</si>
  <si>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</si>
  <si>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</si>
  <si>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</si>
  <si>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</si>
  <si>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</si>
  <si>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</si>
  <si>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</si>
  <si>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</si>
  <si>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</si>
  <si>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</si>
  <si>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</si>
  <si>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</si>
  <si>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</si>
  <si>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</si>
  <si>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</si>
  <si>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</si>
  <si>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</si>
  <si>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</si>
  <si>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</si>
  <si>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</si>
  <si>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</si>
  <si>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常滑市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</si>
  <si>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</si>
  <si>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</si>
  <si>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</si>
  <si>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</si>
  <si>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</si>
  <si>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</si>
  <si>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</si>
  <si>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</si>
  <si>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</si>
  <si>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</si>
  <si>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</si>
  <si>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耐用年数を迎えていないため、修繕・更新化を計画的に実施していない。その上で、空港島内において地盤沈下による管渠への影響が拡大したため、平成24年度に、本管を入れ替えるという特殊な事情が生じた。</t>
    <rPh sb="1" eb="3">
      <t>カンキョ</t>
    </rPh>
    <rPh sb="4" eb="6">
      <t>タイヨウ</t>
    </rPh>
    <rPh sb="6" eb="8">
      <t>ネンスウ</t>
    </rPh>
    <rPh sb="9" eb="10">
      <t>ムカ</t>
    </rPh>
    <rPh sb="18" eb="20">
      <t>シュウゼン</t>
    </rPh>
    <rPh sb="21" eb="23">
      <t>コウシン</t>
    </rPh>
    <rPh sb="23" eb="24">
      <t>カ</t>
    </rPh>
    <rPh sb="25" eb="28">
      <t>ケイカクテキ</t>
    </rPh>
    <rPh sb="29" eb="31">
      <t>ジッシ</t>
    </rPh>
    <rPh sb="39" eb="40">
      <t>ウエ</t>
    </rPh>
    <rPh sb="42" eb="44">
      <t>クウコウ</t>
    </rPh>
    <rPh sb="44" eb="45">
      <t>トウ</t>
    </rPh>
    <rPh sb="45" eb="46">
      <t>ナイ</t>
    </rPh>
    <rPh sb="50" eb="52">
      <t>ジバン</t>
    </rPh>
    <rPh sb="52" eb="54">
      <t>チンカ</t>
    </rPh>
    <rPh sb="57" eb="59">
      <t>カンキョ</t>
    </rPh>
    <rPh sb="61" eb="63">
      <t>エイキョウ</t>
    </rPh>
    <rPh sb="64" eb="66">
      <t>カクダイ</t>
    </rPh>
    <rPh sb="71" eb="73">
      <t>ヘイセイ</t>
    </rPh>
    <rPh sb="75" eb="77">
      <t>ネンド</t>
    </rPh>
    <rPh sb="79" eb="81">
      <t>ホンカン</t>
    </rPh>
    <rPh sb="82" eb="83">
      <t>イ</t>
    </rPh>
    <rPh sb="84" eb="85">
      <t>カ</t>
    </rPh>
    <rPh sb="90" eb="92">
      <t>トクシュ</t>
    </rPh>
    <rPh sb="93" eb="95">
      <t>ジジョウ</t>
    </rPh>
    <rPh sb="96" eb="97">
      <t>ショウ</t>
    </rPh>
    <phoneticPr fontId="4"/>
  </si>
  <si>
    <t>　供用開始が平成13年度と公共下水道の歴史としては浅いが、終末処理場の機器・施設類は順次更新時期を迎え、維持管理費が増加傾向にあるため、効果的、効率的な維持管理に努め、支出を抑制する必要がある。
　また、大規模事業所接続による有収水量の増加があるものの、整備面積を年々増やしている上に、一般家庭の接続が充分でないことから、水洗化率が低水準にあり、その改善対策に取り組んでいかなければならない。
　今後は、こうした課題を充分整理した上で、建設改良費に充当する市債の元利償還金など、予算に占める大きな負担も考慮しつつ、事業全体の経営を念頭に置き、経営戦略を策定して持続的かつ安定的な経営基盤の強化に取り組んでいく。</t>
    <rPh sb="1" eb="3">
      <t>キョウヨウ</t>
    </rPh>
    <rPh sb="3" eb="5">
      <t>カイシ</t>
    </rPh>
    <rPh sb="6" eb="8">
      <t>ヘイセイ</t>
    </rPh>
    <rPh sb="10" eb="12">
      <t>ネンド</t>
    </rPh>
    <rPh sb="13" eb="15">
      <t>コウキョウ</t>
    </rPh>
    <rPh sb="15" eb="17">
      <t>ゲスイ</t>
    </rPh>
    <rPh sb="17" eb="18">
      <t>ミチ</t>
    </rPh>
    <rPh sb="19" eb="21">
      <t>レキシ</t>
    </rPh>
    <rPh sb="25" eb="26">
      <t>アサ</t>
    </rPh>
    <rPh sb="29" eb="31">
      <t>シュウマツ</t>
    </rPh>
    <rPh sb="31" eb="34">
      <t>ショリジョウ</t>
    </rPh>
    <rPh sb="35" eb="37">
      <t>キキ</t>
    </rPh>
    <rPh sb="38" eb="40">
      <t>シセツ</t>
    </rPh>
    <rPh sb="40" eb="41">
      <t>ルイ</t>
    </rPh>
    <rPh sb="42" eb="44">
      <t>ジュンジ</t>
    </rPh>
    <rPh sb="44" eb="46">
      <t>コウシン</t>
    </rPh>
    <rPh sb="46" eb="48">
      <t>ジキ</t>
    </rPh>
    <rPh sb="49" eb="50">
      <t>ムカ</t>
    </rPh>
    <rPh sb="52" eb="54">
      <t>イジ</t>
    </rPh>
    <rPh sb="54" eb="56">
      <t>カンリ</t>
    </rPh>
    <phoneticPr fontId="4"/>
  </si>
  <si>
    <t>　区画整理区域における住宅新築や大規模事業所の接続等の理由によって有収水量が対前年度比で増加している。これに伴って、⑤経費回収率、⑥汚水処理原価等の指標が改善傾向にあり、類似団体と比較しても高水準にあると考えられる。
　一方で、毎年度、整備面積を拡大しているが、各戸の接続が充分に進んでいない状況であるため、⑧水洗化率は、類似団体と比較して、低水準にあると推測している。こうした状況の中、加入促進のための戸別訪問を行う等の努力を重ねているが、水洗化率の伸びは鈍化しており、今後、一層の水洗化率向上の取り組みが必要と考えている。</t>
    <rPh sb="1" eb="3">
      <t>クカク</t>
    </rPh>
    <rPh sb="3" eb="5">
      <t>セイリ</t>
    </rPh>
    <rPh sb="5" eb="7">
      <t>クイキ</t>
    </rPh>
    <rPh sb="11" eb="13">
      <t>ジュウタク</t>
    </rPh>
    <rPh sb="13" eb="15">
      <t>シンチク</t>
    </rPh>
    <rPh sb="16" eb="19">
      <t>ダイキボ</t>
    </rPh>
    <rPh sb="19" eb="22">
      <t>ジギョウショ</t>
    </rPh>
    <rPh sb="23" eb="25">
      <t>セツゾク</t>
    </rPh>
    <rPh sb="25" eb="26">
      <t>トウ</t>
    </rPh>
    <rPh sb="27" eb="29">
      <t>リユウ</t>
    </rPh>
    <rPh sb="33" eb="35">
      <t>ユウシュウ</t>
    </rPh>
    <rPh sb="35" eb="37">
      <t>スイリョウ</t>
    </rPh>
    <rPh sb="38" eb="39">
      <t>タイ</t>
    </rPh>
    <rPh sb="39" eb="42">
      <t>ゼンネンド</t>
    </rPh>
    <rPh sb="42" eb="43">
      <t>ヒ</t>
    </rPh>
    <rPh sb="44" eb="46">
      <t>ゾウカ</t>
    </rPh>
    <rPh sb="54" eb="55">
      <t>トモナ</t>
    </rPh>
    <rPh sb="59" eb="61">
      <t>ケイヒ</t>
    </rPh>
    <rPh sb="61" eb="63">
      <t>カイシュウ</t>
    </rPh>
    <rPh sb="63" eb="64">
      <t>リツ</t>
    </rPh>
    <rPh sb="66" eb="68">
      <t>オスイ</t>
    </rPh>
    <rPh sb="68" eb="70">
      <t>ショリ</t>
    </rPh>
    <rPh sb="70" eb="72">
      <t>ゲンカ</t>
    </rPh>
    <rPh sb="72" eb="73">
      <t>トウ</t>
    </rPh>
    <rPh sb="74" eb="76">
      <t>シヒョウ</t>
    </rPh>
    <rPh sb="77" eb="79">
      <t>カイゼン</t>
    </rPh>
    <rPh sb="79" eb="81">
      <t>ケイコウ</t>
    </rPh>
    <rPh sb="85" eb="87">
      <t>ルイジ</t>
    </rPh>
    <rPh sb="87" eb="89">
      <t>ダンタイ</t>
    </rPh>
    <rPh sb="90" eb="92">
      <t>ヒカク</t>
    </rPh>
    <rPh sb="95" eb="98">
      <t>コウスイジュン</t>
    </rPh>
    <rPh sb="102" eb="103">
      <t>カンガ</t>
    </rPh>
    <rPh sb="110" eb="112">
      <t>イッポウ</t>
    </rPh>
    <rPh sb="114" eb="117">
      <t>マイネンド</t>
    </rPh>
    <rPh sb="118" eb="120">
      <t>セイビ</t>
    </rPh>
    <rPh sb="120" eb="122">
      <t>メンセキ</t>
    </rPh>
    <rPh sb="123" eb="125">
      <t>カクダイ</t>
    </rPh>
    <rPh sb="131" eb="132">
      <t>カク</t>
    </rPh>
    <rPh sb="132" eb="133">
      <t>コ</t>
    </rPh>
    <rPh sb="134" eb="136">
      <t>セツゾク</t>
    </rPh>
    <rPh sb="137" eb="139">
      <t>ジュウブン</t>
    </rPh>
    <rPh sb="140" eb="141">
      <t>スス</t>
    </rPh>
    <rPh sb="146" eb="148">
      <t>ジョウキョウ</t>
    </rPh>
    <rPh sb="155" eb="158">
      <t>スイセンカ</t>
    </rPh>
    <rPh sb="158" eb="159">
      <t>リツ</t>
    </rPh>
    <rPh sb="161" eb="163">
      <t>ルイジ</t>
    </rPh>
    <rPh sb="163" eb="165">
      <t>ダンタイ</t>
    </rPh>
    <rPh sb="166" eb="168">
      <t>ヒカク</t>
    </rPh>
    <rPh sb="171" eb="174">
      <t>テイスイジュン</t>
    </rPh>
    <rPh sb="178" eb="180">
      <t>スイソク</t>
    </rPh>
    <rPh sb="189" eb="191">
      <t>ジョウキョウ</t>
    </rPh>
    <rPh sb="192" eb="193">
      <t>ナカ</t>
    </rPh>
    <rPh sb="194" eb="196">
      <t>カニュウ</t>
    </rPh>
    <rPh sb="196" eb="198">
      <t>ソクシン</t>
    </rPh>
    <rPh sb="202" eb="204">
      <t>コベツ</t>
    </rPh>
    <rPh sb="204" eb="206">
      <t>ホウモン</t>
    </rPh>
    <rPh sb="207" eb="208">
      <t>オコナ</t>
    </rPh>
    <rPh sb="209" eb="210">
      <t>トウ</t>
    </rPh>
    <rPh sb="211" eb="213">
      <t>ドリョク</t>
    </rPh>
    <rPh sb="214" eb="215">
      <t>カサ</t>
    </rPh>
    <rPh sb="221" eb="224">
      <t>スイセンカ</t>
    </rPh>
    <rPh sb="224" eb="225">
      <t>リツ</t>
    </rPh>
    <rPh sb="226" eb="227">
      <t>ノ</t>
    </rPh>
    <rPh sb="229" eb="231">
      <t>ドンカ</t>
    </rPh>
    <rPh sb="236" eb="238">
      <t>コンゴ</t>
    </rPh>
    <rPh sb="239" eb="241">
      <t>イッソウ</t>
    </rPh>
    <rPh sb="242" eb="245">
      <t>スイセンカ</t>
    </rPh>
    <rPh sb="245" eb="246">
      <t>リツ</t>
    </rPh>
    <rPh sb="246" eb="248">
      <t>コウジョウ</t>
    </rPh>
    <rPh sb="254" eb="256">
      <t>ヒツヨウ</t>
    </rPh>
    <rPh sb="257" eb="25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</si>
</sst>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0.33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4220928"/>
        <c:axId val="1042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0.16</c:v>
                </c:pt>
                <c:pt idx="4">
                  <c:v>0.33</c:v>
                </c:pt>
              </c:numCache>
            </c:numRef>
          </c:val>
          <c:smooth val="0"/>
        </c:ser>
        <c:dLbls>
          <c:showLegendKey val="0"/>
          <c:showVal val="0"/>
          <c:showCatName val="0"/>
          <c:showSerName val="0"/>
          <c:showPercent val="0"/>
          <c:showBubbleSize val="0"/>
        </c:dLbls>
        <c:marker val="1"/>
        <c:smooth val="0"/>
        <c:axId val="104220928"/>
        <c:axId val="104227200"/>
      </c:lineChart>
      <c:dateAx>
        <c:axId val="104220928"/>
        <c:scaling>
          <c:orientation val="minMax"/>
        </c:scaling>
        <c:delete val="1"/>
        <c:axPos val="b"/>
        <c:numFmt formatCode="ge" sourceLinked="1"/>
        <c:majorTickMark val="none"/>
        <c:minorTickMark val="none"/>
        <c:tickLblPos val="none"/>
        <c:crossAx val="104227200"/>
        <c:crosses val="autoZero"/>
        <c:auto val="1"/>
        <c:lblOffset val="100"/>
        <c:baseTimeUnit val="years"/>
      </c:dateAx>
      <c:valAx>
        <c:axId val="1042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40.06</c:v>
                </c:pt>
                <c:pt idx="1">
                  <c:v>42.92</c:v>
                </c:pt>
                <c:pt idx="2">
                  <c:v>46.38</c:v>
                </c:pt>
                <c:pt idx="3">
                  <c:v>49.21</c:v>
                </c:pt>
                <c:pt idx="4">
                  <c:v>53.49</c:v>
                </c:pt>
              </c:numCache>
            </c:numRef>
          </c:val>
        </c:ser>
        <c:dLbls>
          <c:showLegendKey val="0"/>
          <c:showVal val="0"/>
          <c:showCatName val="0"/>
          <c:showSerName val="0"/>
          <c:showPercent val="0"/>
          <c:showBubbleSize val="0"/>
        </c:dLbls>
        <c:gapWidth val="150"/>
        <c:axId val="104884864"/>
        <c:axId val="1049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41.63</c:v>
                </c:pt>
                <c:pt idx="4">
                  <c:v>44.89</c:v>
                </c:pt>
              </c:numCache>
            </c:numRef>
          </c:val>
          <c:smooth val="0"/>
        </c:ser>
        <c:dLbls>
          <c:showLegendKey val="0"/>
          <c:showVal val="0"/>
          <c:showCatName val="0"/>
          <c:showSerName val="0"/>
          <c:showPercent val="0"/>
          <c:showBubbleSize val="0"/>
        </c:dLbls>
        <c:marker val="1"/>
        <c:smooth val="0"/>
        <c:axId val="104884864"/>
        <c:axId val="104915712"/>
      </c:lineChart>
      <c:dateAx>
        <c:axId val="104884864"/>
        <c:scaling>
          <c:orientation val="minMax"/>
        </c:scaling>
        <c:delete val="1"/>
        <c:axPos val="b"/>
        <c:numFmt formatCode="ge" sourceLinked="1"/>
        <c:majorTickMark val="none"/>
        <c:minorTickMark val="none"/>
        <c:tickLblPos val="none"/>
        <c:crossAx val="104915712"/>
        <c:crosses val="autoZero"/>
        <c:auto val="1"/>
        <c:lblOffset val="100"/>
        <c:baseTimeUnit val="years"/>
      </c:dateAx>
      <c:valAx>
        <c:axId val="1049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56.03</c:v>
                </c:pt>
                <c:pt idx="1">
                  <c:v>56.94</c:v>
                </c:pt>
                <c:pt idx="2">
                  <c:v>58.56</c:v>
                </c:pt>
                <c:pt idx="3">
                  <c:v>60.58</c:v>
                </c:pt>
                <c:pt idx="4">
                  <c:v>61.04</c:v>
                </c:pt>
              </c:numCache>
            </c:numRef>
          </c:val>
        </c:ser>
        <c:dLbls>
          <c:showLegendKey val="0"/>
          <c:showVal val="0"/>
          <c:showCatName val="0"/>
          <c:showSerName val="0"/>
          <c:showPercent val="0"/>
          <c:showBubbleSize val="0"/>
        </c:dLbls>
        <c:gapWidth val="150"/>
        <c:axId val="104610048"/>
        <c:axId val="104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66.33</c:v>
                </c:pt>
                <c:pt idx="4">
                  <c:v>64.89</c:v>
                </c:pt>
              </c:numCache>
            </c:numRef>
          </c:val>
          <c:smooth val="0"/>
        </c:ser>
        <c:dLbls>
          <c:showLegendKey val="0"/>
          <c:showVal val="0"/>
          <c:showCatName val="0"/>
          <c:showSerName val="0"/>
          <c:showPercent val="0"/>
          <c:showBubbleSize val="0"/>
        </c:dLbls>
        <c:marker val="1"/>
        <c:smooth val="0"/>
        <c:axId val="104610048"/>
        <c:axId val="104620416"/>
      </c:lineChart>
      <c:dateAx>
        <c:axId val="104610048"/>
        <c:scaling>
          <c:orientation val="minMax"/>
        </c:scaling>
        <c:delete val="1"/>
        <c:axPos val="b"/>
        <c:numFmt formatCode="ge" sourceLinked="1"/>
        <c:majorTickMark val="none"/>
        <c:minorTickMark val="none"/>
        <c:tickLblPos val="none"/>
        <c:crossAx val="104620416"/>
        <c:crosses val="autoZero"/>
        <c:auto val="1"/>
        <c:lblOffset val="100"/>
        <c:baseTimeUnit val="years"/>
      </c:dateAx>
      <c:valAx>
        <c:axId val="104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75.540000000000006</c:v>
                </c:pt>
                <c:pt idx="1">
                  <c:v>81.63</c:v>
                </c:pt>
                <c:pt idx="2">
                  <c:v>76.150000000000006</c:v>
                </c:pt>
                <c:pt idx="3">
                  <c:v>58.16</c:v>
                </c:pt>
                <c:pt idx="4">
                  <c:v>65.56</c:v>
                </c:pt>
              </c:numCache>
            </c:numRef>
          </c:val>
        </c:ser>
        <c:dLbls>
          <c:showLegendKey val="0"/>
          <c:showVal val="0"/>
          <c:showCatName val="0"/>
          <c:showSerName val="0"/>
          <c:showPercent val="0"/>
          <c:showBubbleSize val="0"/>
        </c:dLbls>
        <c:gapWidth val="150"/>
        <c:axId val="104257408"/>
        <c:axId val="1041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57408"/>
        <c:axId val="104136704"/>
      </c:lineChart>
      <c:dateAx>
        <c:axId val="104257408"/>
        <c:scaling>
          <c:orientation val="minMax"/>
        </c:scaling>
        <c:delete val="1"/>
        <c:axPos val="b"/>
        <c:numFmt formatCode="ge" sourceLinked="1"/>
        <c:majorTickMark val="none"/>
        <c:minorTickMark val="none"/>
        <c:tickLblPos val="none"/>
        <c:crossAx val="104136704"/>
        <c:crosses val="autoZero"/>
        <c:auto val="1"/>
        <c:lblOffset val="100"/>
        <c:baseTimeUnit val="years"/>
      </c:dateAx>
      <c:valAx>
        <c:axId val="104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66912"/>
        <c:axId val="1041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66912"/>
        <c:axId val="104168832"/>
      </c:lineChart>
      <c:dateAx>
        <c:axId val="104166912"/>
        <c:scaling>
          <c:orientation val="minMax"/>
        </c:scaling>
        <c:delete val="1"/>
        <c:axPos val="b"/>
        <c:numFmt formatCode="ge" sourceLinked="1"/>
        <c:majorTickMark val="none"/>
        <c:minorTickMark val="none"/>
        <c:tickLblPos val="none"/>
        <c:crossAx val="104168832"/>
        <c:crosses val="autoZero"/>
        <c:auto val="1"/>
        <c:lblOffset val="100"/>
        <c:baseTimeUnit val="years"/>
      </c:dateAx>
      <c:valAx>
        <c:axId val="1041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73024"/>
        <c:axId val="104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73024"/>
        <c:axId val="104274944"/>
      </c:lineChart>
      <c:dateAx>
        <c:axId val="104273024"/>
        <c:scaling>
          <c:orientation val="minMax"/>
        </c:scaling>
        <c:delete val="1"/>
        <c:axPos val="b"/>
        <c:numFmt formatCode="ge" sourceLinked="1"/>
        <c:majorTickMark val="none"/>
        <c:minorTickMark val="none"/>
        <c:tickLblPos val="none"/>
        <c:crossAx val="104274944"/>
        <c:crosses val="autoZero"/>
        <c:auto val="1"/>
        <c:lblOffset val="100"/>
        <c:baseTimeUnit val="years"/>
      </c:dateAx>
      <c:valAx>
        <c:axId val="104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23712"/>
        <c:axId val="1043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23712"/>
        <c:axId val="104325888"/>
      </c:lineChart>
      <c:dateAx>
        <c:axId val="104323712"/>
        <c:scaling>
          <c:orientation val="minMax"/>
        </c:scaling>
        <c:delete val="1"/>
        <c:axPos val="b"/>
        <c:numFmt formatCode="ge" sourceLinked="1"/>
        <c:majorTickMark val="none"/>
        <c:minorTickMark val="none"/>
        <c:tickLblPos val="none"/>
        <c:crossAx val="104325888"/>
        <c:crosses val="autoZero"/>
        <c:auto val="1"/>
        <c:lblOffset val="100"/>
        <c:baseTimeUnit val="years"/>
      </c:dateAx>
      <c:valAx>
        <c:axId val="1043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22016"/>
        <c:axId val="1044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22016"/>
        <c:axId val="104432384"/>
      </c:lineChart>
      <c:dateAx>
        <c:axId val="104422016"/>
        <c:scaling>
          <c:orientation val="minMax"/>
        </c:scaling>
        <c:delete val="1"/>
        <c:axPos val="b"/>
        <c:numFmt formatCode="ge" sourceLinked="1"/>
        <c:majorTickMark val="none"/>
        <c:minorTickMark val="none"/>
        <c:tickLblPos val="none"/>
        <c:crossAx val="104432384"/>
        <c:crosses val="autoZero"/>
        <c:auto val="1"/>
        <c:lblOffset val="100"/>
        <c:baseTimeUnit val="years"/>
      </c:dateAx>
      <c:valAx>
        <c:axId val="1044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1078.19</c:v>
                </c:pt>
                <c:pt idx="1">
                  <c:v>1041.77</c:v>
                </c:pt>
                <c:pt idx="2">
                  <c:v>965.06</c:v>
                </c:pt>
                <c:pt idx="3">
                  <c:v>758.95</c:v>
                </c:pt>
                <c:pt idx="4">
                  <c:v>382.67</c:v>
                </c:pt>
              </c:numCache>
            </c:numRef>
          </c:val>
        </c:ser>
        <c:dLbls>
          <c:showLegendKey val="0"/>
          <c:showVal val="0"/>
          <c:showCatName val="0"/>
          <c:showSerName val="0"/>
          <c:showPercent val="0"/>
          <c:showBubbleSize val="0"/>
        </c:dLbls>
        <c:gapWidth val="150"/>
        <c:axId val="104454400"/>
        <c:axId val="1045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1315.67</c:v>
                </c:pt>
                <c:pt idx="4">
                  <c:v>1240.1600000000001</c:v>
                </c:pt>
              </c:numCache>
            </c:numRef>
          </c:val>
          <c:smooth val="0"/>
        </c:ser>
        <c:dLbls>
          <c:showLegendKey val="0"/>
          <c:showVal val="0"/>
          <c:showCatName val="0"/>
          <c:showSerName val="0"/>
          <c:showPercent val="0"/>
          <c:showBubbleSize val="0"/>
        </c:dLbls>
        <c:marker val="1"/>
        <c:smooth val="0"/>
        <c:axId val="104454400"/>
        <c:axId val="104534400"/>
      </c:lineChart>
      <c:dateAx>
        <c:axId val="104454400"/>
        <c:scaling>
          <c:orientation val="minMax"/>
        </c:scaling>
        <c:delete val="1"/>
        <c:axPos val="b"/>
        <c:numFmt formatCode="ge" sourceLinked="1"/>
        <c:majorTickMark val="none"/>
        <c:minorTickMark val="none"/>
        <c:tickLblPos val="none"/>
        <c:crossAx val="104534400"/>
        <c:crosses val="autoZero"/>
        <c:auto val="1"/>
        <c:lblOffset val="100"/>
        <c:baseTimeUnit val="years"/>
      </c:dateAx>
      <c:valAx>
        <c:axId val="1045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74.319999999999993</c:v>
                </c:pt>
                <c:pt idx="1">
                  <c:v>82.5</c:v>
                </c:pt>
                <c:pt idx="2">
                  <c:v>80.19</c:v>
                </c:pt>
                <c:pt idx="3">
                  <c:v>77.540000000000006</c:v>
                </c:pt>
                <c:pt idx="4">
                  <c:v>96.25</c:v>
                </c:pt>
              </c:numCache>
            </c:numRef>
          </c:val>
        </c:ser>
        <c:dLbls>
          <c:showLegendKey val="0"/>
          <c:showVal val="0"/>
          <c:showCatName val="0"/>
          <c:showSerName val="0"/>
          <c:showPercent val="0"/>
          <c:showBubbleSize val="0"/>
        </c:dLbls>
        <c:gapWidth val="150"/>
        <c:axId val="104579072"/>
        <c:axId val="1045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60.78</c:v>
                </c:pt>
                <c:pt idx="4">
                  <c:v>60.17</c:v>
                </c:pt>
              </c:numCache>
            </c:numRef>
          </c:val>
          <c:smooth val="0"/>
        </c:ser>
        <c:dLbls>
          <c:showLegendKey val="0"/>
          <c:showVal val="0"/>
          <c:showCatName val="0"/>
          <c:showSerName val="0"/>
          <c:showPercent val="0"/>
          <c:showBubbleSize val="0"/>
        </c:dLbls>
        <c:marker val="1"/>
        <c:smooth val="0"/>
        <c:axId val="104579072"/>
        <c:axId val="104580992"/>
      </c:lineChart>
      <c:dateAx>
        <c:axId val="104579072"/>
        <c:scaling>
          <c:orientation val="minMax"/>
        </c:scaling>
        <c:delete val="1"/>
        <c:axPos val="b"/>
        <c:numFmt formatCode="ge" sourceLinked="1"/>
        <c:majorTickMark val="none"/>
        <c:minorTickMark val="none"/>
        <c:tickLblPos val="none"/>
        <c:crossAx val="104580992"/>
        <c:crosses val="autoZero"/>
        <c:auto val="1"/>
        <c:lblOffset val="100"/>
        <c:baseTimeUnit val="years"/>
      </c:dateAx>
      <c:valAx>
        <c:axId val="1045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197.6</c:v>
                </c:pt>
                <c:pt idx="1">
                  <c:v>177.36</c:v>
                </c:pt>
                <c:pt idx="2">
                  <c:v>185.15</c:v>
                </c:pt>
                <c:pt idx="3">
                  <c:v>193.16</c:v>
                </c:pt>
                <c:pt idx="4">
                  <c:v>157.35</c:v>
                </c:pt>
              </c:numCache>
            </c:numRef>
          </c:val>
        </c:ser>
        <c:dLbls>
          <c:showLegendKey val="0"/>
          <c:showVal val="0"/>
          <c:showCatName val="0"/>
          <c:showSerName val="0"/>
          <c:showPercent val="0"/>
          <c:showBubbleSize val="0"/>
        </c:dLbls>
        <c:gapWidth val="150"/>
        <c:axId val="104868864"/>
        <c:axId val="1048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276.26</c:v>
                </c:pt>
                <c:pt idx="4">
                  <c:v>281.52999999999997</c:v>
                </c:pt>
              </c:numCache>
            </c:numRef>
          </c:val>
          <c:smooth val="0"/>
        </c:ser>
        <c:dLbls>
          <c:showLegendKey val="0"/>
          <c:showVal val="0"/>
          <c:showCatName val="0"/>
          <c:showSerName val="0"/>
          <c:showPercent val="0"/>
          <c:showBubbleSize val="0"/>
        </c:dLbls>
        <c:marker val="1"/>
        <c:smooth val="0"/>
        <c:axId val="104868864"/>
        <c:axId val="104875136"/>
      </c:lineChart>
      <c:dateAx>
        <c:axId val="104868864"/>
        <c:scaling>
          <c:orientation val="minMax"/>
        </c:scaling>
        <c:delete val="1"/>
        <c:axPos val="b"/>
        <c:numFmt formatCode="ge" sourceLinked="1"/>
        <c:majorTickMark val="none"/>
        <c:minorTickMark val="none"/>
        <c:tickLblPos val="none"/>
        <c:crossAx val="104875136"/>
        <c:crosses val="autoZero"/>
        <c:auto val="1"/>
        <c:lblOffset val="100"/>
        <c:baseTimeUnit val="years"/>
      </c:dateAx>
      <c:valAx>
        <c:axId val="1048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常滑市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58240</v>
      </c>
      <c r="AM8" s="64"/>
      <c r="AN8" s="64"/>
      <c r="AO8" s="64"/>
      <c r="AP8" s="64"/>
      <c r="AQ8" s="64"/>
      <c r="AR8" s="64"/>
      <c r="AS8" s="64"/>
      <c r="AT8" s="63">
        <f>データ!S6</f>
        <v>55.89</v>
      </c>
      <c r="AU8" s="63"/>
      <c r="AV8" s="63"/>
      <c r="AW8" s="63"/>
      <c r="AX8" s="63"/>
      <c r="AY8" s="63"/>
      <c r="AZ8" s="63"/>
      <c r="BA8" s="63"/>
      <c r="BB8" s="63">
        <f>データ!T6</f>
        <v>1042.05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46.48</v>
      </c>
      <c r="Q10" s="63"/>
      <c r="R10" s="63"/>
      <c r="S10" s="63"/>
      <c r="T10" s="63"/>
      <c r="U10" s="63"/>
      <c r="V10" s="63"/>
      <c r="W10" s="63">
        <f>データ!P6</f>
        <v>95.5</v>
      </c>
      <c r="X10" s="63"/>
      <c r="Y10" s="63"/>
      <c r="Z10" s="63"/>
      <c r="AA10" s="63"/>
      <c r="AB10" s="63"/>
      <c r="AC10" s="63"/>
      <c r="AD10" s="64">
        <f>データ!Q6</f>
        <v>1674</v>
      </c>
      <c r="AE10" s="64"/>
      <c r="AF10" s="64"/>
      <c r="AG10" s="64"/>
      <c r="AH10" s="64"/>
      <c r="AI10" s="64"/>
      <c r="AJ10" s="64"/>
      <c r="AK10" s="2"/>
      <c r="AL10" s="64">
        <f>データ!U6</f>
        <v>27126</v>
      </c>
      <c r="AM10" s="64"/>
      <c r="AN10" s="64"/>
      <c r="AO10" s="64"/>
      <c r="AP10" s="64"/>
      <c r="AQ10" s="64"/>
      <c r="AR10" s="64"/>
      <c r="AS10" s="64"/>
      <c r="AT10" s="63">
        <f>データ!V6</f>
        <v>10.47</v>
      </c>
      <c r="AU10" s="63"/>
      <c r="AV10" s="63"/>
      <c r="AW10" s="63"/>
      <c r="AX10" s="63"/>
      <c r="AY10" s="63"/>
      <c r="AZ10" s="63"/>
      <c r="BA10" s="63"/>
      <c r="BB10" s="63">
        <f>データ!W6</f>
        <v>2590.83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232165</v>
      </c>
      <c r="D6" s="31">
        <f t="shared" si="3"/>
        <v>47</v>
      </c>
      <c r="E6" s="31">
        <f t="shared" si="3"/>
        <v>17</v>
      </c>
      <c r="F6" s="31">
        <f t="shared" si="3"/>
        <v>1</v>
      </c>
      <c r="G6" s="31">
        <f t="shared" si="3"/>
        <v>0</v>
      </c>
      <c r="H6" s="31" t="str">
        <f t="shared" si="3"/>
        <v>愛知県　常滑市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46.48</v>
      </c>
      <c r="P6" s="32">
        <f t="shared" si="3"/>
        <v>95.5</v>
      </c>
      <c r="Q6" s="32">
        <f t="shared" si="3"/>
        <v>1674</v>
      </c>
      <c r="R6" s="32">
        <f t="shared" si="3"/>
        <v>58240</v>
      </c>
      <c r="S6" s="32">
        <f t="shared" si="3"/>
        <v>55.89</v>
      </c>
      <c r="T6" s="32">
        <f t="shared" si="3"/>
        <v>1042.05</v>
      </c>
      <c r="U6" s="32">
        <f t="shared" si="3"/>
        <v>27126</v>
      </c>
      <c r="V6" s="32">
        <f t="shared" si="3"/>
        <v>10.47</v>
      </c>
      <c r="W6" s="32">
        <f t="shared" si="3"/>
        <v>2590.83</v>
      </c>
      <c r="X6" s="33">
        <f>IF(X7="",NA(),X7)</f>
        <v>75.540000000000006</v>
      </c>
      <c r="Y6" s="33">
        <f t="shared" ref="Y6:AG6" si="4">IF(Y7="",NA(),Y7)</f>
        <v>81.63</v>
      </c>
      <c r="Z6" s="33">
        <f t="shared" si="4"/>
        <v>76.150000000000006</v>
      </c>
      <c r="AA6" s="33">
        <f t="shared" si="4"/>
        <v>58.16</v>
      </c>
      <c r="AB6" s="33">
        <f t="shared" si="4"/>
        <v>65.56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1078.19</v>
      </c>
      <c r="BF6" s="33">
        <f t="shared" ref="BF6:BN6" si="7">IF(BF7="",NA(),BF7)</f>
        <v>1041.77</v>
      </c>
      <c r="BG6" s="33">
        <f t="shared" si="7"/>
        <v>965.06</v>
      </c>
      <c r="BH6" s="33">
        <f t="shared" si="7"/>
        <v>758.95</v>
      </c>
      <c r="BI6" s="33">
        <f t="shared" si="7"/>
        <v>382.67</v>
      </c>
      <c r="BJ6" s="33">
        <f t="shared" si="7"/>
        <v>1734.34</v>
      </c>
      <c r="BK6" s="33">
        <f t="shared" si="7"/>
        <v>1791.46</v>
      </c>
      <c r="BL6" s="33">
        <f t="shared" si="7"/>
        <v>1826.49</v>
      </c>
      <c r="BM6" s="33">
        <f t="shared" si="7"/>
        <v>1315.67</v>
      </c>
      <c r="BN6" s="33">
        <f t="shared" si="7"/>
        <v>1240.1600000000001</v>
      </c>
      <c r="BO6" s="32" t="str">
        <f>IF(BO7="","",IF(BO7="-","【-】","【"&amp;SUBSTITUTE(TEXT(BO7,"#,##0.00"),"-","△")&amp;"】"))</f>
        <v>【763.62】</v>
      </c>
      <c r="BP6" s="33">
        <f>IF(BP7="",NA(),BP7)</f>
        <v>74.319999999999993</v>
      </c>
      <c r="BQ6" s="33">
        <f t="shared" ref="BQ6:BY6" si="8">IF(BQ7="",NA(),BQ7)</f>
        <v>82.5</v>
      </c>
      <c r="BR6" s="33">
        <f t="shared" si="8"/>
        <v>80.19</v>
      </c>
      <c r="BS6" s="33">
        <f t="shared" si="8"/>
        <v>77.540000000000006</v>
      </c>
      <c r="BT6" s="33">
        <f t="shared" si="8"/>
        <v>96.25</v>
      </c>
      <c r="BU6" s="33">
        <f t="shared" si="8"/>
        <v>55.91</v>
      </c>
      <c r="BV6" s="33">
        <f t="shared" si="8"/>
        <v>51.28</v>
      </c>
      <c r="BW6" s="33">
        <f t="shared" si="8"/>
        <v>48</v>
      </c>
      <c r="BX6" s="33">
        <f t="shared" si="8"/>
        <v>60.78</v>
      </c>
      <c r="BY6" s="33">
        <f t="shared" si="8"/>
        <v>60.17</v>
      </c>
      <c r="BZ6" s="32" t="str">
        <f>IF(BZ7="","",IF(BZ7="-","【-】","【"&amp;SUBSTITUTE(TEXT(BZ7,"#,##0.00"),"-","△")&amp;"】"))</f>
        <v>【98.53】</v>
      </c>
      <c r="CA6" s="33">
        <f>IF(CA7="",NA(),CA7)</f>
        <v>197.6</v>
      </c>
      <c r="CB6" s="33">
        <f t="shared" ref="CB6:CJ6" si="9">IF(CB7="",NA(),CB7)</f>
        <v>177.36</v>
      </c>
      <c r="CC6" s="33">
        <f t="shared" si="9"/>
        <v>185.15</v>
      </c>
      <c r="CD6" s="33">
        <f t="shared" si="9"/>
        <v>193.16</v>
      </c>
      <c r="CE6" s="33">
        <f t="shared" si="9"/>
        <v>157.35</v>
      </c>
      <c r="CF6" s="33">
        <f t="shared" si="9"/>
        <v>284.98</v>
      </c>
      <c r="CG6" s="33">
        <f t="shared" si="9"/>
        <v>311.81</v>
      </c>
      <c r="CH6" s="33">
        <f t="shared" si="9"/>
        <v>334.37</v>
      </c>
      <c r="CI6" s="33">
        <f t="shared" si="9"/>
        <v>276.26</v>
      </c>
      <c r="CJ6" s="33">
        <f t="shared" si="9"/>
        <v>281.52999999999997</v>
      </c>
      <c r="CK6" s="32" t="str">
        <f>IF(CK7="","",IF(CK7="-","【-】","【"&amp;SUBSTITUTE(TEXT(CK7,"#,##0.00"),"-","△")&amp;"】"))</f>
        <v>【139.70】</v>
      </c>
      <c r="CL6" s="33">
        <f>IF(CL7="",NA(),CL7)</f>
        <v>40.06</v>
      </c>
      <c r="CM6" s="33">
        <f t="shared" ref="CM6:CU6" si="10">IF(CM7="",NA(),CM7)</f>
        <v>42.92</v>
      </c>
      <c r="CN6" s="33">
        <f t="shared" si="10"/>
        <v>46.38</v>
      </c>
      <c r="CO6" s="33">
        <f t="shared" si="10"/>
        <v>49.21</v>
      </c>
      <c r="CP6" s="33">
        <f t="shared" si="10"/>
        <v>53.49</v>
      </c>
      <c r="CQ6" s="33">
        <f t="shared" si="10"/>
        <v>41.48</v>
      </c>
      <c r="CR6" s="33">
        <f t="shared" si="10"/>
        <v>41.95</v>
      </c>
      <c r="CS6" s="33">
        <f t="shared" si="10"/>
        <v>40.71</v>
      </c>
      <c r="CT6" s="33">
        <f t="shared" si="10"/>
        <v>41.63</v>
      </c>
      <c r="CU6" s="33">
        <f t="shared" si="10"/>
        <v>44.89</v>
      </c>
      <c r="CV6" s="32" t="str">
        <f>IF(CV7="","",IF(CV7="-","【-】","【"&amp;SUBSTITUTE(TEXT(CV7,"#,##0.00"),"-","△")&amp;"】"))</f>
        <v>【60.01】</v>
      </c>
      <c r="CW6" s="33">
        <f>IF(CW7="",NA(),CW7)</f>
        <v>56.03</v>
      </c>
      <c r="CX6" s="33">
        <f t="shared" ref="CX6:DF6" si="11">IF(CX7="",NA(),CX7)</f>
        <v>56.94</v>
      </c>
      <c r="CY6" s="33">
        <f t="shared" si="11"/>
        <v>58.56</v>
      </c>
      <c r="CZ6" s="33">
        <f t="shared" si="11"/>
        <v>60.58</v>
      </c>
      <c r="DA6" s="33">
        <f t="shared" si="11"/>
        <v>61.04</v>
      </c>
      <c r="DB6" s="33">
        <f t="shared" si="11"/>
        <v>65.739999999999995</v>
      </c>
      <c r="DC6" s="33">
        <f t="shared" si="11"/>
        <v>64.459999999999994</v>
      </c>
      <c r="DD6" s="33">
        <f t="shared" si="11"/>
        <v>63.45</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0.33</v>
      </c>
      <c r="EF6" s="32">
        <f t="shared" si="14"/>
        <v>0</v>
      </c>
      <c r="EG6" s="32">
        <f t="shared" si="14"/>
        <v>0</v>
      </c>
      <c r="EH6" s="32">
        <f t="shared" si="14"/>
        <v>0</v>
      </c>
      <c r="EI6" s="32">
        <f t="shared" si="14"/>
        <v>0</v>
      </c>
      <c r="EJ6" s="33">
        <f t="shared" si="14"/>
        <v>0.14000000000000001</v>
      </c>
      <c r="EK6" s="32">
        <f t="shared" si="14"/>
        <v>0</v>
      </c>
      <c r="EL6" s="33">
        <f t="shared" si="14"/>
        <v>0.16</v>
      </c>
      <c r="EM6" s="33">
        <f t="shared" si="14"/>
        <v>0.33</v>
      </c>
      <c r="EN6" s="32" t="str">
        <f>IF(EN7="","",IF(EN7="-","【-】","【"&amp;SUBSTITUTE(TEXT(EN7,"#,##0.00"),"-","△")&amp;"】"))</f>
        <v>【0.23】</v>
      </c>
    </row>
    <row r="7" spans="1:144" s="34" customFormat="1">
      <c r="A7" s="26"/>
      <c r="B7" s="35">
        <v>2015</v>
      </c>
      <c r="C7" s="35">
        <v>232165</v>
      </c>
      <c r="D7" s="35">
        <v>47</v>
      </c>
      <c r="E7" s="35">
        <v>17</v>
      </c>
      <c r="F7" s="35">
        <v>1</v>
      </c>
      <c r="G7" s="35">
        <v>0</v>
      </c>
      <c r="H7" s="35" t="s">
        <v>96</v>
      </c>
      <c r="I7" s="35" t="s">
        <v>97</v>
      </c>
      <c r="J7" s="35" t="s">
        <v>98</v>
      </c>
      <c r="K7" s="35" t="s">
        <v>99</v>
      </c>
      <c r="L7" s="35" t="s">
        <v>100</v>
      </c>
      <c r="M7" s="36" t="s">
        <v>101</v>
      </c>
      <c r="N7" s="36" t="s">
        <v>102</v>
      </c>
      <c r="O7" s="36">
        <v>46.48</v>
      </c>
      <c r="P7" s="36">
        <v>95.5</v>
      </c>
      <c r="Q7" s="36">
        <v>1674</v>
      </c>
      <c r="R7" s="36">
        <v>58240</v>
      </c>
      <c r="S7" s="36">
        <v>55.89</v>
      </c>
      <c r="T7" s="36">
        <v>1042.05</v>
      </c>
      <c r="U7" s="36">
        <v>27126</v>
      </c>
      <c r="V7" s="36">
        <v>10.47</v>
      </c>
      <c r="W7" s="36">
        <v>2590.83</v>
      </c>
      <c r="X7" s="36">
        <v>75.540000000000006</v>
      </c>
      <c r="Y7" s="36">
        <v>81.63</v>
      </c>
      <c r="Z7" s="36">
        <v>76.150000000000006</v>
      </c>
      <c r="AA7" s="36">
        <v>58.16</v>
      </c>
      <c r="AB7" s="36">
        <v>65.56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1078.19</v>
      </c>
      <c r="BF7" s="36">
        <v>1041.77</v>
      </c>
      <c r="BG7" s="36">
        <v>965.06</v>
      </c>
      <c r="BH7" s="36">
        <v>758.95</v>
      </c>
      <c r="BI7" s="36">
        <v>382.67</v>
      </c>
      <c r="BJ7" s="36">
        <v>1734.34</v>
      </c>
      <c r="BK7" s="36">
        <v>1791.46</v>
      </c>
      <c r="BL7" s="36">
        <v>1826.49</v>
      </c>
      <c r="BM7" s="36">
        <v>1315.67</v>
      </c>
      <c r="BN7" s="36">
        <v>1240.1600000000001</v>
      </c>
      <c r="BO7" s="36">
        <v>763.62</v>
      </c>
      <c r="BP7" s="36">
        <v>74.319999999999993</v>
      </c>
      <c r="BQ7" s="36">
        <v>82.5</v>
      </c>
      <c r="BR7" s="36">
        <v>80.19</v>
      </c>
      <c r="BS7" s="36">
        <v>77.540000000000006</v>
      </c>
      <c r="BT7" s="36">
        <v>96.25</v>
      </c>
      <c r="BU7" s="36">
        <v>55.91</v>
      </c>
      <c r="BV7" s="36">
        <v>51.28</v>
      </c>
      <c r="BW7" s="36">
        <v>48</v>
      </c>
      <c r="BX7" s="36">
        <v>60.78</v>
      </c>
      <c r="BY7" s="36">
        <v>60.17</v>
      </c>
      <c r="BZ7" s="36">
        <v>98.53</v>
      </c>
      <c r="CA7" s="36">
        <v>197.6</v>
      </c>
      <c r="CB7" s="36">
        <v>177.36</v>
      </c>
      <c r="CC7" s="36">
        <v>185.15</v>
      </c>
      <c r="CD7" s="36">
        <v>193.16</v>
      </c>
      <c r="CE7" s="36">
        <v>157.35</v>
      </c>
      <c r="CF7" s="36">
        <v>284.98</v>
      </c>
      <c r="CG7" s="36">
        <v>311.81</v>
      </c>
      <c r="CH7" s="36">
        <v>334.37</v>
      </c>
      <c r="CI7" s="36">
        <v>276.26</v>
      </c>
      <c r="CJ7" s="36">
        <v>281.52999999999997</v>
      </c>
      <c r="CK7" s="36">
        <v>139.69999999999999</v>
      </c>
      <c r="CL7" s="36">
        <v>40.06</v>
      </c>
      <c r="CM7" s="36">
        <v>42.92</v>
      </c>
      <c r="CN7" s="36">
        <v>46.38</v>
      </c>
      <c r="CO7" s="36">
        <v>49.21</v>
      </c>
      <c r="CP7" s="36">
        <v>53.49</v>
      </c>
      <c r="CQ7" s="36">
        <v>41.48</v>
      </c>
      <c r="CR7" s="36">
        <v>41.95</v>
      </c>
      <c r="CS7" s="36">
        <v>40.71</v>
      </c>
      <c r="CT7" s="36">
        <v>41.63</v>
      </c>
      <c r="CU7" s="36">
        <v>44.89</v>
      </c>
      <c r="CV7" s="36">
        <v>60.01</v>
      </c>
      <c r="CW7" s="36">
        <v>56.03</v>
      </c>
      <c r="CX7" s="36">
        <v>56.94</v>
      </c>
      <c r="CY7" s="36">
        <v>58.56</v>
      </c>
      <c r="CZ7" s="36">
        <v>60.58</v>
      </c>
      <c r="DA7" s="36">
        <v>61.04</v>
      </c>
      <c r="DB7" s="36">
        <v>65.739999999999995</v>
      </c>
      <c r="DC7" s="36">
        <v>64.459999999999994</v>
      </c>
      <c r="DD7" s="36">
        <v>63.45</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0.33</v>
      </c>
      <c r="EF7" s="36">
        <v>0</v>
      </c>
      <c r="EG7" s="36">
        <v>0</v>
      </c>
      <c r="EH7" s="36">
        <v>0</v>
      </c>
      <c r="EI7" s="36">
        <v>0</v>
      </c>
      <c r="EJ7" s="36">
        <v>0.14000000000000001</v>
      </c>
      <c r="EK7" s="36">
        <v>0</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2017-02-20T02:21:39Z</cp:lastPrinted>
  <dcterms:created xsi:type="dcterms:W3CDTF">2017-02-08T02:51:01Z</dcterms:created>
  <dcterms:modified xsi:type="dcterms:W3CDTF">2017-02-21T11:25:35Z</dcterms:modified>
  <cp:category/>
</cp:coreProperties>
</file>