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<sst xmlns="http://schemas.openxmlformats.org/spreadsheetml/2006/main" count="226" uniqueCount="111">
  <si>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</si>
  <si>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</si>
  <si>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</si>
  <si>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</si>
  <si>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</si>
  <si>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</si>
  <si>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</si>
  <si>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</si>
  <si>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</si>
  <si>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</si>
  <si>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</si>
  <si>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</si>
  <si>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</si>
  <si>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</si>
  <si>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</si>
  <si>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</si>
  <si>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</si>
  <si>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</si>
  <si>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</si>
  <si>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</si>
  <si>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</si>
  <si>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</si>
  <si>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</si>
  <si>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</si>
  <si>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</si>
  <si>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</si>
  <si>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</si>
  <si>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</si>
  <si>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</si>
  <si>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</si>
  <si>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</si>
  <si>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</si>
  <si>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</si>
  <si>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</si>
  <si>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</si>
  <si>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</si>
  <si>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</si>
  <si>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</si>
  <si>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</si>
  <si>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</si>
  <si>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</si>
  <si>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</si>
  <si>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</si>
  <si>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</si>
  <si>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</si>
  <si>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</si>
  <si>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</si>
  <si>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</si>
  <si>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</si>
  <si>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</si>
  <si>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</si>
  <si>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</si>
  <si>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</si>
  <si>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</si>
  <si>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</si>
  <si>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</si>
  <si>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</si>
  <si>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</si>
  <si>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</si>
  <si>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</si>
  <si>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</si>
  <si>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</si>
  <si>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</si>
  <si>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</si>
  <si>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</si>
  <si>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</si>
  <si>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</si>
  <si>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</si>
  <si>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</si>
  <si>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</si>
  <si>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</si>
  <si>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</si>
  <si>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</si>
  <si>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</si>
  <si>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</si>
  <si>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</si>
  <si>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</si>
  <si>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</si>
  <si>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</si>
  <si>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</si>
  <si>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</si>
  <si>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</si>
  <si>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</si>
  <si>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</si>
  <si>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</si>
  <si>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</si>
  <si>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</si>
  <si>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</si>
  <si>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</si>
  <si>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</si>
  <si>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</si>
  <si>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</si>
  <si>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</si>
  <si>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</si>
  <si>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</si>
  <si>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</si>
  <si>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愛知県　江南市</t>
  </si>
  <si>
    <t>法非適用</t>
  </si>
  <si>
    <t>下水道事業</t>
  </si>
  <si>
    <t>公共下水道</t>
  </si>
  <si>
    <t>Cb3</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</si>
  <si>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</si>
  <si>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</si>
  <si>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</si>
  <si>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</si>
  <si>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</si>
  <si>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</si>
  <si>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</si>
  <si>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平成6年から下水道建設に着手しているため、一番古いものでも経過年数は20年ほどであり、施設自体は比較的新しい状態です。
　現在老朽化による改修等は行っておりませんが、将来的には長寿命化を行い、適切な維持管理に努めていきます。</t>
  </si>
  <si>
    <t>　①収益的収支比率が著しく増となったのは、使用料収入が増加したことも理由のひとつとして挙げられますが、一番大きな要因は分流式下水道繰出基準額の算出方法が変わり、元利償還金に充てられる繰入金が全額繰出基準内となったためです。
　また、④企業債残高対事業規模比率の皆減、⑤経費回収率の増、⑥汚水処理原価（公費負担分を除く）の減についても、同様の要因によるものです。
　よって①収益的収支比率が100％に近くなったとはいえ、使用料以外の収入に依存している事実に変わりはないため、使用料の収入増及び経営の健全化を図る必要があります。
　⑧水洗化率については、平均を上回っているものの、単年度ごとの整備区域を拡大しているため、当市の前年度以前と比較すると、減少傾向にあります。今後も住民への周知を徹底し、下水道への接続を訪問及び郵送で促すことによって、水洗化率の向上に努めます。
　下水道の接続人口が増えることで、以下の効果が見込めます。
　・料金収入の増
　・収益的収支比率の増
　・経費回収率の増
　・有収水量の増
　・汚水処理原価の減</t>
    <rPh sb="2" eb="5">
      <t>シュウエキテキ</t>
    </rPh>
    <rPh sb="5" eb="7">
      <t>シュウシ</t>
    </rPh>
    <rPh sb="7" eb="9">
      <t>ヒリツ</t>
    </rPh>
    <rPh sb="10" eb="11">
      <t>イチジル</t>
    </rPh>
    <rPh sb="13" eb="14">
      <t>ゾウ</t>
    </rPh>
    <rPh sb="21" eb="24">
      <t>シヨウリョウ</t>
    </rPh>
    <rPh sb="24" eb="26">
      <t>シュウニュウ</t>
    </rPh>
    <rPh sb="27" eb="29">
      <t>ゾウカ</t>
    </rPh>
    <rPh sb="34" eb="36">
      <t>リユウ</t>
    </rPh>
    <rPh sb="43" eb="44">
      <t>ア</t>
    </rPh>
    <rPh sb="51" eb="53">
      <t>イチバン</t>
    </rPh>
    <rPh sb="53" eb="54">
      <t>オオ</t>
    </rPh>
    <rPh sb="56" eb="58">
      <t>ヨウイン</t>
    </rPh>
    <rPh sb="59" eb="61">
      <t>ブンリュウ</t>
    </rPh>
    <rPh sb="71" eb="73">
      <t>サンシュツ</t>
    </rPh>
    <rPh sb="73" eb="75">
      <t>ホウホウ</t>
    </rPh>
    <rPh sb="76" eb="77">
      <t>カ</t>
    </rPh>
    <rPh sb="80" eb="82">
      <t>ガンリ</t>
    </rPh>
    <rPh sb="82" eb="85">
      <t>ショウカンキン</t>
    </rPh>
    <rPh sb="86" eb="87">
      <t>ア</t>
    </rPh>
    <rPh sb="91" eb="93">
      <t>クリイレ</t>
    </rPh>
    <rPh sb="93" eb="94">
      <t>キン</t>
    </rPh>
    <rPh sb="95" eb="97">
      <t>ゼンガク</t>
    </rPh>
    <rPh sb="97" eb="98">
      <t>ク</t>
    </rPh>
    <rPh sb="98" eb="99">
      <t>ダ</t>
    </rPh>
    <rPh sb="99" eb="101">
      <t>キジュン</t>
    </rPh>
    <rPh sb="101" eb="102">
      <t>ナイ</t>
    </rPh>
    <rPh sb="117" eb="119">
      <t>キギョウ</t>
    </rPh>
    <rPh sb="119" eb="120">
      <t>サイ</t>
    </rPh>
    <rPh sb="120" eb="122">
      <t>ザンダカ</t>
    </rPh>
    <rPh sb="122" eb="123">
      <t>タイ</t>
    </rPh>
    <rPh sb="123" eb="125">
      <t>ジギョウ</t>
    </rPh>
    <rPh sb="125" eb="127">
      <t>キボ</t>
    </rPh>
    <rPh sb="127" eb="129">
      <t>ヒリツ</t>
    </rPh>
    <rPh sb="130" eb="132">
      <t>カイゲン</t>
    </rPh>
    <rPh sb="134" eb="136">
      <t>ケイヒ</t>
    </rPh>
    <rPh sb="136" eb="138">
      <t>カイシュウ</t>
    </rPh>
    <rPh sb="138" eb="139">
      <t>リツ</t>
    </rPh>
    <rPh sb="140" eb="141">
      <t>ゾウ</t>
    </rPh>
    <rPh sb="143" eb="145">
      <t>オスイ</t>
    </rPh>
    <rPh sb="145" eb="147">
      <t>ショリ</t>
    </rPh>
    <rPh sb="147" eb="149">
      <t>ゲンカ</t>
    </rPh>
    <rPh sb="150" eb="152">
      <t>コウヒ</t>
    </rPh>
    <rPh sb="152" eb="154">
      <t>フタン</t>
    </rPh>
    <rPh sb="154" eb="155">
      <t>ブン</t>
    </rPh>
    <rPh sb="156" eb="157">
      <t>ノゾ</t>
    </rPh>
    <rPh sb="160" eb="161">
      <t>ゲン</t>
    </rPh>
    <rPh sb="167" eb="169">
      <t>ドウヨウ</t>
    </rPh>
    <rPh sb="170" eb="172">
      <t>ヨウイン</t>
    </rPh>
    <rPh sb="186" eb="188">
      <t>シュウエキ</t>
    </rPh>
    <rPh sb="188" eb="189">
      <t>テキ</t>
    </rPh>
    <rPh sb="189" eb="191">
      <t>シュウシ</t>
    </rPh>
    <rPh sb="191" eb="193">
      <t>ヒリツ</t>
    </rPh>
    <rPh sb="199" eb="200">
      <t>チカ</t>
    </rPh>
    <rPh sb="209" eb="212">
      <t>シヨウリョウ</t>
    </rPh>
    <rPh sb="212" eb="214">
      <t>イガイ</t>
    </rPh>
    <rPh sb="215" eb="217">
      <t>シュウニュウ</t>
    </rPh>
    <rPh sb="218" eb="220">
      <t>イゾン</t>
    </rPh>
    <rPh sb="224" eb="226">
      <t>ジジツ</t>
    </rPh>
    <rPh sb="227" eb="228">
      <t>カ</t>
    </rPh>
    <rPh sb="243" eb="244">
      <t>オヨ</t>
    </rPh>
    <rPh sb="245" eb="247">
      <t>ケイエイ</t>
    </rPh>
    <rPh sb="254" eb="256">
      <t>ヒツヨウ</t>
    </rPh>
    <rPh sb="265" eb="268">
      <t>スイセンカ</t>
    </rPh>
    <rPh sb="268" eb="269">
      <t>リツ</t>
    </rPh>
    <rPh sb="275" eb="277">
      <t>ヘイキン</t>
    </rPh>
    <rPh sb="278" eb="280">
      <t>ウワマワ</t>
    </rPh>
    <rPh sb="308" eb="310">
      <t>トウシ</t>
    </rPh>
    <rPh sb="311" eb="314">
      <t>ゼンネンド</t>
    </rPh>
    <rPh sb="314" eb="316">
      <t>イゼン</t>
    </rPh>
    <rPh sb="317" eb="319">
      <t>ヒカク</t>
    </rPh>
    <rPh sb="371" eb="374">
      <t>スイセンカ</t>
    </rPh>
    <rPh sb="374" eb="375">
      <t>リツ</t>
    </rPh>
    <phoneticPr fontId="5"/>
  </si>
  <si>
    <t>　分流式下水道繰出基準額の増加により、前年度以前との経営比較分析が困難であるため、今後も注意深く様子を見ていくことが必要です。
　また、当市では健全な経営のために、経営戦略の策定及び地方公営企業法の適用に向けて、現在準備を進めています。
　下水道使用料の設定料金につきましては、平成14年度の供用開始より一度も改定が行われていませんが、今後は水道課及び他市町の動向も勘案しつつ、検討していきます。
　</t>
    <rPh sb="1" eb="3">
      <t>ブンリュウ</t>
    </rPh>
    <rPh sb="3" eb="4">
      <t>シキ</t>
    </rPh>
    <rPh sb="4" eb="7">
      <t>ゲスイドウ</t>
    </rPh>
    <rPh sb="7" eb="8">
      <t>ク</t>
    </rPh>
    <rPh sb="8" eb="9">
      <t>デ</t>
    </rPh>
    <rPh sb="9" eb="11">
      <t>キジュン</t>
    </rPh>
    <rPh sb="11" eb="12">
      <t>ガク</t>
    </rPh>
    <rPh sb="13" eb="15">
      <t>ゾウカ</t>
    </rPh>
    <rPh sb="19" eb="22">
      <t>ゼンネンド</t>
    </rPh>
    <rPh sb="22" eb="24">
      <t>イゼン</t>
    </rPh>
    <rPh sb="26" eb="28">
      <t>ケイエイ</t>
    </rPh>
    <rPh sb="28" eb="30">
      <t>ヒカク</t>
    </rPh>
    <rPh sb="30" eb="32">
      <t>ブンセキ</t>
    </rPh>
    <rPh sb="33" eb="35">
      <t>コンナン</t>
    </rPh>
    <rPh sb="41" eb="43">
      <t>コンゴ</t>
    </rPh>
    <rPh sb="44" eb="46">
      <t>チュウイ</t>
    </rPh>
    <rPh sb="46" eb="47">
      <t>フカ</t>
    </rPh>
    <rPh sb="48" eb="50">
      <t>ヨウス</t>
    </rPh>
    <rPh sb="51" eb="52">
      <t>ミ</t>
    </rPh>
    <rPh sb="58" eb="60">
      <t>ヒツヨウ</t>
    </rPh>
    <rPh sb="68" eb="70">
      <t>トウシ</t>
    </rPh>
    <rPh sb="72" eb="74">
      <t>ケンゼン</t>
    </rPh>
    <rPh sb="75" eb="77">
      <t>ケイエイ</t>
    </rPh>
    <rPh sb="82" eb="84">
      <t>ケイエイ</t>
    </rPh>
    <rPh sb="84" eb="86">
      <t>センリャク</t>
    </rPh>
    <rPh sb="87" eb="89">
      <t>サクテイ</t>
    </rPh>
    <rPh sb="89" eb="90">
      <t>オヨ</t>
    </rPh>
    <rPh sb="91" eb="93">
      <t>チホウ</t>
    </rPh>
    <rPh sb="93" eb="95">
      <t>コウエイ</t>
    </rPh>
    <rPh sb="95" eb="97">
      <t>キギョウ</t>
    </rPh>
    <rPh sb="99" eb="101">
      <t>テキヨウ</t>
    </rPh>
    <rPh sb="102" eb="103">
      <t>ム</t>
    </rPh>
    <rPh sb="106" eb="108">
      <t>ゲンザイ</t>
    </rPh>
    <rPh sb="108" eb="110">
      <t>ジュンビ</t>
    </rPh>
    <rPh sb="111" eb="112">
      <t>スス</t>
    </rPh>
    <rPh sb="120" eb="123">
      <t>ゲスイドウ</t>
    </rPh>
    <rPh sb="123" eb="125">
      <t>シヨウ</t>
    </rPh>
    <rPh sb="125" eb="126">
      <t>リョウ</t>
    </rPh>
    <rPh sb="127" eb="129">
      <t>セッテイ</t>
    </rPh>
    <rPh sb="129" eb="131">
      <t>リョウキン</t>
    </rPh>
    <rPh sb="139" eb="141">
      <t>ヘイセイ</t>
    </rPh>
    <rPh sb="143" eb="144">
      <t>ネン</t>
    </rPh>
    <rPh sb="144" eb="145">
      <t>ド</t>
    </rPh>
    <rPh sb="146" eb="148">
      <t>キョウヨウ</t>
    </rPh>
    <rPh sb="148" eb="150">
      <t>カイシ</t>
    </rPh>
    <rPh sb="152" eb="153">
      <t>１</t>
    </rPh>
    <rPh sb="153" eb="154">
      <t>ド</t>
    </rPh>
    <rPh sb="155" eb="157">
      <t>カイテイ</t>
    </rPh>
    <rPh sb="158" eb="159">
      <t>オコナ</t>
    </rPh>
    <rPh sb="168" eb="170">
      <t>コンゴ</t>
    </rPh>
    <rPh sb="171" eb="173">
      <t>スイドウ</t>
    </rPh>
    <rPh sb="173" eb="174">
      <t>カ</t>
    </rPh>
    <rPh sb="174" eb="175">
      <t>オヨ</t>
    </rPh>
    <rPh sb="176" eb="177">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</si>
</sst>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6" fontId="17"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4">
    <cellStyle name="桁区切り" xfId="1" builtinId="6"/>
    <cellStyle name="桁区切り 2" xfId="2"/>
    <cellStyle name="桁区切り 3" xfId="3"/>
    <cellStyle name="桁区切り 3 2" xfId="4"/>
    <cellStyle name="通貨 2" xfId="5"/>
    <cellStyle name="通貨 2 2" xfId="20"/>
    <cellStyle name="標準" xfId="0" builtinId="0"/>
    <cellStyle name="標準 2" xfId="6"/>
    <cellStyle name="標準 2 2" xfId="7"/>
    <cellStyle name="標準 2 3" xfId="8"/>
    <cellStyle name="標準 2 3 2" xfId="9"/>
    <cellStyle name="標準 2 3 3" xfId="22"/>
    <cellStyle name="標準 2 4" xfId="10"/>
    <cellStyle name="標準 2 5" xfId="21"/>
    <cellStyle name="標準 2_【重要】（県）指数表_書式まとめ" xfId="11"/>
    <cellStyle name="標準 3" xfId="12"/>
    <cellStyle name="標準 3 2" xfId="13"/>
    <cellStyle name="標準 3 2 2" xfId="14"/>
    <cellStyle name="標準 3 3" xfId="15"/>
    <cellStyle name="標準 4" xfId="16"/>
    <cellStyle name="標準 4 2" xfId="23"/>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87-4350-AB60-5B68AC86457E}"/>
            </c:ext>
          </c:extLst>
        </c:ser>
        <c:dLbls>
          <c:showLegendKey val="0"/>
          <c:showVal val="0"/>
          <c:showCatName val="0"/>
          <c:showSerName val="0"/>
          <c:showPercent val="0"/>
          <c:showBubbleSize val="0"/>
        </c:dLbls>
        <c:gapWidth val="150"/>
        <c:axId val="99305728"/>
        <c:axId val="993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0.74</c:v>
                </c:pt>
                <c:pt idx="3">
                  <c:v>0.57999999999999996</c:v>
                </c:pt>
                <c:pt idx="4">
                  <c:v>0.01</c:v>
                </c:pt>
              </c:numCache>
            </c:numRef>
          </c:val>
          <c:smooth val="0"/>
          <c:extLst xmlns:c16r2="http://schemas.microsoft.com/office/drawing/2015/06/chart">
            <c:ext xmlns:c16="http://schemas.microsoft.com/office/drawing/2014/chart" uri="{C3380CC4-5D6E-409C-BE32-E72D297353CC}">
              <c16:uniqueId val="{00000001-1787-4350-AB60-5B68AC86457E}"/>
            </c:ext>
          </c:extLst>
        </c:ser>
        <c:dLbls>
          <c:showLegendKey val="0"/>
          <c:showVal val="0"/>
          <c:showCatName val="0"/>
          <c:showSerName val="0"/>
          <c:showPercent val="0"/>
          <c:showBubbleSize val="0"/>
        </c:dLbls>
        <c:marker val="1"/>
        <c:smooth val="0"/>
        <c:axId val="99305728"/>
        <c:axId val="99308672"/>
      </c:lineChart>
      <c:dateAx>
        <c:axId val="99305728"/>
        <c:scaling>
          <c:orientation val="minMax"/>
        </c:scaling>
        <c:delete val="1"/>
        <c:axPos val="b"/>
        <c:numFmt formatCode="ge" sourceLinked="1"/>
        <c:majorTickMark val="none"/>
        <c:minorTickMark val="none"/>
        <c:tickLblPos val="none"/>
        <c:crossAx val="99308672"/>
        <c:crosses val="autoZero"/>
        <c:auto val="1"/>
        <c:lblOffset val="100"/>
        <c:baseTimeUnit val="years"/>
      </c:dateAx>
      <c:valAx>
        <c:axId val="993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09-45D2-BA54-AE012E5FC193}"/>
            </c:ext>
          </c:extLst>
        </c:ser>
        <c:dLbls>
          <c:showLegendKey val="0"/>
          <c:showVal val="0"/>
          <c:showCatName val="0"/>
          <c:showSerName val="0"/>
          <c:showPercent val="0"/>
          <c:showBubbleSize val="0"/>
        </c:dLbls>
        <c:gapWidth val="150"/>
        <c:axId val="102025856"/>
        <c:axId val="1020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37.36</c:v>
                </c:pt>
                <c:pt idx="3">
                  <c:v>42.07</c:v>
                </c:pt>
                <c:pt idx="4">
                  <c:v>37.950000000000003</c:v>
                </c:pt>
              </c:numCache>
            </c:numRef>
          </c:val>
          <c:smooth val="0"/>
          <c:extLst xmlns:c16r2="http://schemas.microsoft.com/office/drawing/2015/06/chart">
            <c:ext xmlns:c16="http://schemas.microsoft.com/office/drawing/2014/chart" uri="{C3380CC4-5D6E-409C-BE32-E72D297353CC}">
              <c16:uniqueId val="{00000001-FE09-45D2-BA54-AE012E5FC193}"/>
            </c:ext>
          </c:extLst>
        </c:ser>
        <c:dLbls>
          <c:showLegendKey val="0"/>
          <c:showVal val="0"/>
          <c:showCatName val="0"/>
          <c:showSerName val="0"/>
          <c:showPercent val="0"/>
          <c:showBubbleSize val="0"/>
        </c:dLbls>
        <c:marker val="1"/>
        <c:smooth val="0"/>
        <c:axId val="102025856"/>
        <c:axId val="102032128"/>
      </c:lineChart>
      <c:dateAx>
        <c:axId val="102025856"/>
        <c:scaling>
          <c:orientation val="minMax"/>
        </c:scaling>
        <c:delete val="1"/>
        <c:axPos val="b"/>
        <c:numFmt formatCode="ge" sourceLinked="1"/>
        <c:majorTickMark val="none"/>
        <c:minorTickMark val="none"/>
        <c:tickLblPos val="none"/>
        <c:crossAx val="102032128"/>
        <c:crosses val="autoZero"/>
        <c:auto val="1"/>
        <c:lblOffset val="100"/>
        <c:baseTimeUnit val="years"/>
      </c:dateAx>
      <c:valAx>
        <c:axId val="1020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73.900000000000006</c:v>
                </c:pt>
                <c:pt idx="1">
                  <c:v>74.040000000000006</c:v>
                </c:pt>
                <c:pt idx="2">
                  <c:v>73.489999999999995</c:v>
                </c:pt>
                <c:pt idx="3">
                  <c:v>71.400000000000006</c:v>
                </c:pt>
                <c:pt idx="4">
                  <c:v>71.34</c:v>
                </c:pt>
              </c:numCache>
            </c:numRef>
          </c:val>
          <c:extLst xmlns:c16r2="http://schemas.microsoft.com/office/drawing/2015/06/chart">
            <c:ext xmlns:c16="http://schemas.microsoft.com/office/drawing/2014/chart" uri="{C3380CC4-5D6E-409C-BE32-E72D297353CC}">
              <c16:uniqueId val="{00000000-C294-45EE-8753-FA8ED2227630}"/>
            </c:ext>
          </c:extLst>
        </c:ser>
        <c:dLbls>
          <c:showLegendKey val="0"/>
          <c:showVal val="0"/>
          <c:showCatName val="0"/>
          <c:showSerName val="0"/>
          <c:showPercent val="0"/>
          <c:showBubbleSize val="0"/>
        </c:dLbls>
        <c:gapWidth val="150"/>
        <c:axId val="102071296"/>
        <c:axId val="1020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61.85</c:v>
                </c:pt>
                <c:pt idx="3">
                  <c:v>63.92</c:v>
                </c:pt>
                <c:pt idx="4">
                  <c:v>63.25</c:v>
                </c:pt>
              </c:numCache>
            </c:numRef>
          </c:val>
          <c:smooth val="0"/>
          <c:extLst xmlns:c16r2="http://schemas.microsoft.com/office/drawing/2015/06/chart">
            <c:ext xmlns:c16="http://schemas.microsoft.com/office/drawing/2014/chart" uri="{C3380CC4-5D6E-409C-BE32-E72D297353CC}">
              <c16:uniqueId val="{00000001-C294-45EE-8753-FA8ED2227630}"/>
            </c:ext>
          </c:extLst>
        </c:ser>
        <c:dLbls>
          <c:showLegendKey val="0"/>
          <c:showVal val="0"/>
          <c:showCatName val="0"/>
          <c:showSerName val="0"/>
          <c:showPercent val="0"/>
          <c:showBubbleSize val="0"/>
        </c:dLbls>
        <c:marker val="1"/>
        <c:smooth val="0"/>
        <c:axId val="102071296"/>
        <c:axId val="102073472"/>
      </c:lineChart>
      <c:dateAx>
        <c:axId val="102071296"/>
        <c:scaling>
          <c:orientation val="minMax"/>
        </c:scaling>
        <c:delete val="1"/>
        <c:axPos val="b"/>
        <c:numFmt formatCode="ge" sourceLinked="1"/>
        <c:majorTickMark val="none"/>
        <c:minorTickMark val="none"/>
        <c:tickLblPos val="none"/>
        <c:crossAx val="102073472"/>
        <c:crosses val="autoZero"/>
        <c:auto val="1"/>
        <c:lblOffset val="100"/>
        <c:baseTimeUnit val="years"/>
      </c:dateAx>
      <c:valAx>
        <c:axId val="1020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73.39</c:v>
                </c:pt>
                <c:pt idx="1">
                  <c:v>73.099999999999994</c:v>
                </c:pt>
                <c:pt idx="2">
                  <c:v>72.05</c:v>
                </c:pt>
                <c:pt idx="3">
                  <c:v>72.34</c:v>
                </c:pt>
                <c:pt idx="4">
                  <c:v>98.18</c:v>
                </c:pt>
              </c:numCache>
            </c:numRef>
          </c:val>
          <c:extLst xmlns:c16r2="http://schemas.microsoft.com/office/drawing/2015/06/chart">
            <c:ext xmlns:c16="http://schemas.microsoft.com/office/drawing/2014/chart" uri="{C3380CC4-5D6E-409C-BE32-E72D297353CC}">
              <c16:uniqueId val="{00000000-37BA-445C-951A-151656E3A677}"/>
            </c:ext>
          </c:extLst>
        </c:ser>
        <c:dLbls>
          <c:showLegendKey val="0"/>
          <c:showVal val="0"/>
          <c:showCatName val="0"/>
          <c:showSerName val="0"/>
          <c:showPercent val="0"/>
          <c:showBubbleSize val="0"/>
        </c:dLbls>
        <c:gapWidth val="150"/>
        <c:axId val="99347840"/>
        <c:axId val="1005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BA-445C-951A-151656E3A677}"/>
            </c:ext>
          </c:extLst>
        </c:ser>
        <c:dLbls>
          <c:showLegendKey val="0"/>
          <c:showVal val="0"/>
          <c:showCatName val="0"/>
          <c:showSerName val="0"/>
          <c:showPercent val="0"/>
          <c:showBubbleSize val="0"/>
        </c:dLbls>
        <c:marker val="1"/>
        <c:smooth val="0"/>
        <c:axId val="99347840"/>
        <c:axId val="100533760"/>
      </c:lineChart>
      <c:dateAx>
        <c:axId val="99347840"/>
        <c:scaling>
          <c:orientation val="minMax"/>
        </c:scaling>
        <c:delete val="1"/>
        <c:axPos val="b"/>
        <c:numFmt formatCode="ge" sourceLinked="1"/>
        <c:majorTickMark val="none"/>
        <c:minorTickMark val="none"/>
        <c:tickLblPos val="none"/>
        <c:crossAx val="100533760"/>
        <c:crosses val="autoZero"/>
        <c:auto val="1"/>
        <c:lblOffset val="100"/>
        <c:baseTimeUnit val="years"/>
      </c:dateAx>
      <c:valAx>
        <c:axId val="1005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93-40EC-8B8A-130524FBACAC}"/>
            </c:ext>
          </c:extLst>
        </c:ser>
        <c:dLbls>
          <c:showLegendKey val="0"/>
          <c:showVal val="0"/>
          <c:showCatName val="0"/>
          <c:showSerName val="0"/>
          <c:showPercent val="0"/>
          <c:showBubbleSize val="0"/>
        </c:dLbls>
        <c:gapWidth val="150"/>
        <c:axId val="100569088"/>
        <c:axId val="1005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93-40EC-8B8A-130524FBACAC}"/>
            </c:ext>
          </c:extLst>
        </c:ser>
        <c:dLbls>
          <c:showLegendKey val="0"/>
          <c:showVal val="0"/>
          <c:showCatName val="0"/>
          <c:showSerName val="0"/>
          <c:showPercent val="0"/>
          <c:showBubbleSize val="0"/>
        </c:dLbls>
        <c:marker val="1"/>
        <c:smooth val="0"/>
        <c:axId val="100569088"/>
        <c:axId val="100571008"/>
      </c:lineChart>
      <c:dateAx>
        <c:axId val="100569088"/>
        <c:scaling>
          <c:orientation val="minMax"/>
        </c:scaling>
        <c:delete val="1"/>
        <c:axPos val="b"/>
        <c:numFmt formatCode="ge" sourceLinked="1"/>
        <c:majorTickMark val="none"/>
        <c:minorTickMark val="none"/>
        <c:tickLblPos val="none"/>
        <c:crossAx val="100571008"/>
        <c:crosses val="autoZero"/>
        <c:auto val="1"/>
        <c:lblOffset val="100"/>
        <c:baseTimeUnit val="years"/>
      </c:dateAx>
      <c:valAx>
        <c:axId val="1005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5A-46DE-95E2-4C3C4687EF5F}"/>
            </c:ext>
          </c:extLst>
        </c:ser>
        <c:dLbls>
          <c:showLegendKey val="0"/>
          <c:showVal val="0"/>
          <c:showCatName val="0"/>
          <c:showSerName val="0"/>
          <c:showPercent val="0"/>
          <c:showBubbleSize val="0"/>
        </c:dLbls>
        <c:gapWidth val="150"/>
        <c:axId val="100667776"/>
        <c:axId val="1006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5A-46DE-95E2-4C3C4687EF5F}"/>
            </c:ext>
          </c:extLst>
        </c:ser>
        <c:dLbls>
          <c:showLegendKey val="0"/>
          <c:showVal val="0"/>
          <c:showCatName val="0"/>
          <c:showSerName val="0"/>
          <c:showPercent val="0"/>
          <c:showBubbleSize val="0"/>
        </c:dLbls>
        <c:marker val="1"/>
        <c:smooth val="0"/>
        <c:axId val="100667776"/>
        <c:axId val="100669696"/>
      </c:lineChart>
      <c:dateAx>
        <c:axId val="100667776"/>
        <c:scaling>
          <c:orientation val="minMax"/>
        </c:scaling>
        <c:delete val="1"/>
        <c:axPos val="b"/>
        <c:numFmt formatCode="ge" sourceLinked="1"/>
        <c:majorTickMark val="none"/>
        <c:minorTickMark val="none"/>
        <c:tickLblPos val="none"/>
        <c:crossAx val="100669696"/>
        <c:crosses val="autoZero"/>
        <c:auto val="1"/>
        <c:lblOffset val="100"/>
        <c:baseTimeUnit val="years"/>
      </c:dateAx>
      <c:valAx>
        <c:axId val="1006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14-49DB-A00D-B8397F0E5EBF}"/>
            </c:ext>
          </c:extLst>
        </c:ser>
        <c:dLbls>
          <c:showLegendKey val="0"/>
          <c:showVal val="0"/>
          <c:showCatName val="0"/>
          <c:showSerName val="0"/>
          <c:showPercent val="0"/>
          <c:showBubbleSize val="0"/>
        </c:dLbls>
        <c:gapWidth val="150"/>
        <c:axId val="100723328"/>
        <c:axId val="1007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14-49DB-A00D-B8397F0E5EBF}"/>
            </c:ext>
          </c:extLst>
        </c:ser>
        <c:dLbls>
          <c:showLegendKey val="0"/>
          <c:showVal val="0"/>
          <c:showCatName val="0"/>
          <c:showSerName val="0"/>
          <c:showPercent val="0"/>
          <c:showBubbleSize val="0"/>
        </c:dLbls>
        <c:marker val="1"/>
        <c:smooth val="0"/>
        <c:axId val="100723328"/>
        <c:axId val="100729600"/>
      </c:lineChart>
      <c:dateAx>
        <c:axId val="100723328"/>
        <c:scaling>
          <c:orientation val="minMax"/>
        </c:scaling>
        <c:delete val="1"/>
        <c:axPos val="b"/>
        <c:numFmt formatCode="ge" sourceLinked="1"/>
        <c:majorTickMark val="none"/>
        <c:minorTickMark val="none"/>
        <c:tickLblPos val="none"/>
        <c:crossAx val="100729600"/>
        <c:crosses val="autoZero"/>
        <c:auto val="1"/>
        <c:lblOffset val="100"/>
        <c:baseTimeUnit val="years"/>
      </c:dateAx>
      <c:valAx>
        <c:axId val="1007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FF-4D1F-98E3-E25C7B1EBA47}"/>
            </c:ext>
          </c:extLst>
        </c:ser>
        <c:dLbls>
          <c:showLegendKey val="0"/>
          <c:showVal val="0"/>
          <c:showCatName val="0"/>
          <c:showSerName val="0"/>
          <c:showPercent val="0"/>
          <c:showBubbleSize val="0"/>
        </c:dLbls>
        <c:gapWidth val="150"/>
        <c:axId val="100767616"/>
        <c:axId val="1007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FF-4D1F-98E3-E25C7B1EBA47}"/>
            </c:ext>
          </c:extLst>
        </c:ser>
        <c:dLbls>
          <c:showLegendKey val="0"/>
          <c:showVal val="0"/>
          <c:showCatName val="0"/>
          <c:showSerName val="0"/>
          <c:showPercent val="0"/>
          <c:showBubbleSize val="0"/>
        </c:dLbls>
        <c:marker val="1"/>
        <c:smooth val="0"/>
        <c:axId val="100767616"/>
        <c:axId val="100769792"/>
      </c:lineChart>
      <c:dateAx>
        <c:axId val="100767616"/>
        <c:scaling>
          <c:orientation val="minMax"/>
        </c:scaling>
        <c:delete val="1"/>
        <c:axPos val="b"/>
        <c:numFmt formatCode="ge" sourceLinked="1"/>
        <c:majorTickMark val="none"/>
        <c:minorTickMark val="none"/>
        <c:tickLblPos val="none"/>
        <c:crossAx val="100769792"/>
        <c:crosses val="autoZero"/>
        <c:auto val="1"/>
        <c:lblOffset val="100"/>
        <c:baseTimeUnit val="years"/>
      </c:dateAx>
      <c:valAx>
        <c:axId val="1007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2694.87</c:v>
                </c:pt>
                <c:pt idx="1">
                  <c:v>2602.85</c:v>
                </c:pt>
                <c:pt idx="2">
                  <c:v>2493.73</c:v>
                </c:pt>
                <c:pt idx="3">
                  <c:v>2417.37</c:v>
                </c:pt>
                <c:pt idx="4" formatCode="#,##0.00;&quot;△&quot;#,##0.00">
                  <c:v>0</c:v>
                </c:pt>
              </c:numCache>
            </c:numRef>
          </c:val>
          <c:extLst xmlns:c16r2="http://schemas.microsoft.com/office/drawing/2015/06/chart">
            <c:ext xmlns:c16="http://schemas.microsoft.com/office/drawing/2014/chart" uri="{C3380CC4-5D6E-409C-BE32-E72D297353CC}">
              <c16:uniqueId val="{00000000-35DE-4FB4-910D-0C4749FDA660}"/>
            </c:ext>
          </c:extLst>
        </c:ser>
        <c:dLbls>
          <c:showLegendKey val="0"/>
          <c:showVal val="0"/>
          <c:showCatName val="0"/>
          <c:showSerName val="0"/>
          <c:showPercent val="0"/>
          <c:showBubbleSize val="0"/>
        </c:dLbls>
        <c:gapWidth val="150"/>
        <c:axId val="101918592"/>
        <c:axId val="1019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1853.46</c:v>
                </c:pt>
                <c:pt idx="3">
                  <c:v>1847.13</c:v>
                </c:pt>
                <c:pt idx="4">
                  <c:v>1862.51</c:v>
                </c:pt>
              </c:numCache>
            </c:numRef>
          </c:val>
          <c:smooth val="0"/>
          <c:extLst xmlns:c16r2="http://schemas.microsoft.com/office/drawing/2015/06/chart">
            <c:ext xmlns:c16="http://schemas.microsoft.com/office/drawing/2014/chart" uri="{C3380CC4-5D6E-409C-BE32-E72D297353CC}">
              <c16:uniqueId val="{00000001-35DE-4FB4-910D-0C4749FDA660}"/>
            </c:ext>
          </c:extLst>
        </c:ser>
        <c:dLbls>
          <c:showLegendKey val="0"/>
          <c:showVal val="0"/>
          <c:showCatName val="0"/>
          <c:showSerName val="0"/>
          <c:showPercent val="0"/>
          <c:showBubbleSize val="0"/>
        </c:dLbls>
        <c:marker val="1"/>
        <c:smooth val="0"/>
        <c:axId val="101918592"/>
        <c:axId val="101920768"/>
      </c:lineChart>
      <c:dateAx>
        <c:axId val="101918592"/>
        <c:scaling>
          <c:orientation val="minMax"/>
        </c:scaling>
        <c:delete val="1"/>
        <c:axPos val="b"/>
        <c:numFmt formatCode="ge" sourceLinked="1"/>
        <c:majorTickMark val="none"/>
        <c:minorTickMark val="none"/>
        <c:tickLblPos val="none"/>
        <c:crossAx val="101920768"/>
        <c:crosses val="autoZero"/>
        <c:auto val="1"/>
        <c:lblOffset val="100"/>
        <c:baseTimeUnit val="years"/>
      </c:dateAx>
      <c:valAx>
        <c:axId val="1019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33.51</c:v>
                </c:pt>
                <c:pt idx="1">
                  <c:v>33.94</c:v>
                </c:pt>
                <c:pt idx="2">
                  <c:v>34.42</c:v>
                </c:pt>
                <c:pt idx="3">
                  <c:v>33.93</c:v>
                </c:pt>
                <c:pt idx="4">
                  <c:v>76.069999999999993</c:v>
                </c:pt>
              </c:numCache>
            </c:numRef>
          </c:val>
          <c:extLst xmlns:c16r2="http://schemas.microsoft.com/office/drawing/2015/06/chart">
            <c:ext xmlns:c16="http://schemas.microsoft.com/office/drawing/2014/chart" uri="{C3380CC4-5D6E-409C-BE32-E72D297353CC}">
              <c16:uniqueId val="{00000000-B2E9-4AD3-B675-165BA8C270D6}"/>
            </c:ext>
          </c:extLst>
        </c:ser>
        <c:dLbls>
          <c:showLegendKey val="0"/>
          <c:showVal val="0"/>
          <c:showCatName val="0"/>
          <c:showSerName val="0"/>
          <c:showPercent val="0"/>
          <c:showBubbleSize val="0"/>
        </c:dLbls>
        <c:gapWidth val="150"/>
        <c:axId val="101947648"/>
        <c:axId val="1019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45.22</c:v>
                </c:pt>
                <c:pt idx="3">
                  <c:v>42.22</c:v>
                </c:pt>
                <c:pt idx="4">
                  <c:v>53.03</c:v>
                </c:pt>
              </c:numCache>
            </c:numRef>
          </c:val>
          <c:smooth val="0"/>
          <c:extLst xmlns:c16r2="http://schemas.microsoft.com/office/drawing/2015/06/chart">
            <c:ext xmlns:c16="http://schemas.microsoft.com/office/drawing/2014/chart" uri="{C3380CC4-5D6E-409C-BE32-E72D297353CC}">
              <c16:uniqueId val="{00000001-B2E9-4AD3-B675-165BA8C270D6}"/>
            </c:ext>
          </c:extLst>
        </c:ser>
        <c:dLbls>
          <c:showLegendKey val="0"/>
          <c:showVal val="0"/>
          <c:showCatName val="0"/>
          <c:showSerName val="0"/>
          <c:showPercent val="0"/>
          <c:showBubbleSize val="0"/>
        </c:dLbls>
        <c:marker val="1"/>
        <c:smooth val="0"/>
        <c:axId val="101947648"/>
        <c:axId val="101953920"/>
      </c:lineChart>
      <c:dateAx>
        <c:axId val="101947648"/>
        <c:scaling>
          <c:orientation val="minMax"/>
        </c:scaling>
        <c:delete val="1"/>
        <c:axPos val="b"/>
        <c:numFmt formatCode="ge" sourceLinked="1"/>
        <c:majorTickMark val="none"/>
        <c:minorTickMark val="none"/>
        <c:tickLblPos val="none"/>
        <c:crossAx val="101953920"/>
        <c:crosses val="autoZero"/>
        <c:auto val="1"/>
        <c:lblOffset val="100"/>
        <c:baseTimeUnit val="years"/>
      </c:dateAx>
      <c:valAx>
        <c:axId val="1019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356.86</c:v>
                </c:pt>
                <c:pt idx="1">
                  <c:v>349.78</c:v>
                </c:pt>
                <c:pt idx="2">
                  <c:v>344.48</c:v>
                </c:pt>
                <c:pt idx="3">
                  <c:v>353.87</c:v>
                </c:pt>
                <c:pt idx="4">
                  <c:v>160.13999999999999</c:v>
                </c:pt>
              </c:numCache>
            </c:numRef>
          </c:val>
          <c:extLst xmlns:c16r2="http://schemas.microsoft.com/office/drawing/2015/06/chart">
            <c:ext xmlns:c16="http://schemas.microsoft.com/office/drawing/2014/chart" uri="{C3380CC4-5D6E-409C-BE32-E72D297353CC}">
              <c16:uniqueId val="{00000000-DA7E-4AD6-94D1-225CE883761D}"/>
            </c:ext>
          </c:extLst>
        </c:ser>
        <c:dLbls>
          <c:showLegendKey val="0"/>
          <c:showVal val="0"/>
          <c:showCatName val="0"/>
          <c:showSerName val="0"/>
          <c:showPercent val="0"/>
          <c:showBubbleSize val="0"/>
        </c:dLbls>
        <c:gapWidth val="150"/>
        <c:axId val="101996800"/>
        <c:axId val="1019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290.39999999999998</c:v>
                </c:pt>
                <c:pt idx="3">
                  <c:v>300.07</c:v>
                </c:pt>
                <c:pt idx="4">
                  <c:v>250.86</c:v>
                </c:pt>
              </c:numCache>
            </c:numRef>
          </c:val>
          <c:smooth val="0"/>
          <c:extLst xmlns:c16r2="http://schemas.microsoft.com/office/drawing/2015/06/chart">
            <c:ext xmlns:c16="http://schemas.microsoft.com/office/drawing/2014/chart" uri="{C3380CC4-5D6E-409C-BE32-E72D297353CC}">
              <c16:uniqueId val="{00000001-DA7E-4AD6-94D1-225CE883761D}"/>
            </c:ext>
          </c:extLst>
        </c:ser>
        <c:dLbls>
          <c:showLegendKey val="0"/>
          <c:showVal val="0"/>
          <c:showCatName val="0"/>
          <c:showSerName val="0"/>
          <c:showPercent val="0"/>
          <c:showBubbleSize val="0"/>
        </c:dLbls>
        <c:marker val="1"/>
        <c:smooth val="0"/>
        <c:axId val="101996800"/>
        <c:axId val="101998976"/>
      </c:lineChart>
      <c:dateAx>
        <c:axId val="101996800"/>
        <c:scaling>
          <c:orientation val="minMax"/>
        </c:scaling>
        <c:delete val="1"/>
        <c:axPos val="b"/>
        <c:numFmt formatCode="ge" sourceLinked="1"/>
        <c:majorTickMark val="none"/>
        <c:minorTickMark val="none"/>
        <c:tickLblPos val="none"/>
        <c:crossAx val="101998976"/>
        <c:crosses val="autoZero"/>
        <c:auto val="1"/>
        <c:lblOffset val="100"/>
        <c:baseTimeUnit val="years"/>
      </c:dateAx>
      <c:valAx>
        <c:axId val="1019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江南市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101053</v>
      </c>
      <c r="AM8" s="47"/>
      <c r="AN8" s="47"/>
      <c r="AO8" s="47"/>
      <c r="AP8" s="47"/>
      <c r="AQ8" s="47"/>
      <c r="AR8" s="47"/>
      <c r="AS8" s="47"/>
      <c r="AT8" s="43">
        <f>データ!S6</f>
        <v>30.2</v>
      </c>
      <c r="AU8" s="43"/>
      <c r="AV8" s="43"/>
      <c r="AW8" s="43"/>
      <c r="AX8" s="43"/>
      <c r="AY8" s="43"/>
      <c r="AZ8" s="43"/>
      <c r="BA8" s="43"/>
      <c r="BB8" s="43">
        <f>データ!T6</f>
        <v>3346.13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29.26</v>
      </c>
      <c r="Q10" s="43"/>
      <c r="R10" s="43"/>
      <c r="S10" s="43"/>
      <c r="T10" s="43"/>
      <c r="U10" s="43"/>
      <c r="V10" s="43"/>
      <c r="W10" s="43">
        <f>データ!P6</f>
        <v>92.88</v>
      </c>
      <c r="X10" s="43"/>
      <c r="Y10" s="43"/>
      <c r="Z10" s="43"/>
      <c r="AA10" s="43"/>
      <c r="AB10" s="43"/>
      <c r="AC10" s="43"/>
      <c r="AD10" s="47">
        <f>データ!Q6</f>
        <v>1944</v>
      </c>
      <c r="AE10" s="47"/>
      <c r="AF10" s="47"/>
      <c r="AG10" s="47"/>
      <c r="AH10" s="47"/>
      <c r="AI10" s="47"/>
      <c r="AJ10" s="47"/>
      <c r="AK10" s="2"/>
      <c r="AL10" s="47">
        <f>データ!U6</f>
        <v>29573</v>
      </c>
      <c r="AM10" s="47"/>
      <c r="AN10" s="47"/>
      <c r="AO10" s="47"/>
      <c r="AP10" s="47"/>
      <c r="AQ10" s="47"/>
      <c r="AR10" s="47"/>
      <c r="AS10" s="47"/>
      <c r="AT10" s="43">
        <f>データ!V6</f>
        <v>4.43</v>
      </c>
      <c r="AU10" s="43"/>
      <c r="AV10" s="43"/>
      <c r="AW10" s="43"/>
      <c r="AX10" s="43"/>
      <c r="AY10" s="43"/>
      <c r="AZ10" s="43"/>
      <c r="BA10" s="43"/>
      <c r="BB10" s="43">
        <f>データ!W6</f>
        <v>6675.62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109</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232173</v>
      </c>
      <c r="D6" s="31">
        <f t="shared" si="3"/>
        <v>47</v>
      </c>
      <c r="E6" s="31">
        <f t="shared" si="3"/>
        <v>17</v>
      </c>
      <c r="F6" s="31">
        <f t="shared" si="3"/>
        <v>1</v>
      </c>
      <c r="G6" s="31">
        <f t="shared" si="3"/>
        <v>0</v>
      </c>
      <c r="H6" s="31" t="str">
        <f t="shared" si="3"/>
        <v>愛知県　江南市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29.26</v>
      </c>
      <c r="P6" s="32">
        <f t="shared" si="3"/>
        <v>92.88</v>
      </c>
      <c r="Q6" s="32">
        <f t="shared" si="3"/>
        <v>1944</v>
      </c>
      <c r="R6" s="32">
        <f t="shared" si="3"/>
        <v>101053</v>
      </c>
      <c r="S6" s="32">
        <f t="shared" si="3"/>
        <v>30.2</v>
      </c>
      <c r="T6" s="32">
        <f t="shared" si="3"/>
        <v>3346.13</v>
      </c>
      <c r="U6" s="32">
        <f t="shared" si="3"/>
        <v>29573</v>
      </c>
      <c r="V6" s="32">
        <f t="shared" si="3"/>
        <v>4.43</v>
      </c>
      <c r="W6" s="32">
        <f t="shared" si="3"/>
        <v>6675.62</v>
      </c>
      <c r="X6" s="33">
        <f>IF(X7="",NA(),X7)</f>
        <v>73.39</v>
      </c>
      <c r="Y6" s="33">
        <f t="shared" ref="Y6:AG6" si="4">IF(Y7="",NA(),Y7)</f>
        <v>73.099999999999994</v>
      </c>
      <c r="Z6" s="33">
        <f t="shared" si="4"/>
        <v>72.05</v>
      </c>
      <c r="AA6" s="33">
        <f t="shared" si="4"/>
        <v>72.34</v>
      </c>
      <c r="AB6" s="33">
        <f t="shared" si="4"/>
        <v>98.18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2694.87</v>
      </c>
      <c r="BF6" s="33">
        <f t="shared" ref="BF6:BN6" si="7">IF(BF7="",NA(),BF7)</f>
        <v>2602.85</v>
      </c>
      <c r="BG6" s="33">
        <f t="shared" si="7"/>
        <v>2493.73</v>
      </c>
      <c r="BH6" s="33">
        <f t="shared" si="7"/>
        <v>2417.37</v>
      </c>
      <c r="BI6" s="32">
        <f t="shared" si="7"/>
        <v>0</v>
      </c>
      <c r="BJ6" s="33">
        <f t="shared" si="7"/>
        <v>1861.98</v>
      </c>
      <c r="BK6" s="33">
        <f t="shared" si="7"/>
        <v>1707.82</v>
      </c>
      <c r="BL6" s="33">
        <f t="shared" si="7"/>
        <v>1853.46</v>
      </c>
      <c r="BM6" s="33">
        <f t="shared" si="7"/>
        <v>1847.13</v>
      </c>
      <c r="BN6" s="33">
        <f t="shared" si="7"/>
        <v>1862.51</v>
      </c>
      <c r="BO6" s="32" t="str">
        <f>IF(BO7="","",IF(BO7="-","【-】","【"&amp;SUBSTITUTE(TEXT(BO7,"#,##0.00"),"-","△")&amp;"】"))</f>
        <v>【763.62】</v>
      </c>
      <c r="BP6" s="33">
        <f>IF(BP7="",NA(),BP7)</f>
        <v>33.51</v>
      </c>
      <c r="BQ6" s="33">
        <f t="shared" ref="BQ6:BY6" si="8">IF(BQ7="",NA(),BQ7)</f>
        <v>33.94</v>
      </c>
      <c r="BR6" s="33">
        <f t="shared" si="8"/>
        <v>34.42</v>
      </c>
      <c r="BS6" s="33">
        <f t="shared" si="8"/>
        <v>33.93</v>
      </c>
      <c r="BT6" s="33">
        <f t="shared" si="8"/>
        <v>76.069999999999993</v>
      </c>
      <c r="BU6" s="33">
        <f t="shared" si="8"/>
        <v>42.74</v>
      </c>
      <c r="BV6" s="33">
        <f t="shared" si="8"/>
        <v>48.1</v>
      </c>
      <c r="BW6" s="33">
        <f t="shared" si="8"/>
        <v>45.22</v>
      </c>
      <c r="BX6" s="33">
        <f t="shared" si="8"/>
        <v>42.22</v>
      </c>
      <c r="BY6" s="33">
        <f t="shared" si="8"/>
        <v>53.03</v>
      </c>
      <c r="BZ6" s="32" t="str">
        <f>IF(BZ7="","",IF(BZ7="-","【-】","【"&amp;SUBSTITUTE(TEXT(BZ7,"#,##0.00"),"-","△")&amp;"】"))</f>
        <v>【98.53】</v>
      </c>
      <c r="CA6" s="33">
        <f>IF(CA7="",NA(),CA7)</f>
        <v>356.86</v>
      </c>
      <c r="CB6" s="33">
        <f t="shared" ref="CB6:CJ6" si="9">IF(CB7="",NA(),CB7)</f>
        <v>349.78</v>
      </c>
      <c r="CC6" s="33">
        <f t="shared" si="9"/>
        <v>344.48</v>
      </c>
      <c r="CD6" s="33">
        <f t="shared" si="9"/>
        <v>353.87</v>
      </c>
      <c r="CE6" s="33">
        <f t="shared" si="9"/>
        <v>160.13999999999999</v>
      </c>
      <c r="CF6" s="33">
        <f t="shared" si="9"/>
        <v>307.68</v>
      </c>
      <c r="CG6" s="33">
        <f t="shared" si="9"/>
        <v>275.68</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45.25</v>
      </c>
      <c r="CS6" s="33">
        <f t="shared" si="10"/>
        <v>37.36</v>
      </c>
      <c r="CT6" s="33">
        <f t="shared" si="10"/>
        <v>42.07</v>
      </c>
      <c r="CU6" s="33">
        <f t="shared" si="10"/>
        <v>37.950000000000003</v>
      </c>
      <c r="CV6" s="32" t="str">
        <f>IF(CV7="","",IF(CV7="-","【-】","【"&amp;SUBSTITUTE(TEXT(CV7,"#,##0.00"),"-","△")&amp;"】"))</f>
        <v>【60.01】</v>
      </c>
      <c r="CW6" s="33">
        <f>IF(CW7="",NA(),CW7)</f>
        <v>73.900000000000006</v>
      </c>
      <c r="CX6" s="33">
        <f t="shared" ref="CX6:DF6" si="11">IF(CX7="",NA(),CX7)</f>
        <v>74.040000000000006</v>
      </c>
      <c r="CY6" s="33">
        <f t="shared" si="11"/>
        <v>73.489999999999995</v>
      </c>
      <c r="CZ6" s="33">
        <f t="shared" si="11"/>
        <v>71.400000000000006</v>
      </c>
      <c r="DA6" s="33">
        <f t="shared" si="11"/>
        <v>71.34</v>
      </c>
      <c r="DB6" s="33">
        <f t="shared" si="11"/>
        <v>70.27</v>
      </c>
      <c r="DC6" s="33">
        <f t="shared" si="11"/>
        <v>68.540000000000006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0.74</v>
      </c>
      <c r="EL6" s="33">
        <f t="shared" si="14"/>
        <v>0.57999999999999996</v>
      </c>
      <c r="EM6" s="33">
        <f t="shared" si="14"/>
        <v>0.01</v>
      </c>
      <c r="EN6" s="32" t="str">
        <f>IF(EN7="","",IF(EN7="-","【-】","【"&amp;SUBSTITUTE(TEXT(EN7,"#,##0.00"),"-","△")&amp;"】"))</f>
        <v>【0.23】</v>
      </c>
    </row>
    <row r="7" spans="1:144" s="34" customFormat="1">
      <c r="A7" s="26"/>
      <c r="B7" s="35">
        <v>2015</v>
      </c>
      <c r="C7" s="35">
        <v>232173</v>
      </c>
      <c r="D7" s="35">
        <v>47</v>
      </c>
      <c r="E7" s="35">
        <v>17</v>
      </c>
      <c r="F7" s="35">
        <v>1</v>
      </c>
      <c r="G7" s="35">
        <v>0</v>
      </c>
      <c r="H7" s="35" t="s">
        <v>96</v>
      </c>
      <c r="I7" s="35" t="s">
        <v>97</v>
      </c>
      <c r="J7" s="35" t="s">
        <v>98</v>
      </c>
      <c r="K7" s="35" t="s">
        <v>99</v>
      </c>
      <c r="L7" s="35" t="s">
        <v>100</v>
      </c>
      <c r="M7" s="36" t="s">
        <v>101</v>
      </c>
      <c r="N7" s="36" t="s">
        <v>102</v>
      </c>
      <c r="O7" s="36">
        <v>29.26</v>
      </c>
      <c r="P7" s="36">
        <v>92.88</v>
      </c>
      <c r="Q7" s="36">
        <v>1944</v>
      </c>
      <c r="R7" s="36">
        <v>101053</v>
      </c>
      <c r="S7" s="36">
        <v>30.2</v>
      </c>
      <c r="T7" s="36">
        <v>3346.13</v>
      </c>
      <c r="U7" s="36">
        <v>29573</v>
      </c>
      <c r="V7" s="36">
        <v>4.43</v>
      </c>
      <c r="W7" s="36">
        <v>6675.62</v>
      </c>
      <c r="X7" s="36">
        <v>73.39</v>
      </c>
      <c r="Y7" s="36">
        <v>73.099999999999994</v>
      </c>
      <c r="Z7" s="36">
        <v>72.05</v>
      </c>
      <c r="AA7" s="36">
        <v>72.34</v>
      </c>
      <c r="AB7" s="36">
        <v>98.18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2694.87</v>
      </c>
      <c r="BF7" s="36">
        <v>2602.85</v>
      </c>
      <c r="BG7" s="36">
        <v>2493.73</v>
      </c>
      <c r="BH7" s="36">
        <v>2417.37</v>
      </c>
      <c r="BI7" s="36">
        <v>0</v>
      </c>
      <c r="BJ7" s="36">
        <v>1861.98</v>
      </c>
      <c r="BK7" s="36">
        <v>1707.82</v>
      </c>
      <c r="BL7" s="36">
        <v>1853.46</v>
      </c>
      <c r="BM7" s="36">
        <v>1847.13</v>
      </c>
      <c r="BN7" s="36">
        <v>1862.51</v>
      </c>
      <c r="BO7" s="36">
        <v>763.62</v>
      </c>
      <c r="BP7" s="36">
        <v>33.51</v>
      </c>
      <c r="BQ7" s="36">
        <v>33.94</v>
      </c>
      <c r="BR7" s="36">
        <v>34.42</v>
      </c>
      <c r="BS7" s="36">
        <v>33.93</v>
      </c>
      <c r="BT7" s="36">
        <v>76.069999999999993</v>
      </c>
      <c r="BU7" s="36">
        <v>42.74</v>
      </c>
      <c r="BV7" s="36">
        <v>48.1</v>
      </c>
      <c r="BW7" s="36">
        <v>45.22</v>
      </c>
      <c r="BX7" s="36">
        <v>42.22</v>
      </c>
      <c r="BY7" s="36">
        <v>53.03</v>
      </c>
      <c r="BZ7" s="36">
        <v>98.53</v>
      </c>
      <c r="CA7" s="36">
        <v>356.86</v>
      </c>
      <c r="CB7" s="36">
        <v>349.78</v>
      </c>
      <c r="CC7" s="36">
        <v>344.48</v>
      </c>
      <c r="CD7" s="36">
        <v>353.87</v>
      </c>
      <c r="CE7" s="36">
        <v>160.13999999999999</v>
      </c>
      <c r="CF7" s="36">
        <v>307.68</v>
      </c>
      <c r="CG7" s="36">
        <v>275.68</v>
      </c>
      <c r="CH7" s="36">
        <v>290.39999999999998</v>
      </c>
      <c r="CI7" s="36">
        <v>300.07</v>
      </c>
      <c r="CJ7" s="36">
        <v>250.86</v>
      </c>
      <c r="CK7" s="36">
        <v>139.69999999999999</v>
      </c>
      <c r="CL7" s="36" t="s">
        <v>101</v>
      </c>
      <c r="CM7" s="36" t="s">
        <v>101</v>
      </c>
      <c r="CN7" s="36" t="s">
        <v>101</v>
      </c>
      <c r="CO7" s="36" t="s">
        <v>101</v>
      </c>
      <c r="CP7" s="36" t="s">
        <v>101</v>
      </c>
      <c r="CQ7" s="36">
        <v>48.57</v>
      </c>
      <c r="CR7" s="36">
        <v>45.25</v>
      </c>
      <c r="CS7" s="36">
        <v>37.36</v>
      </c>
      <c r="CT7" s="36">
        <v>42.07</v>
      </c>
      <c r="CU7" s="36">
        <v>37.950000000000003</v>
      </c>
      <c r="CV7" s="36">
        <v>60.01</v>
      </c>
      <c r="CW7" s="36">
        <v>73.900000000000006</v>
      </c>
      <c r="CX7" s="36">
        <v>74.040000000000006</v>
      </c>
      <c r="CY7" s="36">
        <v>73.489999999999995</v>
      </c>
      <c r="CZ7" s="36">
        <v>71.400000000000006</v>
      </c>
      <c r="DA7" s="36">
        <v>71.34</v>
      </c>
      <c r="DB7" s="36">
        <v>70.27</v>
      </c>
      <c r="DC7" s="36">
        <v>68.540000000000006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2017-02-23T09:41:13Z</cp:lastPrinted>
  <dcterms:created xsi:type="dcterms:W3CDTF">2017-02-08T02:51:02Z</dcterms:created>
  <dcterms:modified xsi:type="dcterms:W3CDTF">2017-02-23T09:41:17Z</dcterms:modified>
  <cp:category/>
</cp:coreProperties>
</file>