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AL8" i="4" s="1"/>
  <c r="Q6" i="5"/>
  <c r="P6" i="5"/>
  <c r="W10" i="4" s="1"/>
  <c r="O6" i="5"/>
  <c r="P10" i="4" s="1"/>
  <c r="N6" i="5"/>
  <c r="I10" i="4" s="1"/>
  <c r="M6" i="5"/>
  <c r="L6" i="5"/>
  <c r="K6" i="5"/>
  <c r="P8" i="4" s="1"/>
  <c r="J6" i="5"/>
  <c r="I8" i="4" s="1"/>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B10" i="4"/>
  <c r="W8" i="4"/>
  <c r="B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<sst xmlns="http://schemas.openxmlformats.org/spreadsheetml/2006/main" count="221" uniqueCount="111">
  <si>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</si>
  <si>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</si>
  <si>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</si>
  <si>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</si>
  <si>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</si>
  <si>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</si>
  <si>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</si>
  <si>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</si>
  <si>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</si>
  <si>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</si>
  <si>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</si>
  <si>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</si>
  <si>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</si>
  <si>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</si>
  <si>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</si>
  <si>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</si>
  <si>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</si>
  <si>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</si>
  <si>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</si>
  <si>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</si>
  <si>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</si>
  <si>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</si>
  <si>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</si>
  <si>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</si>
  <si>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</si>
  <si>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</si>
  <si>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</si>
  <si>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</si>
  <si>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</si>
  <si>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</si>
  <si>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</si>
  <si>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</si>
  <si>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</si>
  <si>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</si>
  <si>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</si>
  <si>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</si>
  <si>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</si>
  <si>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</si>
  <si>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</si>
  <si>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</si>
  <si>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</si>
  <si>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</si>
  <si>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</si>
  <si>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</si>
  <si>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</si>
  <si>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</si>
  <si>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</si>
  <si>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</si>
  <si>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</si>
  <si>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</si>
  <si>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</si>
  <si>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</si>
  <si>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</si>
  <si>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</si>
  <si>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</si>
  <si>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</si>
  <si>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</si>
  <si>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</si>
  <si>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</si>
  <si>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</si>
  <si>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</si>
  <si>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</si>
  <si>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</si>
  <si>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</si>
  <si>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</si>
  <si>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</si>
  <si>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</si>
  <si>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</si>
  <si>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</si>
  <si>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</si>
  <si>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</si>
  <si>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</si>
  <si>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</si>
  <si>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</si>
  <si>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</si>
  <si>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</si>
  <si>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</si>
  <si>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</si>
  <si>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</si>
  <si>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</si>
  <si>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</si>
  <si>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</si>
  <si>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</si>
  <si>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</si>
  <si>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</si>
  <si>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</si>
  <si>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</si>
  <si>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</si>
  <si>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</si>
  <si>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</si>
  <si>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</si>
  <si>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</si>
  <si>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</si>
  <si>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</si>
  <si>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</si>
  <si>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</si>
  <si>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愛知県　小牧市</t>
  </si>
  <si>
    <t>法非適用</t>
  </si>
  <si>
    <t>下水道事業</t>
  </si>
  <si>
    <t>農業集落排水</t>
  </si>
  <si>
    <t>F3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</si>
  <si>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</si>
  <si>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</si>
  <si>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</si>
  <si>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</si>
  <si>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</si>
  <si>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</si>
  <si>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</si>
  <si>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当市の農業集落排水事業は平成8年に事業着手し、耐用年数の50年を経過していないため、管渠の更新は開始していない。</t>
    <rPh sb="0" eb="2">
      <t>トウシ</t>
    </rPh>
    <rPh sb="3" eb="5">
      <t>ノウギョウ</t>
    </rPh>
    <rPh sb="5" eb="7">
      <t>シュウラク</t>
    </rPh>
    <rPh sb="7" eb="9">
      <t>ハイスイ</t>
    </rPh>
    <rPh sb="9" eb="11">
      <t>ジギョウ</t>
    </rPh>
    <rPh sb="12" eb="14">
      <t>ヘイセイ</t>
    </rPh>
    <rPh sb="15" eb="16">
      <t>ネン</t>
    </rPh>
    <rPh sb="17" eb="19">
      <t>ジギョウ</t>
    </rPh>
    <rPh sb="19" eb="21">
      <t>チャクシュ</t>
    </rPh>
    <rPh sb="23" eb="25">
      <t>タイヨウ</t>
    </rPh>
    <rPh sb="25" eb="27">
      <t>ネンスウ</t>
    </rPh>
    <rPh sb="30" eb="31">
      <t>ネン</t>
    </rPh>
    <rPh sb="32" eb="34">
      <t>ケイカ</t>
    </rPh>
    <rPh sb="42" eb="43">
      <t>カン</t>
    </rPh>
    <rPh sb="43" eb="44">
      <t>ミゾ</t>
    </rPh>
    <rPh sb="45" eb="47">
      <t>コウシン</t>
    </rPh>
    <rPh sb="48" eb="50">
      <t>カイシ</t>
    </rPh>
    <phoneticPr fontId="4"/>
  </si>
  <si>
    <t>農業集落排水事業は対象地域が限られており、使用料体系は公共下水道にあわせている。引き続き経費回収率の向上や経費の削減によって経営改善を図る必要がある。
また、当市の農業集落排水事業は現在は地方公営企業法非適用で運営しているが、平成31年度からの法適用を予定しており、法適用後に下水道事業全体で経営状況が明確化されることによって、経営改善に努めることとしたい。</t>
    <rPh sb="0" eb="2">
      <t>ノウギョウ</t>
    </rPh>
    <rPh sb="2" eb="4">
      <t>シュウラク</t>
    </rPh>
    <rPh sb="4" eb="6">
      <t>ハイスイ</t>
    </rPh>
    <rPh sb="6" eb="8">
      <t>ジギョウ</t>
    </rPh>
    <rPh sb="40" eb="41">
      <t>ヒ</t>
    </rPh>
    <rPh sb="42" eb="43">
      <t>ツヅ</t>
    </rPh>
    <rPh sb="44" eb="46">
      <t>ケイヒ</t>
    </rPh>
    <rPh sb="46" eb="48">
      <t>カイシュウ</t>
    </rPh>
    <rPh sb="48" eb="49">
      <t>リツ</t>
    </rPh>
    <rPh sb="50" eb="52">
      <t>コウジョウ</t>
    </rPh>
    <rPh sb="53" eb="55">
      <t>ケイヒ</t>
    </rPh>
    <rPh sb="56" eb="58">
      <t>サクゲン</t>
    </rPh>
    <rPh sb="62" eb="64">
      <t>ケイエイ</t>
    </rPh>
    <rPh sb="64" eb="66">
      <t>カイゼン</t>
    </rPh>
    <rPh sb="67" eb="68">
      <t>ハカ</t>
    </rPh>
    <rPh sb="69" eb="71">
      <t>ヒツヨウ</t>
    </rPh>
    <rPh sb="82" eb="84">
      <t>ノウギョウ</t>
    </rPh>
    <rPh sb="84" eb="86">
      <t>シュウラク</t>
    </rPh>
    <rPh sb="86" eb="88">
      <t>ハイスイ</t>
    </rPh>
    <rPh sb="88" eb="90">
      <t>ジギョウ</t>
    </rPh>
    <rPh sb="133" eb="134">
      <t>ホウ</t>
    </rPh>
    <rPh sb="134" eb="136">
      <t>テキヨウ</t>
    </rPh>
    <rPh sb="136" eb="137">
      <t>ゴ</t>
    </rPh>
    <rPh sb="138" eb="141">
      <t>ゲスイドウ</t>
    </rPh>
    <rPh sb="141" eb="143">
      <t>ジギョウ</t>
    </rPh>
    <rPh sb="143" eb="145">
      <t>ゼンタイ</t>
    </rPh>
    <rPh sb="151" eb="154">
      <t>メイカクカ</t>
    </rPh>
    <rPh sb="169" eb="170">
      <t>ツト</t>
    </rPh>
    <phoneticPr fontId="4"/>
  </si>
  <si>
    <t>①収益的収支比率は100%を超える年度もあるものの安定しておらず、⑤経費回収率は非常に低い。④企業債残高対事業規模比率が前年度より大幅に増えているのは企業債残高のうち一般会計が負担すべき金額の算出方法が変更したことによるものである。農業集落排水事業は対象地域が限られており、使用料体系は公共下水道にあわせているため、単体で経費を賄うことは難しい。少しでも収益を上げるため普及促進活動による⑧水洗化率の向上に努めたい。</t>
    <rPh sb="1" eb="4">
      <t>シュウエキテキ</t>
    </rPh>
    <rPh sb="4" eb="6">
      <t>シュウシ</t>
    </rPh>
    <rPh sb="6" eb="8">
      <t>ヒリツ</t>
    </rPh>
    <rPh sb="14" eb="15">
      <t>コ</t>
    </rPh>
    <rPh sb="17" eb="19">
      <t>ネンド</t>
    </rPh>
    <rPh sb="25" eb="27">
      <t>アンテイ</t>
    </rPh>
    <rPh sb="34" eb="36">
      <t>ケイヒ</t>
    </rPh>
    <rPh sb="36" eb="38">
      <t>カイシュウ</t>
    </rPh>
    <rPh sb="38" eb="39">
      <t>リツ</t>
    </rPh>
    <rPh sb="40" eb="42">
      <t>ヒジョウ</t>
    </rPh>
    <rPh sb="43" eb="44">
      <t>ヒク</t>
    </rPh>
    <rPh sb="47" eb="49">
      <t>キギョウ</t>
    </rPh>
    <rPh sb="49" eb="50">
      <t>サイ</t>
    </rPh>
    <rPh sb="50" eb="52">
      <t>ザンダカ</t>
    </rPh>
    <rPh sb="52" eb="53">
      <t>タイ</t>
    </rPh>
    <rPh sb="53" eb="55">
      <t>ジギョウ</t>
    </rPh>
    <rPh sb="55" eb="57">
      <t>キボ</t>
    </rPh>
    <rPh sb="57" eb="59">
      <t>ヒリツ</t>
    </rPh>
    <rPh sb="60" eb="63">
      <t>ゼンネンド</t>
    </rPh>
    <rPh sb="65" eb="67">
      <t>オオハバ</t>
    </rPh>
    <rPh sb="68" eb="69">
      <t>フ</t>
    </rPh>
    <rPh sb="75" eb="77">
      <t>キギョウ</t>
    </rPh>
    <rPh sb="77" eb="78">
      <t>サイ</t>
    </rPh>
    <rPh sb="78" eb="80">
      <t>ザンダカ</t>
    </rPh>
    <rPh sb="83" eb="85">
      <t>イッパン</t>
    </rPh>
    <rPh sb="85" eb="87">
      <t>カイケイ</t>
    </rPh>
    <rPh sb="88" eb="90">
      <t>フタン</t>
    </rPh>
    <rPh sb="93" eb="95">
      <t>キンガク</t>
    </rPh>
    <rPh sb="96" eb="98">
      <t>サンシュツ</t>
    </rPh>
    <rPh sb="98" eb="100">
      <t>ホウホウ</t>
    </rPh>
    <rPh sb="101" eb="103">
      <t>ヘンコウ</t>
    </rPh>
    <rPh sb="116" eb="118">
      <t>ノウギョウ</t>
    </rPh>
    <rPh sb="118" eb="120">
      <t>シュウラク</t>
    </rPh>
    <rPh sb="120" eb="122">
      <t>ハイスイ</t>
    </rPh>
    <rPh sb="122" eb="124">
      <t>ジギョウ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</si>
</sst>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5239168"/>
        <c:axId val="95245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0.08</c:v>
                </c:pt>
                <c:pt idx="1">
                  <c:v>0.06</c:v>
                </c:pt>
                <c:pt idx="2">
                  <c:v>0.04</c:v>
                </c:pt>
                <c:pt idx="3">
                  <c:v>7.0000000000000007E-2</c:v>
                </c:pt>
                <c:pt idx="4">
                  <c:v>0.02</c:v>
                </c:pt>
              </c:numCache>
            </c:numRef>
          </c:val>
          <c:smooth val="0"/>
        </c:ser>
        <c:dLbls>
          <c:showLegendKey val="0"/>
          <c:showVal val="0"/>
          <c:showCatName val="0"/>
          <c:showSerName val="0"/>
          <c:showPercent val="0"/>
          <c:showBubbleSize val="0"/>
        </c:dLbls>
        <c:marker val="1"/>
        <c:smooth val="0"/>
        <c:axId val="95239168"/>
        <c:axId val="95245440"/>
      </c:lineChart>
      <c:dateAx>
        <c:axId val="95239168"/>
        <c:scaling>
          <c:orientation val="minMax"/>
        </c:scaling>
        <c:delete val="1"/>
        <c:axPos val="b"/>
        <c:numFmt formatCode="ge" sourceLinked="1"/>
        <c:majorTickMark val="none"/>
        <c:minorTickMark val="none"/>
        <c:tickLblPos val="none"/>
        <c:crossAx val="95245440"/>
        <c:crosses val="autoZero"/>
        <c:auto val="1"/>
        <c:lblOffset val="100"/>
        <c:baseTimeUnit val="years"/>
      </c:dateAx>
      <c:valAx>
        <c:axId val="95245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239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58.87</c:v>
                </c:pt>
                <c:pt idx="1">
                  <c:v>58.36</c:v>
                </c:pt>
                <c:pt idx="2">
                  <c:v>61.26</c:v>
                </c:pt>
                <c:pt idx="3">
                  <c:v>68.260000000000005</c:v>
                </c:pt>
                <c:pt idx="4">
                  <c:v>77.13</c:v>
                </c:pt>
              </c:numCache>
            </c:numRef>
          </c:val>
        </c:ser>
        <c:dLbls>
          <c:showLegendKey val="0"/>
          <c:showVal val="0"/>
          <c:showCatName val="0"/>
          <c:showSerName val="0"/>
          <c:showPercent val="0"/>
          <c:showBubbleSize val="0"/>
        </c:dLbls>
        <c:gapWidth val="150"/>
        <c:axId val="99188096"/>
        <c:axId val="99210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46.85</c:v>
                </c:pt>
                <c:pt idx="1">
                  <c:v>46.06</c:v>
                </c:pt>
                <c:pt idx="2">
                  <c:v>45.95</c:v>
                </c:pt>
                <c:pt idx="3">
                  <c:v>44.69</c:v>
                </c:pt>
                <c:pt idx="4">
                  <c:v>44.69</c:v>
                </c:pt>
              </c:numCache>
            </c:numRef>
          </c:val>
          <c:smooth val="0"/>
        </c:ser>
        <c:dLbls>
          <c:showLegendKey val="0"/>
          <c:showVal val="0"/>
          <c:showCatName val="0"/>
          <c:showSerName val="0"/>
          <c:showPercent val="0"/>
          <c:showBubbleSize val="0"/>
        </c:dLbls>
        <c:marker val="1"/>
        <c:smooth val="0"/>
        <c:axId val="99188096"/>
        <c:axId val="99210752"/>
      </c:lineChart>
      <c:dateAx>
        <c:axId val="99188096"/>
        <c:scaling>
          <c:orientation val="minMax"/>
        </c:scaling>
        <c:delete val="1"/>
        <c:axPos val="b"/>
        <c:numFmt formatCode="ge" sourceLinked="1"/>
        <c:majorTickMark val="none"/>
        <c:minorTickMark val="none"/>
        <c:tickLblPos val="none"/>
        <c:crossAx val="99210752"/>
        <c:crosses val="autoZero"/>
        <c:auto val="1"/>
        <c:lblOffset val="100"/>
        <c:baseTimeUnit val="years"/>
      </c:dateAx>
      <c:valAx>
        <c:axId val="99210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188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62.19</c:v>
                </c:pt>
                <c:pt idx="1">
                  <c:v>63.5</c:v>
                </c:pt>
                <c:pt idx="2">
                  <c:v>65.010000000000005</c:v>
                </c:pt>
                <c:pt idx="3">
                  <c:v>67.05</c:v>
                </c:pt>
                <c:pt idx="4">
                  <c:v>81.569999999999993</c:v>
                </c:pt>
              </c:numCache>
            </c:numRef>
          </c:val>
        </c:ser>
        <c:dLbls>
          <c:showLegendKey val="0"/>
          <c:showVal val="0"/>
          <c:showCatName val="0"/>
          <c:showSerName val="0"/>
          <c:showPercent val="0"/>
          <c:showBubbleSize val="0"/>
        </c:dLbls>
        <c:gapWidth val="150"/>
        <c:axId val="99232768"/>
        <c:axId val="99243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73.78</c:v>
                </c:pt>
                <c:pt idx="1">
                  <c:v>72.989999999999995</c:v>
                </c:pt>
                <c:pt idx="2">
                  <c:v>71.97</c:v>
                </c:pt>
                <c:pt idx="3">
                  <c:v>70.59</c:v>
                </c:pt>
                <c:pt idx="4">
                  <c:v>69.67</c:v>
                </c:pt>
              </c:numCache>
            </c:numRef>
          </c:val>
          <c:smooth val="0"/>
        </c:ser>
        <c:dLbls>
          <c:showLegendKey val="0"/>
          <c:showVal val="0"/>
          <c:showCatName val="0"/>
          <c:showSerName val="0"/>
          <c:showPercent val="0"/>
          <c:showBubbleSize val="0"/>
        </c:dLbls>
        <c:marker val="1"/>
        <c:smooth val="0"/>
        <c:axId val="99232768"/>
        <c:axId val="99243136"/>
      </c:lineChart>
      <c:dateAx>
        <c:axId val="99232768"/>
        <c:scaling>
          <c:orientation val="minMax"/>
        </c:scaling>
        <c:delete val="1"/>
        <c:axPos val="b"/>
        <c:numFmt formatCode="ge" sourceLinked="1"/>
        <c:majorTickMark val="none"/>
        <c:minorTickMark val="none"/>
        <c:tickLblPos val="none"/>
        <c:crossAx val="99243136"/>
        <c:crosses val="autoZero"/>
        <c:auto val="1"/>
        <c:lblOffset val="100"/>
        <c:baseTimeUnit val="years"/>
      </c:dateAx>
      <c:valAx>
        <c:axId val="99243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232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101.86</c:v>
                </c:pt>
                <c:pt idx="1">
                  <c:v>69.489999999999995</c:v>
                </c:pt>
                <c:pt idx="2">
                  <c:v>87.42</c:v>
                </c:pt>
                <c:pt idx="3">
                  <c:v>92.81</c:v>
                </c:pt>
                <c:pt idx="4">
                  <c:v>99.67</c:v>
                </c:pt>
              </c:numCache>
            </c:numRef>
          </c:val>
        </c:ser>
        <c:dLbls>
          <c:showLegendKey val="0"/>
          <c:showVal val="0"/>
          <c:showCatName val="0"/>
          <c:showSerName val="0"/>
          <c:showPercent val="0"/>
          <c:showBubbleSize val="0"/>
        </c:dLbls>
        <c:gapWidth val="150"/>
        <c:axId val="95279744"/>
        <c:axId val="97784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5279744"/>
        <c:axId val="97784576"/>
      </c:lineChart>
      <c:dateAx>
        <c:axId val="95279744"/>
        <c:scaling>
          <c:orientation val="minMax"/>
        </c:scaling>
        <c:delete val="1"/>
        <c:axPos val="b"/>
        <c:numFmt formatCode="ge" sourceLinked="1"/>
        <c:majorTickMark val="none"/>
        <c:minorTickMark val="none"/>
        <c:tickLblPos val="none"/>
        <c:crossAx val="97784576"/>
        <c:crosses val="autoZero"/>
        <c:auto val="1"/>
        <c:lblOffset val="100"/>
        <c:baseTimeUnit val="years"/>
      </c:dateAx>
      <c:valAx>
        <c:axId val="97784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279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7798400"/>
        <c:axId val="97816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7798400"/>
        <c:axId val="97816960"/>
      </c:lineChart>
      <c:dateAx>
        <c:axId val="97798400"/>
        <c:scaling>
          <c:orientation val="minMax"/>
        </c:scaling>
        <c:delete val="1"/>
        <c:axPos val="b"/>
        <c:numFmt formatCode="ge" sourceLinked="1"/>
        <c:majorTickMark val="none"/>
        <c:minorTickMark val="none"/>
        <c:tickLblPos val="none"/>
        <c:crossAx val="97816960"/>
        <c:crosses val="autoZero"/>
        <c:auto val="1"/>
        <c:lblOffset val="100"/>
        <c:baseTimeUnit val="years"/>
      </c:dateAx>
      <c:valAx>
        <c:axId val="97816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798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7851264"/>
        <c:axId val="97861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7851264"/>
        <c:axId val="97861632"/>
      </c:lineChart>
      <c:dateAx>
        <c:axId val="97851264"/>
        <c:scaling>
          <c:orientation val="minMax"/>
        </c:scaling>
        <c:delete val="1"/>
        <c:axPos val="b"/>
        <c:numFmt formatCode="ge" sourceLinked="1"/>
        <c:majorTickMark val="none"/>
        <c:minorTickMark val="none"/>
        <c:tickLblPos val="none"/>
        <c:crossAx val="97861632"/>
        <c:crosses val="autoZero"/>
        <c:auto val="1"/>
        <c:lblOffset val="100"/>
        <c:baseTimeUnit val="years"/>
      </c:dateAx>
      <c:valAx>
        <c:axId val="97861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851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7893760"/>
        <c:axId val="97908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7893760"/>
        <c:axId val="97908224"/>
      </c:lineChart>
      <c:dateAx>
        <c:axId val="97893760"/>
        <c:scaling>
          <c:orientation val="minMax"/>
        </c:scaling>
        <c:delete val="1"/>
        <c:axPos val="b"/>
        <c:numFmt formatCode="ge" sourceLinked="1"/>
        <c:majorTickMark val="none"/>
        <c:minorTickMark val="none"/>
        <c:tickLblPos val="none"/>
        <c:crossAx val="97908224"/>
        <c:crosses val="autoZero"/>
        <c:auto val="1"/>
        <c:lblOffset val="100"/>
        <c:baseTimeUnit val="years"/>
      </c:dateAx>
      <c:valAx>
        <c:axId val="9790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893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7930624"/>
        <c:axId val="97940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7930624"/>
        <c:axId val="97940992"/>
      </c:lineChart>
      <c:dateAx>
        <c:axId val="97930624"/>
        <c:scaling>
          <c:orientation val="minMax"/>
        </c:scaling>
        <c:delete val="1"/>
        <c:axPos val="b"/>
        <c:numFmt formatCode="ge" sourceLinked="1"/>
        <c:majorTickMark val="none"/>
        <c:minorTickMark val="none"/>
        <c:tickLblPos val="none"/>
        <c:crossAx val="97940992"/>
        <c:crosses val="autoZero"/>
        <c:auto val="1"/>
        <c:lblOffset val="100"/>
        <c:baseTimeUnit val="years"/>
      </c:dateAx>
      <c:valAx>
        <c:axId val="97940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930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1189.44</c:v>
                </c:pt>
                <c:pt idx="1">
                  <c:v>1444.75</c:v>
                </c:pt>
                <c:pt idx="2">
                  <c:v>1332.41</c:v>
                </c:pt>
                <c:pt idx="3">
                  <c:v>603.32000000000005</c:v>
                </c:pt>
                <c:pt idx="4">
                  <c:v>2189.71</c:v>
                </c:pt>
              </c:numCache>
            </c:numRef>
          </c:val>
        </c:ser>
        <c:dLbls>
          <c:showLegendKey val="0"/>
          <c:showVal val="0"/>
          <c:showCatName val="0"/>
          <c:showSerName val="0"/>
          <c:showPercent val="0"/>
          <c:showBubbleSize val="0"/>
        </c:dLbls>
        <c:gapWidth val="150"/>
        <c:axId val="97958912"/>
        <c:axId val="97973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1224.75</c:v>
                </c:pt>
                <c:pt idx="1">
                  <c:v>1144.05</c:v>
                </c:pt>
                <c:pt idx="2">
                  <c:v>1117.1099999999999</c:v>
                </c:pt>
                <c:pt idx="3">
                  <c:v>1161.05</c:v>
                </c:pt>
                <c:pt idx="4">
                  <c:v>979.89</c:v>
                </c:pt>
              </c:numCache>
            </c:numRef>
          </c:val>
          <c:smooth val="0"/>
        </c:ser>
        <c:dLbls>
          <c:showLegendKey val="0"/>
          <c:showVal val="0"/>
          <c:showCatName val="0"/>
          <c:showSerName val="0"/>
          <c:showPercent val="0"/>
          <c:showBubbleSize val="0"/>
        </c:dLbls>
        <c:marker val="1"/>
        <c:smooth val="0"/>
        <c:axId val="97958912"/>
        <c:axId val="97973376"/>
      </c:lineChart>
      <c:dateAx>
        <c:axId val="97958912"/>
        <c:scaling>
          <c:orientation val="minMax"/>
        </c:scaling>
        <c:delete val="1"/>
        <c:axPos val="b"/>
        <c:numFmt formatCode="ge" sourceLinked="1"/>
        <c:majorTickMark val="none"/>
        <c:minorTickMark val="none"/>
        <c:tickLblPos val="none"/>
        <c:crossAx val="97973376"/>
        <c:crosses val="autoZero"/>
        <c:auto val="1"/>
        <c:lblOffset val="100"/>
        <c:baseTimeUnit val="years"/>
      </c:dateAx>
      <c:valAx>
        <c:axId val="97973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958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27.72</c:v>
                </c:pt>
                <c:pt idx="1">
                  <c:v>23.62</c:v>
                </c:pt>
                <c:pt idx="2">
                  <c:v>22.42</c:v>
                </c:pt>
                <c:pt idx="3">
                  <c:v>28.99</c:v>
                </c:pt>
                <c:pt idx="4">
                  <c:v>31.49</c:v>
                </c:pt>
              </c:numCache>
            </c:numRef>
          </c:val>
        </c:ser>
        <c:dLbls>
          <c:showLegendKey val="0"/>
          <c:showVal val="0"/>
          <c:showCatName val="0"/>
          <c:showSerName val="0"/>
          <c:showPercent val="0"/>
          <c:showBubbleSize val="0"/>
        </c:dLbls>
        <c:gapWidth val="150"/>
        <c:axId val="98079488"/>
        <c:axId val="98081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42.13</c:v>
                </c:pt>
                <c:pt idx="1">
                  <c:v>42.48</c:v>
                </c:pt>
                <c:pt idx="2">
                  <c:v>41.04</c:v>
                </c:pt>
                <c:pt idx="3">
                  <c:v>41.08</c:v>
                </c:pt>
                <c:pt idx="4">
                  <c:v>41.34</c:v>
                </c:pt>
              </c:numCache>
            </c:numRef>
          </c:val>
          <c:smooth val="0"/>
        </c:ser>
        <c:dLbls>
          <c:showLegendKey val="0"/>
          <c:showVal val="0"/>
          <c:showCatName val="0"/>
          <c:showSerName val="0"/>
          <c:showPercent val="0"/>
          <c:showBubbleSize val="0"/>
        </c:dLbls>
        <c:marker val="1"/>
        <c:smooth val="0"/>
        <c:axId val="98079488"/>
        <c:axId val="98081408"/>
      </c:lineChart>
      <c:dateAx>
        <c:axId val="98079488"/>
        <c:scaling>
          <c:orientation val="minMax"/>
        </c:scaling>
        <c:delete val="1"/>
        <c:axPos val="b"/>
        <c:numFmt formatCode="ge" sourceLinked="1"/>
        <c:majorTickMark val="none"/>
        <c:minorTickMark val="none"/>
        <c:tickLblPos val="none"/>
        <c:crossAx val="98081408"/>
        <c:crosses val="autoZero"/>
        <c:auto val="1"/>
        <c:lblOffset val="100"/>
        <c:baseTimeUnit val="years"/>
      </c:dateAx>
      <c:valAx>
        <c:axId val="98081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079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306.05</c:v>
                </c:pt>
                <c:pt idx="1">
                  <c:v>353.72</c:v>
                </c:pt>
                <c:pt idx="2">
                  <c:v>372.91</c:v>
                </c:pt>
                <c:pt idx="3">
                  <c:v>294.2</c:v>
                </c:pt>
                <c:pt idx="4">
                  <c:v>273.83</c:v>
                </c:pt>
              </c:numCache>
            </c:numRef>
          </c:val>
        </c:ser>
        <c:dLbls>
          <c:showLegendKey val="0"/>
          <c:showVal val="0"/>
          <c:showCatName val="0"/>
          <c:showSerName val="0"/>
          <c:showPercent val="0"/>
          <c:showBubbleSize val="0"/>
        </c:dLbls>
        <c:gapWidth val="150"/>
        <c:axId val="99172352"/>
        <c:axId val="99174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348.41</c:v>
                </c:pt>
                <c:pt idx="1">
                  <c:v>343.8</c:v>
                </c:pt>
                <c:pt idx="2">
                  <c:v>357.08</c:v>
                </c:pt>
                <c:pt idx="3">
                  <c:v>378.08</c:v>
                </c:pt>
                <c:pt idx="4">
                  <c:v>357.49</c:v>
                </c:pt>
              </c:numCache>
            </c:numRef>
          </c:val>
          <c:smooth val="0"/>
        </c:ser>
        <c:dLbls>
          <c:showLegendKey val="0"/>
          <c:showVal val="0"/>
          <c:showCatName val="0"/>
          <c:showSerName val="0"/>
          <c:showPercent val="0"/>
          <c:showBubbleSize val="0"/>
        </c:dLbls>
        <c:marker val="1"/>
        <c:smooth val="0"/>
        <c:axId val="99172352"/>
        <c:axId val="99174272"/>
      </c:lineChart>
      <c:dateAx>
        <c:axId val="99172352"/>
        <c:scaling>
          <c:orientation val="minMax"/>
        </c:scaling>
        <c:delete val="1"/>
        <c:axPos val="b"/>
        <c:numFmt formatCode="ge" sourceLinked="1"/>
        <c:majorTickMark val="none"/>
        <c:minorTickMark val="none"/>
        <c:tickLblPos val="none"/>
        <c:crossAx val="99174272"/>
        <c:crosses val="autoZero"/>
        <c:auto val="1"/>
        <c:lblOffset val="100"/>
        <c:baseTimeUnit val="years"/>
      </c:dateAx>
      <c:valAx>
        <c:axId val="99174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172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【1,015.77】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【84.50】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【52.74】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【289.81】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【52.78】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愛知県　小牧市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農業集落排水</v>
      </c>
      <c r="Q8" s="46"/>
      <c r="R8" s="46"/>
      <c r="S8" s="46"/>
      <c r="T8" s="46"/>
      <c r="U8" s="46"/>
      <c r="V8" s="46"/>
      <c r="W8" s="46" t="str">
        <f>データ!L6</f>
        <v>F3</v>
      </c>
      <c r="X8" s="46"/>
      <c r="Y8" s="46"/>
      <c r="Z8" s="46"/>
      <c r="AA8" s="46"/>
      <c r="AB8" s="46"/>
      <c r="AC8" s="46"/>
      <c r="AD8" s="3"/>
      <c r="AE8" s="3"/>
      <c r="AF8" s="3"/>
      <c r="AG8" s="3"/>
      <c r="AH8" s="3"/>
      <c r="AI8" s="3"/>
      <c r="AJ8" s="3"/>
      <c r="AK8" s="3"/>
      <c r="AL8" s="47">
        <f>データ!R6</f>
        <v>153655</v>
      </c>
      <c r="AM8" s="47"/>
      <c r="AN8" s="47"/>
      <c r="AO8" s="47"/>
      <c r="AP8" s="47"/>
      <c r="AQ8" s="47"/>
      <c r="AR8" s="47"/>
      <c r="AS8" s="47"/>
      <c r="AT8" s="43">
        <f>データ!S6</f>
        <v>62.81</v>
      </c>
      <c r="AU8" s="43"/>
      <c r="AV8" s="43"/>
      <c r="AW8" s="43"/>
      <c r="AX8" s="43"/>
      <c r="AY8" s="43"/>
      <c r="AZ8" s="43"/>
      <c r="BA8" s="43"/>
      <c r="BB8" s="43">
        <f>データ!T6</f>
        <v>2446.35</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0.84</v>
      </c>
      <c r="Q10" s="43"/>
      <c r="R10" s="43"/>
      <c r="S10" s="43"/>
      <c r="T10" s="43"/>
      <c r="U10" s="43"/>
      <c r="V10" s="43"/>
      <c r="W10" s="43">
        <f>データ!P6</f>
        <v>65.040000000000006</v>
      </c>
      <c r="X10" s="43"/>
      <c r="Y10" s="43"/>
      <c r="Z10" s="43"/>
      <c r="AA10" s="43"/>
      <c r="AB10" s="43"/>
      <c r="AC10" s="43"/>
      <c r="AD10" s="47">
        <f>データ!Q6</f>
        <v>1553</v>
      </c>
      <c r="AE10" s="47"/>
      <c r="AF10" s="47"/>
      <c r="AG10" s="47"/>
      <c r="AH10" s="47"/>
      <c r="AI10" s="47"/>
      <c r="AJ10" s="47"/>
      <c r="AK10" s="2"/>
      <c r="AL10" s="47">
        <f>データ!U6</f>
        <v>1286</v>
      </c>
      <c r="AM10" s="47"/>
      <c r="AN10" s="47"/>
      <c r="AO10" s="47"/>
      <c r="AP10" s="47"/>
      <c r="AQ10" s="47"/>
      <c r="AR10" s="47"/>
      <c r="AS10" s="47"/>
      <c r="AT10" s="43">
        <f>データ!V6</f>
        <v>0.69</v>
      </c>
      <c r="AU10" s="43"/>
      <c r="AV10" s="43"/>
      <c r="AW10" s="43"/>
      <c r="AX10" s="43"/>
      <c r="AY10" s="43"/>
      <c r="AZ10" s="43"/>
      <c r="BA10" s="43"/>
      <c r="BB10" s="43">
        <f>データ!W6</f>
        <v>1863.77</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110</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109</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232190</v>
      </c>
      <c r="D6" s="31">
        <f t="shared" si="3"/>
        <v>47</v>
      </c>
      <c r="E6" s="31">
        <f t="shared" si="3"/>
        <v>17</v>
      </c>
      <c r="F6" s="31">
        <f t="shared" si="3"/>
        <v>5</v>
      </c>
      <c r="G6" s="31">
        <f t="shared" si="3"/>
        <v>0</v>
      </c>
      <c r="H6" s="31" t="str">
        <f t="shared" si="3"/>
        <v>愛知県　小牧市</v>
      </c>
      <c r="I6" s="31" t="str">
        <f t="shared" si="3"/>
        <v>法非適用</v>
      </c>
      <c r="J6" s="31" t="str">
        <f t="shared" si="3"/>
        <v>下水道事業</v>
      </c>
      <c r="K6" s="31" t="str">
        <f t="shared" si="3"/>
        <v>農業集落排水</v>
      </c>
      <c r="L6" s="31" t="str">
        <f t="shared" si="3"/>
        <v>F3</v>
      </c>
      <c r="M6" s="32" t="str">
        <f t="shared" si="3"/>
        <v>-</v>
      </c>
      <c r="N6" s="32" t="str">
        <f t="shared" si="3"/>
        <v>該当数値なし</v>
      </c>
      <c r="O6" s="32">
        <f t="shared" si="3"/>
        <v>0.84</v>
      </c>
      <c r="P6" s="32">
        <f t="shared" si="3"/>
        <v>65.040000000000006</v>
      </c>
      <c r="Q6" s="32">
        <f t="shared" si="3"/>
        <v>1553</v>
      </c>
      <c r="R6" s="32">
        <f t="shared" si="3"/>
        <v>153655</v>
      </c>
      <c r="S6" s="32">
        <f t="shared" si="3"/>
        <v>62.81</v>
      </c>
      <c r="T6" s="32">
        <f t="shared" si="3"/>
        <v>2446.35</v>
      </c>
      <c r="U6" s="32">
        <f t="shared" si="3"/>
        <v>1286</v>
      </c>
      <c r="V6" s="32">
        <f t="shared" si="3"/>
        <v>0.69</v>
      </c>
      <c r="W6" s="32">
        <f t="shared" si="3"/>
        <v>1863.77</v>
      </c>
      <c r="X6" s="33">
        <f>IF(X7="",NA(),X7)</f>
        <v>101.86</v>
      </c>
      <c r="Y6" s="33">
        <f t="shared" ref="Y6:AG6" si="4">IF(Y7="",NA(),Y7)</f>
        <v>69.489999999999995</v>
      </c>
      <c r="Z6" s="33">
        <f t="shared" si="4"/>
        <v>87.42</v>
      </c>
      <c r="AA6" s="33">
        <f t="shared" si="4"/>
        <v>92.81</v>
      </c>
      <c r="AB6" s="33">
        <f t="shared" si="4"/>
        <v>99.67</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1189.44</v>
      </c>
      <c r="BF6" s="33">
        <f t="shared" ref="BF6:BN6" si="7">IF(BF7="",NA(),BF7)</f>
        <v>1444.75</v>
      </c>
      <c r="BG6" s="33">
        <f t="shared" si="7"/>
        <v>1332.41</v>
      </c>
      <c r="BH6" s="33">
        <f t="shared" si="7"/>
        <v>603.32000000000005</v>
      </c>
      <c r="BI6" s="33">
        <f t="shared" si="7"/>
        <v>2189.71</v>
      </c>
      <c r="BJ6" s="33">
        <f t="shared" si="7"/>
        <v>1224.75</v>
      </c>
      <c r="BK6" s="33">
        <f t="shared" si="7"/>
        <v>1144.05</v>
      </c>
      <c r="BL6" s="33">
        <f t="shared" si="7"/>
        <v>1117.1099999999999</v>
      </c>
      <c r="BM6" s="33">
        <f t="shared" si="7"/>
        <v>1161.05</v>
      </c>
      <c r="BN6" s="33">
        <f t="shared" si="7"/>
        <v>979.89</v>
      </c>
      <c r="BO6" s="32" t="str">
        <f>IF(BO7="","",IF(BO7="-","【-】","【"&amp;SUBSTITUTE(TEXT(BO7,"#,##0.00"),"-","△")&amp;"】"))</f>
        <v>【1,015.77】</v>
      </c>
      <c r="BP6" s="33">
        <f>IF(BP7="",NA(),BP7)</f>
        <v>27.72</v>
      </c>
      <c r="BQ6" s="33">
        <f t="shared" ref="BQ6:BY6" si="8">IF(BQ7="",NA(),BQ7)</f>
        <v>23.62</v>
      </c>
      <c r="BR6" s="33">
        <f t="shared" si="8"/>
        <v>22.42</v>
      </c>
      <c r="BS6" s="33">
        <f t="shared" si="8"/>
        <v>28.99</v>
      </c>
      <c r="BT6" s="33">
        <f t="shared" si="8"/>
        <v>31.49</v>
      </c>
      <c r="BU6" s="33">
        <f t="shared" si="8"/>
        <v>42.13</v>
      </c>
      <c r="BV6" s="33">
        <f t="shared" si="8"/>
        <v>42.48</v>
      </c>
      <c r="BW6" s="33">
        <f t="shared" si="8"/>
        <v>41.04</v>
      </c>
      <c r="BX6" s="33">
        <f t="shared" si="8"/>
        <v>41.08</v>
      </c>
      <c r="BY6" s="33">
        <f t="shared" si="8"/>
        <v>41.34</v>
      </c>
      <c r="BZ6" s="32" t="str">
        <f>IF(BZ7="","",IF(BZ7="-","【-】","【"&amp;SUBSTITUTE(TEXT(BZ7,"#,##0.00"),"-","△")&amp;"】"))</f>
        <v>【52.78】</v>
      </c>
      <c r="CA6" s="33">
        <f>IF(CA7="",NA(),CA7)</f>
        <v>306.05</v>
      </c>
      <c r="CB6" s="33">
        <f t="shared" ref="CB6:CJ6" si="9">IF(CB7="",NA(),CB7)</f>
        <v>353.72</v>
      </c>
      <c r="CC6" s="33">
        <f t="shared" si="9"/>
        <v>372.91</v>
      </c>
      <c r="CD6" s="33">
        <f t="shared" si="9"/>
        <v>294.2</v>
      </c>
      <c r="CE6" s="33">
        <f t="shared" si="9"/>
        <v>273.83</v>
      </c>
      <c r="CF6" s="33">
        <f t="shared" si="9"/>
        <v>348.41</v>
      </c>
      <c r="CG6" s="33">
        <f t="shared" si="9"/>
        <v>343.8</v>
      </c>
      <c r="CH6" s="33">
        <f t="shared" si="9"/>
        <v>357.08</v>
      </c>
      <c r="CI6" s="33">
        <f t="shared" si="9"/>
        <v>378.08</v>
      </c>
      <c r="CJ6" s="33">
        <f t="shared" si="9"/>
        <v>357.49</v>
      </c>
      <c r="CK6" s="32" t="str">
        <f>IF(CK7="","",IF(CK7="-","【-】","【"&amp;SUBSTITUTE(TEXT(CK7,"#,##0.00"),"-","△")&amp;"】"))</f>
        <v>【289.81】</v>
      </c>
      <c r="CL6" s="33">
        <f>IF(CL7="",NA(),CL7)</f>
        <v>58.87</v>
      </c>
      <c r="CM6" s="33">
        <f t="shared" ref="CM6:CU6" si="10">IF(CM7="",NA(),CM7)</f>
        <v>58.36</v>
      </c>
      <c r="CN6" s="33">
        <f t="shared" si="10"/>
        <v>61.26</v>
      </c>
      <c r="CO6" s="33">
        <f t="shared" si="10"/>
        <v>68.260000000000005</v>
      </c>
      <c r="CP6" s="33">
        <f t="shared" si="10"/>
        <v>77.13</v>
      </c>
      <c r="CQ6" s="33">
        <f t="shared" si="10"/>
        <v>46.85</v>
      </c>
      <c r="CR6" s="33">
        <f t="shared" si="10"/>
        <v>46.06</v>
      </c>
      <c r="CS6" s="33">
        <f t="shared" si="10"/>
        <v>45.95</v>
      </c>
      <c r="CT6" s="33">
        <f t="shared" si="10"/>
        <v>44.69</v>
      </c>
      <c r="CU6" s="33">
        <f t="shared" si="10"/>
        <v>44.69</v>
      </c>
      <c r="CV6" s="32" t="str">
        <f>IF(CV7="","",IF(CV7="-","【-】","【"&amp;SUBSTITUTE(TEXT(CV7,"#,##0.00"),"-","△")&amp;"】"))</f>
        <v>【52.74】</v>
      </c>
      <c r="CW6" s="33">
        <f>IF(CW7="",NA(),CW7)</f>
        <v>62.19</v>
      </c>
      <c r="CX6" s="33">
        <f t="shared" ref="CX6:DF6" si="11">IF(CX7="",NA(),CX7)</f>
        <v>63.5</v>
      </c>
      <c r="CY6" s="33">
        <f t="shared" si="11"/>
        <v>65.010000000000005</v>
      </c>
      <c r="CZ6" s="33">
        <f t="shared" si="11"/>
        <v>67.05</v>
      </c>
      <c r="DA6" s="33">
        <f t="shared" si="11"/>
        <v>81.569999999999993</v>
      </c>
      <c r="DB6" s="33">
        <f t="shared" si="11"/>
        <v>73.78</v>
      </c>
      <c r="DC6" s="33">
        <f t="shared" si="11"/>
        <v>72.989999999999995</v>
      </c>
      <c r="DD6" s="33">
        <f t="shared" si="11"/>
        <v>71.97</v>
      </c>
      <c r="DE6" s="33">
        <f t="shared" si="11"/>
        <v>70.59</v>
      </c>
      <c r="DF6" s="33">
        <f t="shared" si="11"/>
        <v>69.67</v>
      </c>
      <c r="DG6" s="32" t="str">
        <f>IF(DG7="","",IF(DG7="-","【-】","【"&amp;SUBSTITUTE(TEXT(DG7,"#,##0.00"),"-","△")&amp;"】"))</f>
        <v>【84.50】</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0.08</v>
      </c>
      <c r="EJ6" s="33">
        <f t="shared" si="14"/>
        <v>0.06</v>
      </c>
      <c r="EK6" s="33">
        <f t="shared" si="14"/>
        <v>0.04</v>
      </c>
      <c r="EL6" s="33">
        <f t="shared" si="14"/>
        <v>7.0000000000000007E-2</v>
      </c>
      <c r="EM6" s="33">
        <f t="shared" si="14"/>
        <v>0.02</v>
      </c>
      <c r="EN6" s="32" t="str">
        <f>IF(EN7="","",IF(EN7="-","【-】","【"&amp;SUBSTITUTE(TEXT(EN7,"#,##0.00"),"-","△")&amp;"】"))</f>
        <v>【0.03】</v>
      </c>
    </row>
    <row r="7" spans="1:144" s="34" customFormat="1">
      <c r="A7" s="26"/>
      <c r="B7" s="35">
        <v>2015</v>
      </c>
      <c r="C7" s="35">
        <v>232190</v>
      </c>
      <c r="D7" s="35">
        <v>47</v>
      </c>
      <c r="E7" s="35">
        <v>17</v>
      </c>
      <c r="F7" s="35">
        <v>5</v>
      </c>
      <c r="G7" s="35">
        <v>0</v>
      </c>
      <c r="H7" s="35" t="s">
        <v>96</v>
      </c>
      <c r="I7" s="35" t="s">
        <v>97</v>
      </c>
      <c r="J7" s="35" t="s">
        <v>98</v>
      </c>
      <c r="K7" s="35" t="s">
        <v>99</v>
      </c>
      <c r="L7" s="35" t="s">
        <v>100</v>
      </c>
      <c r="M7" s="36" t="s">
        <v>101</v>
      </c>
      <c r="N7" s="36" t="s">
        <v>102</v>
      </c>
      <c r="O7" s="36">
        <v>0.84</v>
      </c>
      <c r="P7" s="36">
        <v>65.040000000000006</v>
      </c>
      <c r="Q7" s="36">
        <v>1553</v>
      </c>
      <c r="R7" s="36">
        <v>153655</v>
      </c>
      <c r="S7" s="36">
        <v>62.81</v>
      </c>
      <c r="T7" s="36">
        <v>2446.35</v>
      </c>
      <c r="U7" s="36">
        <v>1286</v>
      </c>
      <c r="V7" s="36">
        <v>0.69</v>
      </c>
      <c r="W7" s="36">
        <v>1863.77</v>
      </c>
      <c r="X7" s="36">
        <v>101.86</v>
      </c>
      <c r="Y7" s="36">
        <v>69.489999999999995</v>
      </c>
      <c r="Z7" s="36">
        <v>87.42</v>
      </c>
      <c r="AA7" s="36">
        <v>92.81</v>
      </c>
      <c r="AB7" s="36">
        <v>99.67</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1189.44</v>
      </c>
      <c r="BF7" s="36">
        <v>1444.75</v>
      </c>
      <c r="BG7" s="36">
        <v>1332.41</v>
      </c>
      <c r="BH7" s="36">
        <v>603.32000000000005</v>
      </c>
      <c r="BI7" s="36">
        <v>2189.71</v>
      </c>
      <c r="BJ7" s="36">
        <v>1224.75</v>
      </c>
      <c r="BK7" s="36">
        <v>1144.05</v>
      </c>
      <c r="BL7" s="36">
        <v>1117.1099999999999</v>
      </c>
      <c r="BM7" s="36">
        <v>1161.05</v>
      </c>
      <c r="BN7" s="36">
        <v>979.89</v>
      </c>
      <c r="BO7" s="36">
        <v>1015.77</v>
      </c>
      <c r="BP7" s="36">
        <v>27.72</v>
      </c>
      <c r="BQ7" s="36">
        <v>23.62</v>
      </c>
      <c r="BR7" s="36">
        <v>22.42</v>
      </c>
      <c r="BS7" s="36">
        <v>28.99</v>
      </c>
      <c r="BT7" s="36">
        <v>31.49</v>
      </c>
      <c r="BU7" s="36">
        <v>42.13</v>
      </c>
      <c r="BV7" s="36">
        <v>42.48</v>
      </c>
      <c r="BW7" s="36">
        <v>41.04</v>
      </c>
      <c r="BX7" s="36">
        <v>41.08</v>
      </c>
      <c r="BY7" s="36">
        <v>41.34</v>
      </c>
      <c r="BZ7" s="36">
        <v>52.78</v>
      </c>
      <c r="CA7" s="36">
        <v>306.05</v>
      </c>
      <c r="CB7" s="36">
        <v>353.72</v>
      </c>
      <c r="CC7" s="36">
        <v>372.91</v>
      </c>
      <c r="CD7" s="36">
        <v>294.2</v>
      </c>
      <c r="CE7" s="36">
        <v>273.83</v>
      </c>
      <c r="CF7" s="36">
        <v>348.41</v>
      </c>
      <c r="CG7" s="36">
        <v>343.8</v>
      </c>
      <c r="CH7" s="36">
        <v>357.08</v>
      </c>
      <c r="CI7" s="36">
        <v>378.08</v>
      </c>
      <c r="CJ7" s="36">
        <v>357.49</v>
      </c>
      <c r="CK7" s="36">
        <v>289.81</v>
      </c>
      <c r="CL7" s="36">
        <v>58.87</v>
      </c>
      <c r="CM7" s="36">
        <v>58.36</v>
      </c>
      <c r="CN7" s="36">
        <v>61.26</v>
      </c>
      <c r="CO7" s="36">
        <v>68.260000000000005</v>
      </c>
      <c r="CP7" s="36">
        <v>77.13</v>
      </c>
      <c r="CQ7" s="36">
        <v>46.85</v>
      </c>
      <c r="CR7" s="36">
        <v>46.06</v>
      </c>
      <c r="CS7" s="36">
        <v>45.95</v>
      </c>
      <c r="CT7" s="36">
        <v>44.69</v>
      </c>
      <c r="CU7" s="36">
        <v>44.69</v>
      </c>
      <c r="CV7" s="36">
        <v>52.74</v>
      </c>
      <c r="CW7" s="36">
        <v>62.19</v>
      </c>
      <c r="CX7" s="36">
        <v>63.5</v>
      </c>
      <c r="CY7" s="36">
        <v>65.010000000000005</v>
      </c>
      <c r="CZ7" s="36">
        <v>67.05</v>
      </c>
      <c r="DA7" s="36">
        <v>81.569999999999993</v>
      </c>
      <c r="DB7" s="36">
        <v>73.78</v>
      </c>
      <c r="DC7" s="36">
        <v>72.989999999999995</v>
      </c>
      <c r="DD7" s="36">
        <v>71.97</v>
      </c>
      <c r="DE7" s="36">
        <v>70.59</v>
      </c>
      <c r="DF7" s="36">
        <v>69.67</v>
      </c>
      <c r="DG7" s="36">
        <v>84.5</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0.08</v>
      </c>
      <c r="EJ7" s="36">
        <v>0.06</v>
      </c>
      <c r="EK7" s="36">
        <v>0.04</v>
      </c>
      <c r="EL7" s="36">
        <v>7.0000000000000007E-2</v>
      </c>
      <c r="EM7" s="36">
        <v>0.02</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2017-02-23T09:40:33Z</cp:lastPrinted>
  <dcterms:created xsi:type="dcterms:W3CDTF">2017-02-08T03:12:06Z</dcterms:created>
  <dcterms:modified xsi:type="dcterms:W3CDTF">2017-02-23T09:40:36Z</dcterms:modified>
  <cp:category/>
</cp:coreProperties>
</file>