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320" windowHeight="78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<sst xmlns="http://schemas.openxmlformats.org/spreadsheetml/2006/main" count="217" uniqueCount="107">
  <si>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</si>
  <si>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</si>
  <si>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</si>
  <si>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</si>
  <si>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</si>
  <si>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</si>
  <si>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</si>
  <si>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</si>
  <si>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</si>
  <si>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</si>
  <si>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</si>
  <si>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</si>
  <si>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</si>
  <si>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</si>
  <si>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</si>
  <si>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</si>
  <si>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</si>
  <si>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</si>
  <si>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</si>
  <si>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</si>
  <si>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</si>
  <si>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</si>
  <si>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</si>
  <si>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</si>
  <si>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</si>
  <si>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</si>
  <si>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</si>
  <si>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</si>
  <si>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</si>
  <si>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</si>
  <si>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</si>
  <si>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</si>
  <si>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</si>
  <si>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</si>
  <si>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</si>
  <si>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</si>
  <si>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</si>
  <si>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</si>
  <si>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</si>
  <si>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</si>
  <si>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</si>
  <si>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</si>
  <si>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</si>
  <si>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</si>
  <si>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</si>
  <si>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</si>
  <si>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</si>
  <si>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</si>
  <si>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</si>
  <si>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</si>
  <si>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</si>
  <si>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</si>
  <si>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</si>
  <si>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</si>
  <si>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</si>
  <si>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</si>
  <si>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</si>
  <si>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</si>
  <si>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</si>
  <si>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</si>
  <si>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</si>
  <si>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</si>
  <si>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</si>
  <si>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</si>
  <si>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</si>
  <si>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</si>
  <si>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</si>
  <si>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</si>
  <si>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</si>
  <si>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</si>
  <si>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</si>
  <si>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</si>
  <si>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</si>
  <si>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</si>
  <si>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</si>
  <si>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</si>
  <si>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</si>
  <si>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</si>
  <si>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</si>
  <si>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</si>
  <si>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</si>
  <si>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</si>
  <si>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</si>
  <si>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</si>
  <si>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</si>
  <si>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</si>
  <si>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</si>
  <si>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</si>
  <si>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</si>
  <si>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</si>
  <si>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</si>
  <si>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</si>
  <si>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</si>
  <si>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</si>
  <si>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</si>
  <si>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</si>
  <si>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</si>
  <si>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</si>
  <si>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</si>
  <si>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</si>
  <si>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</si>
  <si>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</si>
  <si>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</si>
  <si>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</si>
  <si>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地震に強い施設づくりや老朽化した施設の更新費用の増加が見込まれる中、給水収益の増加が見込めないことから、より一層コスト削減などの経営努力に努めるとともに、水道料金の見直しを検討し適正な収支状況を目指す。</t>
    <rPh sb="1" eb="3">
      <t>コンゴ</t>
    </rPh>
    <rPh sb="4" eb="6">
      <t>ジシン</t>
    </rPh>
    <rPh sb="7" eb="8">
      <t>ツヨ</t>
    </rPh>
    <rPh sb="9" eb="11">
      <t>シセツ</t>
    </rPh>
    <rPh sb="15" eb="18">
      <t>ロウキュウカ</t>
    </rPh>
    <rPh sb="20" eb="22">
      <t>シセツ</t>
    </rPh>
    <rPh sb="23" eb="25">
      <t>コウシン</t>
    </rPh>
    <rPh sb="25" eb="27">
      <t>ヒヨウ</t>
    </rPh>
    <rPh sb="28" eb="30">
      <t>ゾウカ</t>
    </rPh>
    <rPh sb="31" eb="33">
      <t>ミコ</t>
    </rPh>
    <rPh sb="36" eb="37">
      <t>ナカ</t>
    </rPh>
    <rPh sb="38" eb="40">
      <t>キュウスイ</t>
    </rPh>
    <rPh sb="40" eb="42">
      <t>シュウエキ</t>
    </rPh>
    <rPh sb="43" eb="45">
      <t>ゾウカ</t>
    </rPh>
    <rPh sb="46" eb="48">
      <t>ミコ</t>
    </rPh>
    <rPh sb="58" eb="60">
      <t>イッソウ</t>
    </rPh>
    <rPh sb="63" eb="65">
      <t>サクゲン</t>
    </rPh>
    <rPh sb="68" eb="70">
      <t>ケイエイ</t>
    </rPh>
    <rPh sb="70" eb="72">
      <t>ドリョク</t>
    </rPh>
    <rPh sb="73" eb="74">
      <t>ツト</t>
    </rPh>
    <rPh sb="81" eb="83">
      <t>スイドウ</t>
    </rPh>
    <rPh sb="83" eb="85">
      <t>リョウキン</t>
    </rPh>
    <rPh sb="86" eb="88">
      <t>ミナオ</t>
    </rPh>
    <rPh sb="90" eb="92">
      <t>ケントウ</t>
    </rPh>
    <rPh sb="93" eb="95">
      <t>テキセイ</t>
    </rPh>
    <rPh sb="96" eb="98">
      <t>シュウシ</t>
    </rPh>
    <rPh sb="98" eb="100">
      <t>ジョウキョウ</t>
    </rPh>
    <rPh sb="101" eb="103">
      <t>メザ</t>
    </rPh>
    <phoneticPr fontId="4"/>
  </si>
  <si>
    <t xml:space="preserve"> ①経常収支比率は人口減少などによる給水収益の減少により、近年は100％を下回る赤字傾向にある。
　給水収益の減少により企業債に依存することとなり、④起債残高が増加傾向にあり、⑤料金回収率が100％を下回り厳しい経営状況となっている。なお平成２６年度については、会計制度の見直しにより一時的に数値が上昇している。
　⑥給水原価は、人口減少などによる有収水量の減少により高い数値となっている。
　⑦施設利用率、⑧有収率は、類似団体平均を上回る数値を保っているが、更なる向上が必要と考える。
　また、平成２９年度に簡易水道事業との経営統合が予定されており、厳しい経営状況下においても持続可能な事業経営を推進していく上で受益者負担の原則や負担の公平性を踏まえた中長期的な収支見通しに沿った適正な水準の料金設定、更には、コストの縮減、また、今後の水需要の動向や社会経済情勢などを踏まえた施設更新などが今後の課題となる。</t>
    <rPh sb="2" eb="4">
      <t>ケイジョウ</t>
    </rPh>
    <rPh sb="4" eb="6">
      <t>シュウシ</t>
    </rPh>
    <rPh sb="6" eb="8">
      <t>ヒリツ</t>
    </rPh>
    <rPh sb="9" eb="11">
      <t>ジンコウ</t>
    </rPh>
    <rPh sb="11" eb="13">
      <t>ゲンショウ</t>
    </rPh>
    <rPh sb="18" eb="20">
      <t>キュウスイ</t>
    </rPh>
    <rPh sb="20" eb="22">
      <t>シュウエキ</t>
    </rPh>
    <rPh sb="23" eb="25">
      <t>ゲンショウ</t>
    </rPh>
    <rPh sb="29" eb="31">
      <t>キンネン</t>
    </rPh>
    <rPh sb="37" eb="39">
      <t>シタマワ</t>
    </rPh>
    <rPh sb="40" eb="42">
      <t>アカジ</t>
    </rPh>
    <rPh sb="42" eb="44">
      <t>ケイコウ</t>
    </rPh>
    <rPh sb="50" eb="52">
      <t>キュウスイ</t>
    </rPh>
    <rPh sb="52" eb="54">
      <t>シュウエキ</t>
    </rPh>
    <rPh sb="55" eb="57">
      <t>ゲンショウ</t>
    </rPh>
    <rPh sb="60" eb="62">
      <t>キギョウ</t>
    </rPh>
    <rPh sb="62" eb="63">
      <t>サイ</t>
    </rPh>
    <rPh sb="64" eb="66">
      <t>イゾン</t>
    </rPh>
    <rPh sb="75" eb="77">
      <t>キサイ</t>
    </rPh>
    <rPh sb="77" eb="79">
      <t>ザンダカ</t>
    </rPh>
    <rPh sb="80" eb="82">
      <t>ゾウカ</t>
    </rPh>
    <rPh sb="82" eb="84">
      <t>ケイコウ</t>
    </rPh>
    <rPh sb="100" eb="102">
      <t>シタマワ</t>
    </rPh>
    <rPh sb="103" eb="104">
      <t>キビ</t>
    </rPh>
    <rPh sb="106" eb="108">
      <t>ケイエイ</t>
    </rPh>
    <rPh sb="108" eb="110">
      <t>ジョウキョウ</t>
    </rPh>
    <rPh sb="119" eb="121">
      <t>ヘイセイ</t>
    </rPh>
    <rPh sb="123" eb="125">
      <t>ネンド</t>
    </rPh>
    <rPh sb="131" eb="133">
      <t>カイケイ</t>
    </rPh>
    <rPh sb="133" eb="135">
      <t>セイド</t>
    </rPh>
    <rPh sb="136" eb="138">
      <t>ミナオ</t>
    </rPh>
    <rPh sb="142" eb="145">
      <t>イチジテキ</t>
    </rPh>
    <rPh sb="146" eb="148">
      <t>スウチ</t>
    </rPh>
    <rPh sb="149" eb="151">
      <t>ジョウショウ</t>
    </rPh>
    <rPh sb="159" eb="161">
      <t>キュウスイ</t>
    </rPh>
    <rPh sb="161" eb="163">
      <t>ゲンカ</t>
    </rPh>
    <rPh sb="174" eb="176">
      <t>ユウシュウ</t>
    </rPh>
    <rPh sb="176" eb="178">
      <t>スイリョウ</t>
    </rPh>
    <rPh sb="179" eb="181">
      <t>ゲンショウ</t>
    </rPh>
    <rPh sb="184" eb="185">
      <t>タカ</t>
    </rPh>
    <rPh sb="186" eb="188">
      <t>スウチ</t>
    </rPh>
    <rPh sb="198" eb="200">
      <t>シセツ</t>
    </rPh>
    <rPh sb="200" eb="203">
      <t>リヨウリツ</t>
    </rPh>
    <rPh sb="205" eb="207">
      <t>ユウシュウ</t>
    </rPh>
    <rPh sb="207" eb="208">
      <t>リツ</t>
    </rPh>
    <rPh sb="210" eb="212">
      <t>ルイジ</t>
    </rPh>
    <rPh sb="212" eb="214">
      <t>ダンタイ</t>
    </rPh>
    <rPh sb="214" eb="216">
      <t>ヘイキン</t>
    </rPh>
    <rPh sb="217" eb="219">
      <t>ウワマワ</t>
    </rPh>
    <rPh sb="220" eb="222">
      <t>スウチ</t>
    </rPh>
    <rPh sb="223" eb="224">
      <t>タモ</t>
    </rPh>
    <rPh sb="230" eb="231">
      <t>サラ</t>
    </rPh>
    <rPh sb="233" eb="235">
      <t>コウジョウ</t>
    </rPh>
    <rPh sb="236" eb="238">
      <t>ヒツヨウ</t>
    </rPh>
    <rPh sb="239" eb="240">
      <t>カンガ</t>
    </rPh>
    <rPh sb="248" eb="250">
      <t>ヘイセイ</t>
    </rPh>
    <rPh sb="252" eb="254">
      <t>ネンド</t>
    </rPh>
    <rPh sb="255" eb="257">
      <t>カンイ</t>
    </rPh>
    <rPh sb="257" eb="259">
      <t>スイドウ</t>
    </rPh>
    <rPh sb="259" eb="261">
      <t>ジギョウ</t>
    </rPh>
    <rPh sb="263" eb="265">
      <t>ケイエイ</t>
    </rPh>
    <rPh sb="265" eb="267">
      <t>トウゴウ</t>
    </rPh>
    <rPh sb="268" eb="270">
      <t>ヨテイ</t>
    </rPh>
    <rPh sb="276" eb="277">
      <t>キビ</t>
    </rPh>
    <rPh sb="279" eb="281">
      <t>ケイエイ</t>
    </rPh>
    <rPh sb="281" eb="283">
      <t>ジョウキョウ</t>
    </rPh>
    <rPh sb="283" eb="284">
      <t>シタ</t>
    </rPh>
    <rPh sb="289" eb="291">
      <t>ジゾク</t>
    </rPh>
    <rPh sb="291" eb="293">
      <t>カノウ</t>
    </rPh>
    <rPh sb="294" eb="296">
      <t>ジギョウ</t>
    </rPh>
    <rPh sb="296" eb="298">
      <t>ケイエイ</t>
    </rPh>
    <rPh sb="299" eb="301">
      <t>スイシン</t>
    </rPh>
    <rPh sb="305" eb="306">
      <t>ウエ</t>
    </rPh>
    <rPh sb="307" eb="310">
      <t>ジュエキシャ</t>
    </rPh>
    <rPh sb="310" eb="312">
      <t>フタン</t>
    </rPh>
    <rPh sb="313" eb="315">
      <t>ゲンソク</t>
    </rPh>
    <rPh sb="316" eb="318">
      <t>フタン</t>
    </rPh>
    <rPh sb="319" eb="322">
      <t>コウヘイセイ</t>
    </rPh>
    <rPh sb="323" eb="324">
      <t>フ</t>
    </rPh>
    <rPh sb="327" eb="331">
      <t>チュウチョウキテキ</t>
    </rPh>
    <rPh sb="332" eb="334">
      <t>シュウシ</t>
    </rPh>
    <rPh sb="334" eb="336">
      <t>ミトオ</t>
    </rPh>
    <rPh sb="338" eb="339">
      <t>ソ</t>
    </rPh>
    <rPh sb="341" eb="343">
      <t>テキセイ</t>
    </rPh>
    <rPh sb="344" eb="346">
      <t>スイジュン</t>
    </rPh>
    <rPh sb="347" eb="349">
      <t>リョウキン</t>
    </rPh>
    <rPh sb="349" eb="351">
      <t>セッテイ</t>
    </rPh>
    <rPh sb="352" eb="353">
      <t>サラ</t>
    </rPh>
    <rPh sb="360" eb="362">
      <t>シュクゲン</t>
    </rPh>
    <rPh sb="366" eb="368">
      <t>コンゴ</t>
    </rPh>
    <rPh sb="369" eb="370">
      <t>ミズ</t>
    </rPh>
    <rPh sb="370" eb="372">
      <t>ジュヨウ</t>
    </rPh>
    <rPh sb="373" eb="375">
      <t>ドウコウ</t>
    </rPh>
    <rPh sb="376" eb="378">
      <t>シャカイ</t>
    </rPh>
    <rPh sb="378" eb="380">
      <t>ケイザイ</t>
    </rPh>
    <rPh sb="380" eb="382">
      <t>ジョウセイ</t>
    </rPh>
    <rPh sb="385" eb="386">
      <t>フ</t>
    </rPh>
    <rPh sb="389" eb="391">
      <t>シセツ</t>
    </rPh>
    <rPh sb="391" eb="393">
      <t>コウシン</t>
    </rPh>
    <rPh sb="396" eb="398">
      <t>コンゴ</t>
    </rPh>
    <rPh sb="399" eb="401">
      <t>カダイ</t>
    </rPh>
    <phoneticPr fontId="4"/>
  </si>
  <si>
    <t>　類似団体と比較すると、②管路経年化率、③管路更新率とも良い数値となっているが、経営状況を考慮し、更新率が下降している。また、今後、更新が必要となる管路、施設の増加が見込まれることから、財源を確保し計画的に行う必要がある。</t>
    <rPh sb="1" eb="3">
      <t>ルイジ</t>
    </rPh>
    <rPh sb="3" eb="5">
      <t>ダンタイ</t>
    </rPh>
    <rPh sb="6" eb="8">
      <t>ヒカク</t>
    </rPh>
    <rPh sb="13" eb="15">
      <t>カンロ</t>
    </rPh>
    <rPh sb="15" eb="18">
      <t>ケイネンカ</t>
    </rPh>
    <rPh sb="18" eb="19">
      <t>リツ</t>
    </rPh>
    <rPh sb="21" eb="23">
      <t>カンロ</t>
    </rPh>
    <rPh sb="23" eb="25">
      <t>コウシン</t>
    </rPh>
    <rPh sb="25" eb="26">
      <t>リツ</t>
    </rPh>
    <rPh sb="28" eb="29">
      <t>ヨ</t>
    </rPh>
    <rPh sb="30" eb="32">
      <t>スウチ</t>
    </rPh>
    <rPh sb="40" eb="42">
      <t>ケイエイ</t>
    </rPh>
    <rPh sb="42" eb="44">
      <t>ジョウキョウ</t>
    </rPh>
    <rPh sb="45" eb="47">
      <t>コウリョ</t>
    </rPh>
    <rPh sb="49" eb="51">
      <t>コウシン</t>
    </rPh>
    <rPh sb="51" eb="52">
      <t>リツ</t>
    </rPh>
    <rPh sb="53" eb="55">
      <t>カコウ</t>
    </rPh>
    <rPh sb="63" eb="65">
      <t>コンゴ</t>
    </rPh>
    <rPh sb="66" eb="68">
      <t>コウシン</t>
    </rPh>
    <rPh sb="69" eb="71">
      <t>ヒツヨウ</t>
    </rPh>
    <rPh sb="74" eb="76">
      <t>カンロ</t>
    </rPh>
    <rPh sb="77" eb="79">
      <t>シセツ</t>
    </rPh>
    <rPh sb="80" eb="82">
      <t>ゾウカ</t>
    </rPh>
    <rPh sb="83" eb="85">
      <t>ミコ</t>
    </rPh>
    <rPh sb="93" eb="95">
      <t>ザイゲン</t>
    </rPh>
    <rPh sb="96" eb="98">
      <t>カクホ</t>
    </rPh>
    <rPh sb="99" eb="102">
      <t>ケイカクテキ</t>
    </rPh>
    <rPh sb="103" eb="104">
      <t>オコナ</t>
    </rPh>
    <rPh sb="105" eb="1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</si>
</sst>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2.8</c:v>
                </c:pt>
                <c:pt idx="1">
                  <c:v>2.42</c:v>
                </c:pt>
                <c:pt idx="2">
                  <c:v>1.82</c:v>
                </c:pt>
                <c:pt idx="3">
                  <c:v>2.1</c:v>
                </c:pt>
                <c:pt idx="4">
                  <c:v>0.95</c:v>
                </c:pt>
              </c:numCache>
            </c:numRef>
          </c:val>
        </c:ser>
        <c:dLbls>
          <c:showLegendKey val="0"/>
          <c:showVal val="0"/>
          <c:showCatName val="0"/>
          <c:showSerName val="0"/>
          <c:showPercent val="0"/>
          <c:showBubbleSize val="0"/>
        </c:dLbls>
        <c:gapWidth val="150"/>
        <c:axId val="100318208"/>
        <c:axId val="100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0318208"/>
        <c:axId val="100324480"/>
      </c:lineChart>
      <c:dateAx>
        <c:axId val="100318208"/>
        <c:scaling>
          <c:orientation val="minMax"/>
        </c:scaling>
        <c:delete val="1"/>
        <c:axPos val="b"/>
        <c:numFmt formatCode="ge" sourceLinked="1"/>
        <c:majorTickMark val="none"/>
        <c:minorTickMark val="none"/>
        <c:tickLblPos val="none"/>
        <c:crossAx val="100324480"/>
        <c:crosses val="autoZero"/>
        <c:auto val="1"/>
        <c:lblOffset val="100"/>
        <c:baseTimeUnit val="years"/>
      </c:dateAx>
      <c:valAx>
        <c:axId val="100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73.180000000000007</c:v>
                </c:pt>
                <c:pt idx="1">
                  <c:v>73.67</c:v>
                </c:pt>
                <c:pt idx="2">
                  <c:v>73.34</c:v>
                </c:pt>
                <c:pt idx="3">
                  <c:v>69.19</c:v>
                </c:pt>
                <c:pt idx="4">
                  <c:v>69.33</c:v>
                </c:pt>
              </c:numCache>
            </c:numRef>
          </c:val>
        </c:ser>
        <c:dLbls>
          <c:showLegendKey val="0"/>
          <c:showVal val="0"/>
          <c:showCatName val="0"/>
          <c:showSerName val="0"/>
          <c:showPercent val="0"/>
          <c:showBubbleSize val="0"/>
        </c:dLbls>
        <c:gapWidth val="150"/>
        <c:axId val="102111872"/>
        <c:axId val="1021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2111872"/>
        <c:axId val="102126336"/>
      </c:lineChart>
      <c:dateAx>
        <c:axId val="102111872"/>
        <c:scaling>
          <c:orientation val="minMax"/>
        </c:scaling>
        <c:delete val="1"/>
        <c:axPos val="b"/>
        <c:numFmt formatCode="ge" sourceLinked="1"/>
        <c:majorTickMark val="none"/>
        <c:minorTickMark val="none"/>
        <c:tickLblPos val="none"/>
        <c:crossAx val="102126336"/>
        <c:crosses val="autoZero"/>
        <c:auto val="1"/>
        <c:lblOffset val="100"/>
        <c:baseTimeUnit val="years"/>
      </c:dateAx>
      <c:valAx>
        <c:axId val="102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87.27</c:v>
                </c:pt>
                <c:pt idx="1">
                  <c:v>87.1</c:v>
                </c:pt>
                <c:pt idx="2">
                  <c:v>86.25</c:v>
                </c:pt>
                <c:pt idx="3">
                  <c:v>88.18</c:v>
                </c:pt>
                <c:pt idx="4">
                  <c:v>87</c:v>
                </c:pt>
              </c:numCache>
            </c:numRef>
          </c:val>
        </c:ser>
        <c:dLbls>
          <c:showLegendKey val="0"/>
          <c:showVal val="0"/>
          <c:showCatName val="0"/>
          <c:showSerName val="0"/>
          <c:showPercent val="0"/>
          <c:showBubbleSize val="0"/>
        </c:dLbls>
        <c:gapWidth val="150"/>
        <c:axId val="102160640"/>
        <c:axId val="1021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2160640"/>
        <c:axId val="102162816"/>
      </c:lineChart>
      <c:dateAx>
        <c:axId val="102160640"/>
        <c:scaling>
          <c:orientation val="minMax"/>
        </c:scaling>
        <c:delete val="1"/>
        <c:axPos val="b"/>
        <c:numFmt formatCode="ge" sourceLinked="1"/>
        <c:majorTickMark val="none"/>
        <c:minorTickMark val="none"/>
        <c:tickLblPos val="none"/>
        <c:crossAx val="102162816"/>
        <c:crosses val="autoZero"/>
        <c:auto val="1"/>
        <c:lblOffset val="100"/>
        <c:baseTimeUnit val="years"/>
      </c:dateAx>
      <c:valAx>
        <c:axId val="1021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100.16</c:v>
                </c:pt>
                <c:pt idx="1">
                  <c:v>97.75</c:v>
                </c:pt>
                <c:pt idx="2">
                  <c:v>94.24</c:v>
                </c:pt>
                <c:pt idx="3">
                  <c:v>100.99</c:v>
                </c:pt>
                <c:pt idx="4">
                  <c:v>98.21</c:v>
                </c:pt>
              </c:numCache>
            </c:numRef>
          </c:val>
        </c:ser>
        <c:dLbls>
          <c:showLegendKey val="0"/>
          <c:showVal val="0"/>
          <c:showCatName val="0"/>
          <c:showSerName val="0"/>
          <c:showPercent val="0"/>
          <c:showBubbleSize val="0"/>
        </c:dLbls>
        <c:gapWidth val="150"/>
        <c:axId val="101661312"/>
        <c:axId val="101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1661312"/>
        <c:axId val="101675776"/>
      </c:lineChart>
      <c:dateAx>
        <c:axId val="101661312"/>
        <c:scaling>
          <c:orientation val="minMax"/>
        </c:scaling>
        <c:delete val="1"/>
        <c:axPos val="b"/>
        <c:numFmt formatCode="ge" sourceLinked="1"/>
        <c:majorTickMark val="none"/>
        <c:minorTickMark val="none"/>
        <c:tickLblPos val="none"/>
        <c:crossAx val="101675776"/>
        <c:crosses val="autoZero"/>
        <c:auto val="1"/>
        <c:lblOffset val="100"/>
        <c:baseTimeUnit val="years"/>
      </c:dateAx>
      <c:valAx>
        <c:axId val="10167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36.56</c:v>
                </c:pt>
                <c:pt idx="1">
                  <c:v>37.630000000000003</c:v>
                </c:pt>
                <c:pt idx="2">
                  <c:v>38.61</c:v>
                </c:pt>
                <c:pt idx="3">
                  <c:v>44.06</c:v>
                </c:pt>
                <c:pt idx="4">
                  <c:v>45.38</c:v>
                </c:pt>
              </c:numCache>
            </c:numRef>
          </c:val>
        </c:ser>
        <c:dLbls>
          <c:showLegendKey val="0"/>
          <c:showVal val="0"/>
          <c:showCatName val="0"/>
          <c:showSerName val="0"/>
          <c:showPercent val="0"/>
          <c:showBubbleSize val="0"/>
        </c:dLbls>
        <c:gapWidth val="150"/>
        <c:axId val="101689600"/>
        <c:axId val="1017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1689600"/>
        <c:axId val="101777792"/>
      </c:lineChart>
      <c:dateAx>
        <c:axId val="101689600"/>
        <c:scaling>
          <c:orientation val="minMax"/>
        </c:scaling>
        <c:delete val="1"/>
        <c:axPos val="b"/>
        <c:numFmt formatCode="ge" sourceLinked="1"/>
        <c:majorTickMark val="none"/>
        <c:minorTickMark val="none"/>
        <c:tickLblPos val="none"/>
        <c:crossAx val="101777792"/>
        <c:crosses val="autoZero"/>
        <c:auto val="1"/>
        <c:lblOffset val="100"/>
        <c:baseTimeUnit val="years"/>
      </c:dateAx>
      <c:valAx>
        <c:axId val="1017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07232"/>
        <c:axId val="101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1807232"/>
        <c:axId val="101809152"/>
      </c:lineChart>
      <c:dateAx>
        <c:axId val="101807232"/>
        <c:scaling>
          <c:orientation val="minMax"/>
        </c:scaling>
        <c:delete val="1"/>
        <c:axPos val="b"/>
        <c:numFmt formatCode="ge" sourceLinked="1"/>
        <c:majorTickMark val="none"/>
        <c:minorTickMark val="none"/>
        <c:tickLblPos val="none"/>
        <c:crossAx val="101809152"/>
        <c:crosses val="autoZero"/>
        <c:auto val="1"/>
        <c:lblOffset val="100"/>
        <c:baseTimeUnit val="years"/>
      </c:dateAx>
      <c:valAx>
        <c:axId val="101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69056"/>
        <c:axId val="101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1869056"/>
        <c:axId val="101870976"/>
      </c:lineChart>
      <c:dateAx>
        <c:axId val="101869056"/>
        <c:scaling>
          <c:orientation val="minMax"/>
        </c:scaling>
        <c:delete val="1"/>
        <c:axPos val="b"/>
        <c:numFmt formatCode="ge" sourceLinked="1"/>
        <c:majorTickMark val="none"/>
        <c:minorTickMark val="none"/>
        <c:tickLblPos val="none"/>
        <c:crossAx val="101870976"/>
        <c:crosses val="autoZero"/>
        <c:auto val="1"/>
        <c:lblOffset val="100"/>
        <c:baseTimeUnit val="years"/>
      </c:dateAx>
      <c:valAx>
        <c:axId val="10187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271.92</c:v>
                </c:pt>
                <c:pt idx="1">
                  <c:v>345.88</c:v>
                </c:pt>
                <c:pt idx="2">
                  <c:v>343.07</c:v>
                </c:pt>
                <c:pt idx="3">
                  <c:v>168.58</c:v>
                </c:pt>
                <c:pt idx="4">
                  <c:v>170.41</c:v>
                </c:pt>
              </c:numCache>
            </c:numRef>
          </c:val>
        </c:ser>
        <c:dLbls>
          <c:showLegendKey val="0"/>
          <c:showVal val="0"/>
          <c:showCatName val="0"/>
          <c:showSerName val="0"/>
          <c:showPercent val="0"/>
          <c:showBubbleSize val="0"/>
        </c:dLbls>
        <c:gapWidth val="150"/>
        <c:axId val="101896960"/>
        <c:axId val="101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1896960"/>
        <c:axId val="101898880"/>
      </c:lineChart>
      <c:dateAx>
        <c:axId val="101896960"/>
        <c:scaling>
          <c:orientation val="minMax"/>
        </c:scaling>
        <c:delete val="1"/>
        <c:axPos val="b"/>
        <c:numFmt formatCode="ge" sourceLinked="1"/>
        <c:majorTickMark val="none"/>
        <c:minorTickMark val="none"/>
        <c:tickLblPos val="none"/>
        <c:crossAx val="101898880"/>
        <c:crosses val="autoZero"/>
        <c:auto val="1"/>
        <c:lblOffset val="100"/>
        <c:baseTimeUnit val="years"/>
      </c:dateAx>
      <c:valAx>
        <c:axId val="10189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408.15</c:v>
                </c:pt>
                <c:pt idx="1">
                  <c:v>408.42</c:v>
                </c:pt>
                <c:pt idx="2">
                  <c:v>413.61</c:v>
                </c:pt>
                <c:pt idx="3">
                  <c:v>431.01</c:v>
                </c:pt>
                <c:pt idx="4">
                  <c:v>438.65</c:v>
                </c:pt>
              </c:numCache>
            </c:numRef>
          </c:val>
        </c:ser>
        <c:dLbls>
          <c:showLegendKey val="0"/>
          <c:showVal val="0"/>
          <c:showCatName val="0"/>
          <c:showSerName val="0"/>
          <c:showPercent val="0"/>
          <c:showBubbleSize val="0"/>
        </c:dLbls>
        <c:gapWidth val="150"/>
        <c:axId val="101929344"/>
        <c:axId val="1019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1929344"/>
        <c:axId val="101931264"/>
      </c:lineChart>
      <c:dateAx>
        <c:axId val="101929344"/>
        <c:scaling>
          <c:orientation val="minMax"/>
        </c:scaling>
        <c:delete val="1"/>
        <c:axPos val="b"/>
        <c:numFmt formatCode="ge" sourceLinked="1"/>
        <c:majorTickMark val="none"/>
        <c:minorTickMark val="none"/>
        <c:tickLblPos val="none"/>
        <c:crossAx val="101931264"/>
        <c:crosses val="autoZero"/>
        <c:auto val="1"/>
        <c:lblOffset val="100"/>
        <c:baseTimeUnit val="years"/>
      </c:dateAx>
      <c:valAx>
        <c:axId val="10193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98.62</c:v>
                </c:pt>
                <c:pt idx="1">
                  <c:v>96.08</c:v>
                </c:pt>
                <c:pt idx="2">
                  <c:v>92.6</c:v>
                </c:pt>
                <c:pt idx="3">
                  <c:v>99.25</c:v>
                </c:pt>
                <c:pt idx="4">
                  <c:v>96.14</c:v>
                </c:pt>
              </c:numCache>
            </c:numRef>
          </c:val>
        </c:ser>
        <c:dLbls>
          <c:showLegendKey val="0"/>
          <c:showVal val="0"/>
          <c:showCatName val="0"/>
          <c:showSerName val="0"/>
          <c:showPercent val="0"/>
          <c:showBubbleSize val="0"/>
        </c:dLbls>
        <c:gapWidth val="150"/>
        <c:axId val="102047744"/>
        <c:axId val="1020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2047744"/>
        <c:axId val="102049664"/>
      </c:lineChart>
      <c:dateAx>
        <c:axId val="102047744"/>
        <c:scaling>
          <c:orientation val="minMax"/>
        </c:scaling>
        <c:delete val="1"/>
        <c:axPos val="b"/>
        <c:numFmt formatCode="ge" sourceLinked="1"/>
        <c:majorTickMark val="none"/>
        <c:minorTickMark val="none"/>
        <c:tickLblPos val="none"/>
        <c:crossAx val="102049664"/>
        <c:crosses val="autoZero"/>
        <c:auto val="1"/>
        <c:lblOffset val="100"/>
        <c:baseTimeUnit val="years"/>
      </c:dateAx>
      <c:valAx>
        <c:axId val="102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179.23</c:v>
                </c:pt>
                <c:pt idx="1">
                  <c:v>184.48</c:v>
                </c:pt>
                <c:pt idx="2">
                  <c:v>190.66</c:v>
                </c:pt>
                <c:pt idx="3">
                  <c:v>177.69</c:v>
                </c:pt>
                <c:pt idx="4">
                  <c:v>183.31</c:v>
                </c:pt>
              </c:numCache>
            </c:numRef>
          </c:val>
        </c:ser>
        <c:dLbls>
          <c:showLegendKey val="0"/>
          <c:showVal val="0"/>
          <c:showCatName val="0"/>
          <c:showSerName val="0"/>
          <c:showPercent val="0"/>
          <c:showBubbleSize val="0"/>
        </c:dLbls>
        <c:gapWidth val="150"/>
        <c:axId val="102079488"/>
        <c:axId val="102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2079488"/>
        <c:axId val="102085760"/>
      </c:lineChart>
      <c:dateAx>
        <c:axId val="102079488"/>
        <c:scaling>
          <c:orientation val="minMax"/>
        </c:scaling>
        <c:delete val="1"/>
        <c:axPos val="b"/>
        <c:numFmt formatCode="ge" sourceLinked="1"/>
        <c:majorTickMark val="none"/>
        <c:minorTickMark val="none"/>
        <c:tickLblPos val="none"/>
        <c:crossAx val="102085760"/>
        <c:crosses val="autoZero"/>
        <c:auto val="1"/>
        <c:lblOffset val="100"/>
        <c:baseTimeUnit val="years"/>
      </c:dateAx>
      <c:valAx>
        <c:axId val="102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新城市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48553</v>
      </c>
      <c r="AJ8" s="56"/>
      <c r="AK8" s="56"/>
      <c r="AL8" s="56"/>
      <c r="AM8" s="56"/>
      <c r="AN8" s="56"/>
      <c r="AO8" s="56"/>
      <c r="AP8" s="57"/>
      <c r="AQ8" s="47">
        <f>データ!R6</f>
        <v>499.23</v>
      </c>
      <c r="AR8" s="47"/>
      <c r="AS8" s="47"/>
      <c r="AT8" s="47"/>
      <c r="AU8" s="47"/>
      <c r="AV8" s="47"/>
      <c r="AW8" s="47"/>
      <c r="AX8" s="47"/>
      <c r="AY8" s="47">
        <f>データ!S6</f>
        <v>97.26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62.44</v>
      </c>
      <c r="K10" s="47"/>
      <c r="L10" s="47"/>
      <c r="M10" s="47"/>
      <c r="N10" s="47"/>
      <c r="O10" s="47"/>
      <c r="P10" s="47"/>
      <c r="Q10" s="47"/>
      <c r="R10" s="47">
        <f>データ!O6</f>
        <v>71.14</v>
      </c>
      <c r="S10" s="47"/>
      <c r="T10" s="47"/>
      <c r="U10" s="47"/>
      <c r="V10" s="47"/>
      <c r="W10" s="47"/>
      <c r="X10" s="47"/>
      <c r="Y10" s="47"/>
      <c r="Z10" s="78">
        <f>データ!P6</f>
        <v>2581</v>
      </c>
      <c r="AA10" s="78"/>
      <c r="AB10" s="78"/>
      <c r="AC10" s="78"/>
      <c r="AD10" s="78"/>
      <c r="AE10" s="78"/>
      <c r="AF10" s="78"/>
      <c r="AG10" s="78"/>
      <c r="AH10" s="2"/>
      <c r="AI10" s="78">
        <f>データ!T6</f>
        <v>34436</v>
      </c>
      <c r="AJ10" s="78"/>
      <c r="AK10" s="78"/>
      <c r="AL10" s="78"/>
      <c r="AM10" s="78"/>
      <c r="AN10" s="78"/>
      <c r="AO10" s="78"/>
      <c r="AP10" s="78"/>
      <c r="AQ10" s="47">
        <f>データ!U6</f>
        <v>117.94</v>
      </c>
      <c r="AR10" s="47"/>
      <c r="AS10" s="47"/>
      <c r="AT10" s="47"/>
      <c r="AU10" s="47"/>
      <c r="AV10" s="47"/>
      <c r="AW10" s="47"/>
      <c r="AX10" s="47"/>
      <c r="AY10" s="47">
        <f>データ!V6</f>
        <v>291.98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232211</v>
      </c>
      <c r="D6" s="31">
        <f t="shared" si="3"/>
        <v>46</v>
      </c>
      <c r="E6" s="31">
        <f t="shared" si="3"/>
        <v>1</v>
      </c>
      <c r="F6" s="31">
        <f t="shared" si="3"/>
        <v>0</v>
      </c>
      <c r="G6" s="31">
        <f t="shared" si="3"/>
        <v>1</v>
      </c>
      <c r="H6" s="31" t="str">
        <f t="shared" si="3"/>
        <v>愛知県　新城市</v>
      </c>
      <c r="I6" s="31" t="str">
        <f t="shared" si="3"/>
        <v>法適用</v>
      </c>
      <c r="J6" s="31" t="str">
        <f t="shared" si="3"/>
        <v>水道事業</v>
      </c>
      <c r="K6" s="31" t="str">
        <f t="shared" si="3"/>
        <v>末端給水事業</v>
      </c>
      <c r="L6" s="31" t="str">
        <f t="shared" si="3"/>
        <v>A5</v>
      </c>
      <c r="M6" s="32" t="str">
        <f t="shared" si="3"/>
        <v>-</v>
      </c>
      <c r="N6" s="32">
        <f t="shared" si="3"/>
        <v>62.44</v>
      </c>
      <c r="O6" s="32">
        <f t="shared" si="3"/>
        <v>71.14</v>
      </c>
      <c r="P6" s="32">
        <f t="shared" si="3"/>
        <v>2581</v>
      </c>
      <c r="Q6" s="32">
        <f t="shared" si="3"/>
        <v>48553</v>
      </c>
      <c r="R6" s="32">
        <f t="shared" si="3"/>
        <v>499.23</v>
      </c>
      <c r="S6" s="32">
        <f t="shared" si="3"/>
        <v>97.26</v>
      </c>
      <c r="T6" s="32">
        <f t="shared" si="3"/>
        <v>34436</v>
      </c>
      <c r="U6" s="32">
        <f t="shared" si="3"/>
        <v>117.94</v>
      </c>
      <c r="V6" s="32">
        <f t="shared" si="3"/>
        <v>291.98</v>
      </c>
      <c r="W6" s="33">
        <f>IF(W7="",NA(),W7)</f>
        <v>100.16</v>
      </c>
      <c r="X6" s="33">
        <f t="shared" ref="X6:AF6" si="4">IF(X7="",NA(),X7)</f>
        <v>97.75</v>
      </c>
      <c r="Y6" s="33">
        <f t="shared" si="4"/>
        <v>94.24</v>
      </c>
      <c r="Z6" s="33">
        <f t="shared" si="4"/>
        <v>100.99</v>
      </c>
      <c r="AA6" s="33">
        <f t="shared" si="4"/>
        <v>98.21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271.92</v>
      </c>
      <c r="AT6" s="33">
        <f t="shared" ref="AT6:BB6" si="6">IF(AT7="",NA(),AT7)</f>
        <v>345.88</v>
      </c>
      <c r="AU6" s="33">
        <f t="shared" si="6"/>
        <v>343.07</v>
      </c>
      <c r="AV6" s="33">
        <f t="shared" si="6"/>
        <v>168.58</v>
      </c>
      <c r="AW6" s="33">
        <f t="shared" si="6"/>
        <v>170.41</v>
      </c>
      <c r="AX6" s="33">
        <f t="shared" si="6"/>
        <v>832.37</v>
      </c>
      <c r="AY6" s="33">
        <f t="shared" si="6"/>
        <v>852.01</v>
      </c>
      <c r="AZ6" s="33">
        <f t="shared" si="6"/>
        <v>909.68</v>
      </c>
      <c r="BA6" s="33">
        <f t="shared" si="6"/>
        <v>382.09</v>
      </c>
      <c r="BB6" s="33">
        <f t="shared" si="6"/>
        <v>371.31</v>
      </c>
      <c r="BC6" s="32" t="str">
        <f>IF(BC7="","",IF(BC7="-","【-】","【"&amp;SUBSTITUTE(TEXT(BC7,"#,##0.00"),"-","△")&amp;"】"))</f>
        <v>【262.74】</v>
      </c>
      <c r="BD6" s="33">
        <f>IF(BD7="",NA(),BD7)</f>
        <v>408.15</v>
      </c>
      <c r="BE6" s="33">
        <f t="shared" ref="BE6:BM6" si="7">IF(BE7="",NA(),BE7)</f>
        <v>408.42</v>
      </c>
      <c r="BF6" s="33">
        <f t="shared" si="7"/>
        <v>413.61</v>
      </c>
      <c r="BG6" s="33">
        <f t="shared" si="7"/>
        <v>431.01</v>
      </c>
      <c r="BH6" s="33">
        <f t="shared" si="7"/>
        <v>438.65</v>
      </c>
      <c r="BI6" s="33">
        <f t="shared" si="7"/>
        <v>403.15</v>
      </c>
      <c r="BJ6" s="33">
        <f t="shared" si="7"/>
        <v>391.4</v>
      </c>
      <c r="BK6" s="33">
        <f t="shared" si="7"/>
        <v>382.65</v>
      </c>
      <c r="BL6" s="33">
        <f t="shared" si="7"/>
        <v>385.06</v>
      </c>
      <c r="BM6" s="33">
        <f t="shared" si="7"/>
        <v>373.09</v>
      </c>
      <c r="BN6" s="32" t="str">
        <f>IF(BN7="","",IF(BN7="-","【-】","【"&amp;SUBSTITUTE(TEXT(BN7,"#,##0.00"),"-","△")&amp;"】"))</f>
        <v>【276.38】</v>
      </c>
      <c r="BO6" s="33">
        <f>IF(BO7="",NA(),BO7)</f>
        <v>98.62</v>
      </c>
      <c r="BP6" s="33">
        <f t="shared" ref="BP6:BX6" si="8">IF(BP7="",NA(),BP7)</f>
        <v>96.08</v>
      </c>
      <c r="BQ6" s="33">
        <f t="shared" si="8"/>
        <v>92.6</v>
      </c>
      <c r="BR6" s="33">
        <f t="shared" si="8"/>
        <v>99.25</v>
      </c>
      <c r="BS6" s="33">
        <f t="shared" si="8"/>
        <v>96.14</v>
      </c>
      <c r="BT6" s="33">
        <f t="shared" si="8"/>
        <v>94.86</v>
      </c>
      <c r="BU6" s="33">
        <f t="shared" si="8"/>
        <v>95.91</v>
      </c>
      <c r="BV6" s="33">
        <f t="shared" si="8"/>
        <v>96.1</v>
      </c>
      <c r="BW6" s="33">
        <f t="shared" si="8"/>
        <v>99.07</v>
      </c>
      <c r="BX6" s="33">
        <f t="shared" si="8"/>
        <v>99.99</v>
      </c>
      <c r="BY6" s="32" t="str">
        <f>IF(BY7="","",IF(BY7="-","【-】","【"&amp;SUBSTITUTE(TEXT(BY7,"#,##0.00"),"-","△")&amp;"】"))</f>
        <v>【104.99】</v>
      </c>
      <c r="BZ6" s="33">
        <f>IF(BZ7="",NA(),BZ7)</f>
        <v>179.23</v>
      </c>
      <c r="CA6" s="33">
        <f t="shared" ref="CA6:CI6" si="9">IF(CA7="",NA(),CA7)</f>
        <v>184.48</v>
      </c>
      <c r="CB6" s="33">
        <f t="shared" si="9"/>
        <v>190.66</v>
      </c>
      <c r="CC6" s="33">
        <f t="shared" si="9"/>
        <v>177.69</v>
      </c>
      <c r="CD6" s="33">
        <f t="shared" si="9"/>
        <v>183.31</v>
      </c>
      <c r="CE6" s="33">
        <f t="shared" si="9"/>
        <v>179.14</v>
      </c>
      <c r="CF6" s="33">
        <f t="shared" si="9"/>
        <v>179.29</v>
      </c>
      <c r="CG6" s="33">
        <f t="shared" si="9"/>
        <v>178.39</v>
      </c>
      <c r="CH6" s="33">
        <f t="shared" si="9"/>
        <v>173.03</v>
      </c>
      <c r="CI6" s="33">
        <f t="shared" si="9"/>
        <v>171.15</v>
      </c>
      <c r="CJ6" s="32" t="str">
        <f>IF(CJ7="","",IF(CJ7="-","【-】","【"&amp;SUBSTITUTE(TEXT(CJ7,"#,##0.00"),"-","△")&amp;"】"))</f>
        <v>【163.72】</v>
      </c>
      <c r="CK6" s="33">
        <f>IF(CK7="",NA(),CK7)</f>
        <v>73.180000000000007</v>
      </c>
      <c r="CL6" s="33">
        <f t="shared" ref="CL6:CT6" si="10">IF(CL7="",NA(),CL7)</f>
        <v>73.67</v>
      </c>
      <c r="CM6" s="33">
        <f t="shared" si="10"/>
        <v>73.34</v>
      </c>
      <c r="CN6" s="33">
        <f t="shared" si="10"/>
        <v>69.19</v>
      </c>
      <c r="CO6" s="33">
        <f t="shared" si="10"/>
        <v>69.33</v>
      </c>
      <c r="CP6" s="33">
        <f t="shared" si="10"/>
        <v>58.76</v>
      </c>
      <c r="CQ6" s="33">
        <f t="shared" si="10"/>
        <v>59.09</v>
      </c>
      <c r="CR6" s="33">
        <f t="shared" si="10"/>
        <v>59.23</v>
      </c>
      <c r="CS6" s="33">
        <f t="shared" si="10"/>
        <v>58.58</v>
      </c>
      <c r="CT6" s="33">
        <f t="shared" si="10"/>
        <v>58.53</v>
      </c>
      <c r="CU6" s="32" t="str">
        <f>IF(CU7="","",IF(CU7="-","【-】","【"&amp;SUBSTITUTE(TEXT(CU7,"#,##0.00"),"-","△")&amp;"】"))</f>
        <v>【59.76】</v>
      </c>
      <c r="CV6" s="33">
        <f>IF(CV7="",NA(),CV7)</f>
        <v>87.27</v>
      </c>
      <c r="CW6" s="33">
        <f t="shared" ref="CW6:DE6" si="11">IF(CW7="",NA(),CW7)</f>
        <v>87.1</v>
      </c>
      <c r="CX6" s="33">
        <f t="shared" si="11"/>
        <v>86.25</v>
      </c>
      <c r="CY6" s="33">
        <f t="shared" si="11"/>
        <v>88.18</v>
      </c>
      <c r="CZ6" s="33">
        <f t="shared" si="11"/>
        <v>87</v>
      </c>
      <c r="DA6" s="33">
        <f t="shared" si="11"/>
        <v>84.87</v>
      </c>
      <c r="DB6" s="33">
        <f t="shared" si="11"/>
        <v>85.4</v>
      </c>
      <c r="DC6" s="33">
        <f t="shared" si="11"/>
        <v>85.53</v>
      </c>
      <c r="DD6" s="33">
        <f t="shared" si="11"/>
        <v>85.23</v>
      </c>
      <c r="DE6" s="33">
        <f t="shared" si="11"/>
        <v>85.26</v>
      </c>
      <c r="DF6" s="32" t="str">
        <f>IF(DF7="","",IF(DF7="-","【-】","【"&amp;SUBSTITUTE(TEXT(DF7,"#,##0.00"),"-","△")&amp;"】"))</f>
        <v>【89.95】</v>
      </c>
      <c r="DG6" s="33">
        <f>IF(DG7="",NA(),DG7)</f>
        <v>36.56</v>
      </c>
      <c r="DH6" s="33">
        <f t="shared" ref="DH6:DP6" si="12">IF(DH7="",NA(),DH7)</f>
        <v>37.630000000000003</v>
      </c>
      <c r="DI6" s="33">
        <f t="shared" si="12"/>
        <v>38.61</v>
      </c>
      <c r="DJ6" s="33">
        <f t="shared" si="12"/>
        <v>44.06</v>
      </c>
      <c r="DK6" s="33">
        <f t="shared" si="12"/>
        <v>45.38</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2.8</v>
      </c>
      <c r="ED6" s="33">
        <f t="shared" ref="ED6:EL6" si="14">IF(ED7="",NA(),ED7)</f>
        <v>2.42</v>
      </c>
      <c r="EE6" s="33">
        <f t="shared" si="14"/>
        <v>1.82</v>
      </c>
      <c r="EF6" s="33">
        <f t="shared" si="14"/>
        <v>2.1</v>
      </c>
      <c r="EG6" s="33">
        <f t="shared" si="14"/>
        <v>0.95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232211</v>
      </c>
      <c r="D7" s="35">
        <v>46</v>
      </c>
      <c r="E7" s="35">
        <v>1</v>
      </c>
      <c r="F7" s="35">
        <v>0</v>
      </c>
      <c r="G7" s="35">
        <v>1</v>
      </c>
      <c r="H7" s="35" t="s">
        <v>93</v>
      </c>
      <c r="I7" s="35" t="s">
        <v>94</v>
      </c>
      <c r="J7" s="35" t="s">
        <v>95</v>
      </c>
      <c r="K7" s="35" t="s">
        <v>96</v>
      </c>
      <c r="L7" s="35" t="s">
        <v>97</v>
      </c>
      <c r="M7" s="36" t="s">
        <v>98</v>
      </c>
      <c r="N7" s="36">
        <v>62.44</v>
      </c>
      <c r="O7" s="36">
        <v>71.14</v>
      </c>
      <c r="P7" s="36">
        <v>2581</v>
      </c>
      <c r="Q7" s="36">
        <v>48553</v>
      </c>
      <c r="R7" s="36">
        <v>499.23</v>
      </c>
      <c r="S7" s="36">
        <v>97.26</v>
      </c>
      <c r="T7" s="36">
        <v>34436</v>
      </c>
      <c r="U7" s="36">
        <v>117.94</v>
      </c>
      <c r="V7" s="36">
        <v>291.98</v>
      </c>
      <c r="W7" s="36">
        <v>100.16</v>
      </c>
      <c r="X7" s="36">
        <v>97.75</v>
      </c>
      <c r="Y7" s="36">
        <v>94.24</v>
      </c>
      <c r="Z7" s="36">
        <v>100.99</v>
      </c>
      <c r="AA7" s="36">
        <v>98.21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271.92</v>
      </c>
      <c r="AT7" s="36">
        <v>345.88</v>
      </c>
      <c r="AU7" s="36">
        <v>343.07</v>
      </c>
      <c r="AV7" s="36">
        <v>168.58</v>
      </c>
      <c r="AW7" s="36">
        <v>170.41</v>
      </c>
      <c r="AX7" s="36">
        <v>832.37</v>
      </c>
      <c r="AY7" s="36">
        <v>852.01</v>
      </c>
      <c r="AZ7" s="36">
        <v>909.68</v>
      </c>
      <c r="BA7" s="36">
        <v>382.09</v>
      </c>
      <c r="BB7" s="36">
        <v>371.31</v>
      </c>
      <c r="BC7" s="36">
        <v>262.74</v>
      </c>
      <c r="BD7" s="36">
        <v>408.15</v>
      </c>
      <c r="BE7" s="36">
        <v>408.42</v>
      </c>
      <c r="BF7" s="36">
        <v>413.61</v>
      </c>
      <c r="BG7" s="36">
        <v>431.01</v>
      </c>
      <c r="BH7" s="36">
        <v>438.65</v>
      </c>
      <c r="BI7" s="36">
        <v>403.15</v>
      </c>
      <c r="BJ7" s="36">
        <v>391.4</v>
      </c>
      <c r="BK7" s="36">
        <v>382.65</v>
      </c>
      <c r="BL7" s="36">
        <v>385.06</v>
      </c>
      <c r="BM7" s="36">
        <v>373.09</v>
      </c>
      <c r="BN7" s="36">
        <v>276.38</v>
      </c>
      <c r="BO7" s="36">
        <v>98.62</v>
      </c>
      <c r="BP7" s="36">
        <v>96.08</v>
      </c>
      <c r="BQ7" s="36">
        <v>92.6</v>
      </c>
      <c r="BR7" s="36">
        <v>99.25</v>
      </c>
      <c r="BS7" s="36">
        <v>96.14</v>
      </c>
      <c r="BT7" s="36">
        <v>94.86</v>
      </c>
      <c r="BU7" s="36">
        <v>95.91</v>
      </c>
      <c r="BV7" s="36">
        <v>96.1</v>
      </c>
      <c r="BW7" s="36">
        <v>99.07</v>
      </c>
      <c r="BX7" s="36">
        <v>99.99</v>
      </c>
      <c r="BY7" s="36">
        <v>104.99</v>
      </c>
      <c r="BZ7" s="36">
        <v>179.23</v>
      </c>
      <c r="CA7" s="36">
        <v>184.48</v>
      </c>
      <c r="CB7" s="36">
        <v>190.66</v>
      </c>
      <c r="CC7" s="36">
        <v>177.69</v>
      </c>
      <c r="CD7" s="36">
        <v>183.31</v>
      </c>
      <c r="CE7" s="36">
        <v>179.14</v>
      </c>
      <c r="CF7" s="36">
        <v>179.29</v>
      </c>
      <c r="CG7" s="36">
        <v>178.39</v>
      </c>
      <c r="CH7" s="36">
        <v>173.03</v>
      </c>
      <c r="CI7" s="36">
        <v>171.15</v>
      </c>
      <c r="CJ7" s="36">
        <v>163.72</v>
      </c>
      <c r="CK7" s="36">
        <v>73.180000000000007</v>
      </c>
      <c r="CL7" s="36">
        <v>73.67</v>
      </c>
      <c r="CM7" s="36">
        <v>73.34</v>
      </c>
      <c r="CN7" s="36">
        <v>69.19</v>
      </c>
      <c r="CO7" s="36">
        <v>69.33</v>
      </c>
      <c r="CP7" s="36">
        <v>58.76</v>
      </c>
      <c r="CQ7" s="36">
        <v>59.09</v>
      </c>
      <c r="CR7" s="36">
        <v>59.23</v>
      </c>
      <c r="CS7" s="36">
        <v>58.58</v>
      </c>
      <c r="CT7" s="36">
        <v>58.53</v>
      </c>
      <c r="CU7" s="36">
        <v>59.76</v>
      </c>
      <c r="CV7" s="36">
        <v>87.27</v>
      </c>
      <c r="CW7" s="36">
        <v>87.1</v>
      </c>
      <c r="CX7" s="36">
        <v>86.25</v>
      </c>
      <c r="CY7" s="36">
        <v>88.18</v>
      </c>
      <c r="CZ7" s="36">
        <v>87</v>
      </c>
      <c r="DA7" s="36">
        <v>84.87</v>
      </c>
      <c r="DB7" s="36">
        <v>85.4</v>
      </c>
      <c r="DC7" s="36">
        <v>85.53</v>
      </c>
      <c r="DD7" s="36">
        <v>85.23</v>
      </c>
      <c r="DE7" s="36">
        <v>85.26</v>
      </c>
      <c r="DF7" s="36">
        <v>89.95</v>
      </c>
      <c r="DG7" s="36">
        <v>36.56</v>
      </c>
      <c r="DH7" s="36">
        <v>37.630000000000003</v>
      </c>
      <c r="DI7" s="36">
        <v>38.61</v>
      </c>
      <c r="DJ7" s="36">
        <v>44.06</v>
      </c>
      <c r="DK7" s="36">
        <v>45.38</v>
      </c>
      <c r="DL7" s="36">
        <v>35.53</v>
      </c>
      <c r="DM7" s="36">
        <v>36.36</v>
      </c>
      <c r="DN7" s="36">
        <v>37.340000000000003</v>
      </c>
      <c r="DO7" s="36">
        <v>44.31</v>
      </c>
      <c r="DP7" s="36">
        <v>45.75</v>
      </c>
      <c r="DQ7" s="36">
        <v>47.18</v>
      </c>
      <c r="DR7" s="36">
        <v>0</v>
      </c>
      <c r="DS7" s="36">
        <v>0</v>
      </c>
      <c r="DT7" s="36">
        <v>0</v>
      </c>
      <c r="DU7" s="36">
        <v>0</v>
      </c>
      <c r="DV7" s="36">
        <v>0</v>
      </c>
      <c r="DW7" s="36">
        <v>6.47</v>
      </c>
      <c r="DX7" s="36">
        <v>7.8</v>
      </c>
      <c r="DY7" s="36">
        <v>8.39</v>
      </c>
      <c r="DZ7" s="36">
        <v>10.09</v>
      </c>
      <c r="EA7" s="36">
        <v>10.54</v>
      </c>
      <c r="EB7" s="36">
        <v>13.18</v>
      </c>
      <c r="EC7" s="36">
        <v>2.8</v>
      </c>
      <c r="ED7" s="36">
        <v>2.42</v>
      </c>
      <c r="EE7" s="36">
        <v>1.82</v>
      </c>
      <c r="EF7" s="36">
        <v>2.1</v>
      </c>
      <c r="EG7" s="36">
        <v>0.95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2017-02-20T02:04:05Z</cp:lastPrinted>
  <dcterms:created xsi:type="dcterms:W3CDTF">2017-02-01T08:43:06Z</dcterms:created>
  <dcterms:modified xsi:type="dcterms:W3CDTF">2017-02-21T09:38:22Z</dcterms:modified>
  <cp:category/>
</cp:coreProperties>
</file>