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<sst xmlns="http://schemas.openxmlformats.org/spreadsheetml/2006/main" count="226" uniqueCount="111">
  <si>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</si>
  <si>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</si>
  <si>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</si>
  <si>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</si>
  <si>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</si>
  <si>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</si>
  <si>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</si>
  <si>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</si>
  <si>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</si>
  <si>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</si>
  <si>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</si>
  <si>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</si>
  <si>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</si>
  <si>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</si>
  <si>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</si>
  <si>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</si>
  <si>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</si>
  <si>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</si>
  <si>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</si>
  <si>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</si>
  <si>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</si>
  <si>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</si>
  <si>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</si>
  <si>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</si>
  <si>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</si>
  <si>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</si>
  <si>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</si>
  <si>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</si>
  <si>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</si>
  <si>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</si>
  <si>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</si>
  <si>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</si>
  <si>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</si>
  <si>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</si>
  <si>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</si>
  <si>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</si>
  <si>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</si>
  <si>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</si>
  <si>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</si>
  <si>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</si>
  <si>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</si>
  <si>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</si>
  <si>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</si>
  <si>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</si>
  <si>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</si>
  <si>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</si>
  <si>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</si>
  <si>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</si>
  <si>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</si>
  <si>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</si>
  <si>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</si>
  <si>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</si>
  <si>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</si>
  <si>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</si>
  <si>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</si>
  <si>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</si>
  <si>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</si>
  <si>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</si>
  <si>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</si>
  <si>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</si>
  <si>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</si>
  <si>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</si>
  <si>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</si>
  <si>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</si>
  <si>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</si>
  <si>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</si>
  <si>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</si>
  <si>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</si>
  <si>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</si>
  <si>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</si>
  <si>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</si>
  <si>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</si>
  <si>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</si>
  <si>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</si>
  <si>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</si>
  <si>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</si>
  <si>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</si>
  <si>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</si>
  <si>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</si>
  <si>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</si>
  <si>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</si>
  <si>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</si>
  <si>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</si>
  <si>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</si>
  <si>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</si>
  <si>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</si>
  <si>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</si>
  <si>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</si>
  <si>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</si>
  <si>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</si>
  <si>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</si>
  <si>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</si>
  <si>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</si>
  <si>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</si>
  <si>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</si>
  <si>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</si>
  <si>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知立市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</si>
  <si>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</si>
  <si>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</si>
  <si>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</si>
  <si>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</si>
  <si>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</si>
  <si>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</si>
  <si>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</si>
  <si>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</si>
  <si>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</si>
  <si>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</si>
  <si>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</si>
  <si>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①使用料収入は年々増加していますが、料金水準が低く一般会計からの繰入金に依存しており、単年度の収支は赤字が続いています。料金水準を上げることが必要です。
④企業債の新たな借入額を返済額よりも少なくすることにより減少につながっています。
⑤料金水準が低いことから回収すべき経費が賄えていません。毎年上昇していますが、類似団体平均値と比較しても大きな差となっています。料金水準を上げることが必要です。
⑥汚水処理原価が高いのは、未整備区域の整備を進めるには多くの費用が必要であることと、水洗化率が低いことなどが要因です。有収水量が増加すると原価は下がります。そのため、整備を進めて普及率の向上、接続勧奨を進めて水洗化率の向上に努めます。
⑧供用開始後間もない区域があることや、今後も供用開始区域が増えていくため、大幅な水洗化率の向上は難しいと思われますが、接続勧奨の通知等、普及推進活動に努めます。</t>
    <rPh sb="1" eb="4">
      <t>シヨウリョウ</t>
    </rPh>
    <rPh sb="4" eb="6">
      <t>シュウニュウ</t>
    </rPh>
    <rPh sb="7" eb="9">
      <t>ネンネン</t>
    </rPh>
    <rPh sb="9" eb="11">
      <t>ゾウカ</t>
    </rPh>
    <rPh sb="18" eb="20">
      <t>リョウキン</t>
    </rPh>
    <rPh sb="20" eb="22">
      <t>スイジュン</t>
    </rPh>
    <rPh sb="23" eb="24">
      <t>ヒク</t>
    </rPh>
    <rPh sb="25" eb="27">
      <t>イッパン</t>
    </rPh>
    <rPh sb="27" eb="29">
      <t>カイケイ</t>
    </rPh>
    <rPh sb="32" eb="34">
      <t>クリイレ</t>
    </rPh>
    <rPh sb="34" eb="35">
      <t>キン</t>
    </rPh>
    <rPh sb="36" eb="38">
      <t>イゾン</t>
    </rPh>
    <rPh sb="43" eb="46">
      <t>タンネンド</t>
    </rPh>
    <rPh sb="47" eb="49">
      <t>シュウシ</t>
    </rPh>
    <rPh sb="50" eb="52">
      <t>アカジ</t>
    </rPh>
    <rPh sb="53" eb="54">
      <t>ツヅ</t>
    </rPh>
    <rPh sb="60" eb="62">
      <t>リョウキン</t>
    </rPh>
    <rPh sb="62" eb="64">
      <t>スイジュン</t>
    </rPh>
    <rPh sb="65" eb="66">
      <t>ア</t>
    </rPh>
    <rPh sb="71" eb="73">
      <t>ヒツヨウ</t>
    </rPh>
    <rPh sb="78" eb="80">
      <t>キギョウ</t>
    </rPh>
    <rPh sb="80" eb="81">
      <t>サイ</t>
    </rPh>
    <rPh sb="82" eb="83">
      <t>アラ</t>
    </rPh>
    <rPh sb="85" eb="87">
      <t>カリイレ</t>
    </rPh>
    <rPh sb="87" eb="88">
      <t>ガク</t>
    </rPh>
    <rPh sb="89" eb="91">
      <t>ヘンサイ</t>
    </rPh>
    <rPh sb="91" eb="92">
      <t>ガク</t>
    </rPh>
    <rPh sb="95" eb="96">
      <t>スク</t>
    </rPh>
    <rPh sb="105" eb="107">
      <t>ゲンショウ</t>
    </rPh>
    <rPh sb="119" eb="121">
      <t>リョウキン</t>
    </rPh>
    <rPh sb="121" eb="123">
      <t>スイジュン</t>
    </rPh>
    <rPh sb="124" eb="125">
      <t>ヒク</t>
    </rPh>
    <rPh sb="130" eb="132">
      <t>カイシュウ</t>
    </rPh>
    <rPh sb="135" eb="137">
      <t>ケイヒ</t>
    </rPh>
    <rPh sb="138" eb="139">
      <t>マカナ</t>
    </rPh>
    <rPh sb="146" eb="148">
      <t>マイトシ</t>
    </rPh>
    <rPh sb="148" eb="150">
      <t>ジョウショウ</t>
    </rPh>
    <rPh sb="157" eb="159">
      <t>ルイジ</t>
    </rPh>
    <rPh sb="159" eb="161">
      <t>ダンタイ</t>
    </rPh>
    <rPh sb="161" eb="164">
      <t>ヘイキンチ</t>
    </rPh>
    <rPh sb="165" eb="167">
      <t>ヒカク</t>
    </rPh>
    <rPh sb="170" eb="171">
      <t>オオ</t>
    </rPh>
    <rPh sb="173" eb="174">
      <t>サ</t>
    </rPh>
    <rPh sb="182" eb="184">
      <t>リョウキン</t>
    </rPh>
    <rPh sb="184" eb="186">
      <t>スイジュン</t>
    </rPh>
    <rPh sb="187" eb="188">
      <t>ア</t>
    </rPh>
    <rPh sb="193" eb="195">
      <t>ヒツヨウ</t>
    </rPh>
    <rPh sb="200" eb="202">
      <t>オスイ</t>
    </rPh>
    <rPh sb="202" eb="204">
      <t>ショリ</t>
    </rPh>
    <rPh sb="204" eb="206">
      <t>ゲンカ</t>
    </rPh>
    <rPh sb="207" eb="208">
      <t>タカ</t>
    </rPh>
    <rPh sb="212" eb="215">
      <t>ミセイビ</t>
    </rPh>
    <rPh sb="215" eb="217">
      <t>クイキ</t>
    </rPh>
    <rPh sb="218" eb="220">
      <t>セイビ</t>
    </rPh>
    <rPh sb="221" eb="222">
      <t>スス</t>
    </rPh>
    <rPh sb="226" eb="227">
      <t>オオ</t>
    </rPh>
    <rPh sb="229" eb="231">
      <t>ヒヨウ</t>
    </rPh>
    <rPh sb="232" eb="234">
      <t>ヒツヨウ</t>
    </rPh>
    <rPh sb="241" eb="244">
      <t>スイセンカ</t>
    </rPh>
    <rPh sb="244" eb="245">
      <t>リツ</t>
    </rPh>
    <rPh sb="246" eb="247">
      <t>ヒク</t>
    </rPh>
    <rPh sb="253" eb="255">
      <t>ヨウイン</t>
    </rPh>
    <rPh sb="258" eb="259">
      <t>ユウ</t>
    </rPh>
    <rPh sb="259" eb="260">
      <t>シュウ</t>
    </rPh>
    <rPh sb="260" eb="262">
      <t>スイリョウ</t>
    </rPh>
    <rPh sb="263" eb="265">
      <t>ゾウカ</t>
    </rPh>
    <rPh sb="268" eb="270">
      <t>ゲンカ</t>
    </rPh>
    <rPh sb="271" eb="272">
      <t>サ</t>
    </rPh>
    <rPh sb="282" eb="284">
      <t>セイビ</t>
    </rPh>
    <rPh sb="285" eb="286">
      <t>スス</t>
    </rPh>
    <rPh sb="288" eb="290">
      <t>フキュウ</t>
    </rPh>
    <rPh sb="290" eb="291">
      <t>リツ</t>
    </rPh>
    <rPh sb="292" eb="294">
      <t>コウジョウ</t>
    </rPh>
    <rPh sb="295" eb="297">
      <t>セツゾク</t>
    </rPh>
    <rPh sb="297" eb="299">
      <t>カンショウ</t>
    </rPh>
    <rPh sb="300" eb="301">
      <t>スス</t>
    </rPh>
    <rPh sb="303" eb="306">
      <t>スイセンカ</t>
    </rPh>
    <rPh sb="306" eb="307">
      <t>リツ</t>
    </rPh>
    <rPh sb="308" eb="310">
      <t>コウジョウ</t>
    </rPh>
    <rPh sb="311" eb="312">
      <t>ツト</t>
    </rPh>
    <rPh sb="318" eb="320">
      <t>キョウヨウ</t>
    </rPh>
    <rPh sb="320" eb="323">
      <t>カイシゴ</t>
    </rPh>
    <rPh sb="323" eb="324">
      <t>マ</t>
    </rPh>
    <rPh sb="327" eb="329">
      <t>クイキ</t>
    </rPh>
    <rPh sb="336" eb="338">
      <t>コンゴ</t>
    </rPh>
    <rPh sb="339" eb="341">
      <t>キョウヨウ</t>
    </rPh>
    <rPh sb="341" eb="343">
      <t>カイシ</t>
    </rPh>
    <rPh sb="343" eb="345">
      <t>クイキ</t>
    </rPh>
    <rPh sb="346" eb="347">
      <t>フ</t>
    </rPh>
    <rPh sb="354" eb="356">
      <t>オオハバ</t>
    </rPh>
    <rPh sb="357" eb="360">
      <t>スイセンカ</t>
    </rPh>
    <rPh sb="360" eb="361">
      <t>リツ</t>
    </rPh>
    <rPh sb="362" eb="364">
      <t>コウジョウ</t>
    </rPh>
    <rPh sb="365" eb="366">
      <t>ムズカ</t>
    </rPh>
    <rPh sb="369" eb="370">
      <t>オモ</t>
    </rPh>
    <rPh sb="376" eb="378">
      <t>セツゾク</t>
    </rPh>
    <rPh sb="378" eb="380">
      <t>カンショウ</t>
    </rPh>
    <rPh sb="381" eb="384">
      <t>ツウチトウ</t>
    </rPh>
    <rPh sb="385" eb="387">
      <t>フキュウ</t>
    </rPh>
    <rPh sb="387" eb="389">
      <t>スイシン</t>
    </rPh>
    <rPh sb="389" eb="391">
      <t>カツドウ</t>
    </rPh>
    <rPh sb="392" eb="393">
      <t>ツト</t>
    </rPh>
    <phoneticPr fontId="4"/>
  </si>
  <si>
    <t>平成29年度に下水道ストックマネジメント計画を策定し、計画に沿って管渠調査、改築更新等行っていきます。</t>
    <rPh sb="0" eb="2">
      <t>ヘイセイ</t>
    </rPh>
    <rPh sb="4" eb="6">
      <t>ネンド</t>
    </rPh>
    <rPh sb="7" eb="10">
      <t>ゲスイドウ</t>
    </rPh>
    <rPh sb="20" eb="22">
      <t>ケイカク</t>
    </rPh>
    <rPh sb="23" eb="25">
      <t>サクテイ</t>
    </rPh>
    <rPh sb="27" eb="29">
      <t>ケイカク</t>
    </rPh>
    <rPh sb="30" eb="31">
      <t>ソ</t>
    </rPh>
    <rPh sb="33" eb="34">
      <t>カン</t>
    </rPh>
    <rPh sb="34" eb="35">
      <t>キョ</t>
    </rPh>
    <rPh sb="35" eb="37">
      <t>チョウサ</t>
    </rPh>
    <rPh sb="38" eb="40">
      <t>カイチク</t>
    </rPh>
    <rPh sb="40" eb="42">
      <t>コウシン</t>
    </rPh>
    <rPh sb="42" eb="43">
      <t>トウ</t>
    </rPh>
    <rPh sb="43" eb="44">
      <t>オコナ</t>
    </rPh>
    <phoneticPr fontId="4"/>
  </si>
  <si>
    <t>今後も未整備地区の整備に費用がかかります。下水道への接続勧奨により一層取り組み、水洗化率の向上に努めるとともに、下水道使用料の体系・単価の見直しを行い使用料水準を上げることが必要と考えます。結果、使用料収入が増収となり一般会計繰入金及び企業債残高を減額することができ、経営改善を図ることができると考えます。</t>
    <rPh sb="0" eb="2">
      <t>コンゴ</t>
    </rPh>
    <rPh sb="3" eb="6">
      <t>ミセイビ</t>
    </rPh>
    <rPh sb="6" eb="8">
      <t>チク</t>
    </rPh>
    <rPh sb="9" eb="11">
      <t>セイビ</t>
    </rPh>
    <rPh sb="12" eb="14">
      <t>ヒヨウ</t>
    </rPh>
    <rPh sb="21" eb="24">
      <t>ゲスイドウ</t>
    </rPh>
    <rPh sb="26" eb="28">
      <t>セツゾク</t>
    </rPh>
    <rPh sb="28" eb="30">
      <t>カンショウ</t>
    </rPh>
    <rPh sb="33" eb="35">
      <t>イッソウ</t>
    </rPh>
    <rPh sb="35" eb="36">
      <t>ト</t>
    </rPh>
    <rPh sb="37" eb="38">
      <t>ク</t>
    </rPh>
    <rPh sb="40" eb="43">
      <t>スイセンカ</t>
    </rPh>
    <rPh sb="43" eb="44">
      <t>リツ</t>
    </rPh>
    <rPh sb="45" eb="47">
      <t>コウジョウ</t>
    </rPh>
    <rPh sb="48" eb="49">
      <t>ツト</t>
    </rPh>
    <rPh sb="56" eb="59">
      <t>ゲスイドウ</t>
    </rPh>
    <rPh sb="59" eb="61">
      <t>シヨウ</t>
    </rPh>
    <rPh sb="61" eb="62">
      <t>リョウ</t>
    </rPh>
    <rPh sb="63" eb="65">
      <t>タイケイ</t>
    </rPh>
    <rPh sb="66" eb="68">
      <t>タンカ</t>
    </rPh>
    <rPh sb="69" eb="71">
      <t>ミナオ</t>
    </rPh>
    <rPh sb="73" eb="74">
      <t>オコナ</t>
    </rPh>
    <rPh sb="75" eb="77">
      <t>シヨウ</t>
    </rPh>
    <rPh sb="77" eb="78">
      <t>リョウ</t>
    </rPh>
    <rPh sb="78" eb="80">
      <t>スイジュン</t>
    </rPh>
    <rPh sb="81" eb="82">
      <t>ア</t>
    </rPh>
    <rPh sb="87" eb="89">
      <t>ヒツヨウ</t>
    </rPh>
    <rPh sb="90" eb="91">
      <t>カンガ</t>
    </rPh>
    <rPh sb="95" eb="97">
      <t>ケッカ</t>
    </rPh>
    <rPh sb="98" eb="100">
      <t>シヨウ</t>
    </rPh>
    <rPh sb="100" eb="101">
      <t>リョウ</t>
    </rPh>
    <rPh sb="101" eb="103">
      <t>シュウニュウ</t>
    </rPh>
    <rPh sb="104" eb="106">
      <t>ゾウシュウ</t>
    </rPh>
    <rPh sb="109" eb="111">
      <t>イッパン</t>
    </rPh>
    <rPh sb="111" eb="113">
      <t>カイケイ</t>
    </rPh>
    <rPh sb="113" eb="115">
      <t>クリイレ</t>
    </rPh>
    <rPh sb="115" eb="116">
      <t>キン</t>
    </rPh>
    <rPh sb="116" eb="117">
      <t>オヨ</t>
    </rPh>
    <rPh sb="118" eb="120">
      <t>キギョウ</t>
    </rPh>
    <rPh sb="120" eb="121">
      <t>サイ</t>
    </rPh>
    <rPh sb="121" eb="123">
      <t>ザンダカ</t>
    </rPh>
    <rPh sb="124" eb="126">
      <t>ゲンガク</t>
    </rPh>
    <rPh sb="134" eb="136">
      <t>ケイエイ</t>
    </rPh>
    <rPh sb="136" eb="138">
      <t>カイゼン</t>
    </rPh>
    <rPh sb="139" eb="140">
      <t>ハカ</t>
    </rPh>
    <rPh sb="148" eb="1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</si>
</sst>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0.03</c:v>
                </c:pt>
                <c:pt idx="1">
                  <c:v>0.02</c:v>
                </c:pt>
                <c:pt idx="2">
                  <c:v>0.17</c:v>
                </c:pt>
                <c:pt idx="3">
                  <c:v>0.08</c:v>
                </c:pt>
                <c:pt idx="4" formatCode="#,##0.00;&quot;△&quot;#,##0.00">
                  <c:v>0</c:v>
                </c:pt>
              </c:numCache>
            </c:numRef>
          </c:val>
        </c:ser>
        <c:dLbls>
          <c:showLegendKey val="0"/>
          <c:showVal val="0"/>
          <c:showCatName val="0"/>
          <c:showSerName val="0"/>
          <c:showPercent val="0"/>
          <c:showBubbleSize val="0"/>
        </c:dLbls>
        <c:gapWidth val="150"/>
        <c:axId val="96746496"/>
        <c:axId val="967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96746496"/>
        <c:axId val="96752768"/>
      </c:lineChart>
      <c:dateAx>
        <c:axId val="96746496"/>
        <c:scaling>
          <c:orientation val="minMax"/>
        </c:scaling>
        <c:delete val="1"/>
        <c:axPos val="b"/>
        <c:numFmt formatCode="ge" sourceLinked="1"/>
        <c:majorTickMark val="none"/>
        <c:minorTickMark val="none"/>
        <c:tickLblPos val="none"/>
        <c:crossAx val="96752768"/>
        <c:crosses val="autoZero"/>
        <c:auto val="1"/>
        <c:lblOffset val="100"/>
        <c:baseTimeUnit val="years"/>
      </c:dateAx>
      <c:valAx>
        <c:axId val="967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149312"/>
        <c:axId val="1011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83.17</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01149312"/>
        <c:axId val="101180160"/>
      </c:lineChart>
      <c:dateAx>
        <c:axId val="101149312"/>
        <c:scaling>
          <c:orientation val="minMax"/>
        </c:scaling>
        <c:delete val="1"/>
        <c:axPos val="b"/>
        <c:numFmt formatCode="ge" sourceLinked="1"/>
        <c:majorTickMark val="none"/>
        <c:minorTickMark val="none"/>
        <c:tickLblPos val="none"/>
        <c:crossAx val="101180160"/>
        <c:crosses val="autoZero"/>
        <c:auto val="1"/>
        <c:lblOffset val="100"/>
        <c:baseTimeUnit val="years"/>
      </c:dateAx>
      <c:valAx>
        <c:axId val="1011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80.290000000000006</c:v>
                </c:pt>
                <c:pt idx="1">
                  <c:v>83.69</c:v>
                </c:pt>
                <c:pt idx="2">
                  <c:v>82.98</c:v>
                </c:pt>
                <c:pt idx="3">
                  <c:v>84.26</c:v>
                </c:pt>
                <c:pt idx="4">
                  <c:v>86.27</c:v>
                </c:pt>
              </c:numCache>
            </c:numRef>
          </c:val>
        </c:ser>
        <c:dLbls>
          <c:showLegendKey val="0"/>
          <c:showVal val="0"/>
          <c:showCatName val="0"/>
          <c:showSerName val="0"/>
          <c:showPercent val="0"/>
          <c:showBubbleSize val="0"/>
        </c:dLbls>
        <c:gapWidth val="150"/>
        <c:axId val="100874496"/>
        <c:axId val="1008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95.06</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00874496"/>
        <c:axId val="100884864"/>
      </c:lineChart>
      <c:dateAx>
        <c:axId val="100874496"/>
        <c:scaling>
          <c:orientation val="minMax"/>
        </c:scaling>
        <c:delete val="1"/>
        <c:axPos val="b"/>
        <c:numFmt formatCode="ge" sourceLinked="1"/>
        <c:majorTickMark val="none"/>
        <c:minorTickMark val="none"/>
        <c:tickLblPos val="none"/>
        <c:crossAx val="100884864"/>
        <c:crosses val="autoZero"/>
        <c:auto val="1"/>
        <c:lblOffset val="100"/>
        <c:baseTimeUnit val="years"/>
      </c:dateAx>
      <c:valAx>
        <c:axId val="1008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75.87</c:v>
                </c:pt>
                <c:pt idx="1">
                  <c:v>75.05</c:v>
                </c:pt>
                <c:pt idx="2">
                  <c:v>79.83</c:v>
                </c:pt>
                <c:pt idx="3">
                  <c:v>75.31</c:v>
                </c:pt>
                <c:pt idx="4">
                  <c:v>80.28</c:v>
                </c:pt>
              </c:numCache>
            </c:numRef>
          </c:val>
        </c:ser>
        <c:dLbls>
          <c:showLegendKey val="0"/>
          <c:showVal val="0"/>
          <c:showCatName val="0"/>
          <c:showSerName val="0"/>
          <c:showPercent val="0"/>
          <c:showBubbleSize val="0"/>
        </c:dLbls>
        <c:gapWidth val="150"/>
        <c:axId val="96787072"/>
        <c:axId val="1005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87072"/>
        <c:axId val="100532992"/>
      </c:lineChart>
      <c:dateAx>
        <c:axId val="96787072"/>
        <c:scaling>
          <c:orientation val="minMax"/>
        </c:scaling>
        <c:delete val="1"/>
        <c:axPos val="b"/>
        <c:numFmt formatCode="ge" sourceLinked="1"/>
        <c:majorTickMark val="none"/>
        <c:minorTickMark val="none"/>
        <c:tickLblPos val="none"/>
        <c:crossAx val="100532992"/>
        <c:crosses val="autoZero"/>
        <c:auto val="1"/>
        <c:lblOffset val="100"/>
        <c:baseTimeUnit val="years"/>
      </c:dateAx>
      <c:valAx>
        <c:axId val="1005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46816"/>
        <c:axId val="1005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46816"/>
        <c:axId val="100565376"/>
      </c:lineChart>
      <c:dateAx>
        <c:axId val="100546816"/>
        <c:scaling>
          <c:orientation val="minMax"/>
        </c:scaling>
        <c:delete val="1"/>
        <c:axPos val="b"/>
        <c:numFmt formatCode="ge" sourceLinked="1"/>
        <c:majorTickMark val="none"/>
        <c:minorTickMark val="none"/>
        <c:tickLblPos val="none"/>
        <c:crossAx val="100565376"/>
        <c:crosses val="autoZero"/>
        <c:auto val="1"/>
        <c:lblOffset val="100"/>
        <c:baseTimeUnit val="years"/>
      </c:dateAx>
      <c:valAx>
        <c:axId val="1005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07872"/>
        <c:axId val="1006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07872"/>
        <c:axId val="100614144"/>
      </c:lineChart>
      <c:dateAx>
        <c:axId val="100607872"/>
        <c:scaling>
          <c:orientation val="minMax"/>
        </c:scaling>
        <c:delete val="1"/>
        <c:axPos val="b"/>
        <c:numFmt formatCode="ge" sourceLinked="1"/>
        <c:majorTickMark val="none"/>
        <c:minorTickMark val="none"/>
        <c:tickLblPos val="none"/>
        <c:crossAx val="100614144"/>
        <c:crosses val="autoZero"/>
        <c:auto val="1"/>
        <c:lblOffset val="100"/>
        <c:baseTimeUnit val="years"/>
      </c:dateAx>
      <c:valAx>
        <c:axId val="1006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54464"/>
        <c:axId val="1006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54464"/>
        <c:axId val="100656640"/>
      </c:lineChart>
      <c:dateAx>
        <c:axId val="100654464"/>
        <c:scaling>
          <c:orientation val="minMax"/>
        </c:scaling>
        <c:delete val="1"/>
        <c:axPos val="b"/>
        <c:numFmt formatCode="ge" sourceLinked="1"/>
        <c:majorTickMark val="none"/>
        <c:minorTickMark val="none"/>
        <c:tickLblPos val="none"/>
        <c:crossAx val="100656640"/>
        <c:crosses val="autoZero"/>
        <c:auto val="1"/>
        <c:lblOffset val="100"/>
        <c:baseTimeUnit val="years"/>
      </c:dateAx>
      <c:valAx>
        <c:axId val="1006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89408"/>
        <c:axId val="1006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89408"/>
        <c:axId val="100691328"/>
      </c:lineChart>
      <c:dateAx>
        <c:axId val="100689408"/>
        <c:scaling>
          <c:orientation val="minMax"/>
        </c:scaling>
        <c:delete val="1"/>
        <c:axPos val="b"/>
        <c:numFmt formatCode="ge" sourceLinked="1"/>
        <c:majorTickMark val="none"/>
        <c:minorTickMark val="none"/>
        <c:tickLblPos val="none"/>
        <c:crossAx val="100691328"/>
        <c:crosses val="autoZero"/>
        <c:auto val="1"/>
        <c:lblOffset val="100"/>
        <c:baseTimeUnit val="years"/>
      </c:dateAx>
      <c:valAx>
        <c:axId val="1006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1234.4000000000001</c:v>
                </c:pt>
                <c:pt idx="1">
                  <c:v>1173.3800000000001</c:v>
                </c:pt>
                <c:pt idx="2">
                  <c:v>1126.3399999999999</c:v>
                </c:pt>
                <c:pt idx="3">
                  <c:v>947.96</c:v>
                </c:pt>
                <c:pt idx="4">
                  <c:v>874.91</c:v>
                </c:pt>
              </c:numCache>
            </c:numRef>
          </c:val>
        </c:ser>
        <c:dLbls>
          <c:showLegendKey val="0"/>
          <c:showVal val="0"/>
          <c:showCatName val="0"/>
          <c:showSerName val="0"/>
          <c:showPercent val="0"/>
          <c:showBubbleSize val="0"/>
        </c:dLbls>
        <c:gapWidth val="150"/>
        <c:axId val="100725888"/>
        <c:axId val="1007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908.51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00725888"/>
        <c:axId val="100727808"/>
      </c:lineChart>
      <c:dateAx>
        <c:axId val="100725888"/>
        <c:scaling>
          <c:orientation val="minMax"/>
        </c:scaling>
        <c:delete val="1"/>
        <c:axPos val="b"/>
        <c:numFmt formatCode="ge" sourceLinked="1"/>
        <c:majorTickMark val="none"/>
        <c:minorTickMark val="none"/>
        <c:tickLblPos val="none"/>
        <c:crossAx val="100727808"/>
        <c:crosses val="autoZero"/>
        <c:auto val="1"/>
        <c:lblOffset val="100"/>
        <c:baseTimeUnit val="years"/>
      </c:dateAx>
      <c:valAx>
        <c:axId val="1007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54.29</c:v>
                </c:pt>
                <c:pt idx="1">
                  <c:v>54.51</c:v>
                </c:pt>
                <c:pt idx="2">
                  <c:v>56.99</c:v>
                </c:pt>
                <c:pt idx="3">
                  <c:v>61.99</c:v>
                </c:pt>
                <c:pt idx="4">
                  <c:v>64</c:v>
                </c:pt>
              </c:numCache>
            </c:numRef>
          </c:val>
        </c:ser>
        <c:dLbls>
          <c:showLegendKey val="0"/>
          <c:showVal val="0"/>
          <c:showCatName val="0"/>
          <c:showSerName val="0"/>
          <c:showPercent val="0"/>
          <c:showBubbleSize val="0"/>
        </c:dLbls>
        <c:gapWidth val="150"/>
        <c:axId val="100836096"/>
        <c:axId val="1008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84.71</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00836096"/>
        <c:axId val="100838016"/>
      </c:lineChart>
      <c:dateAx>
        <c:axId val="100836096"/>
        <c:scaling>
          <c:orientation val="minMax"/>
        </c:scaling>
        <c:delete val="1"/>
        <c:axPos val="b"/>
        <c:numFmt formatCode="ge" sourceLinked="1"/>
        <c:majorTickMark val="none"/>
        <c:minorTickMark val="none"/>
        <c:tickLblPos val="none"/>
        <c:crossAx val="100838016"/>
        <c:crosses val="autoZero"/>
        <c:auto val="1"/>
        <c:lblOffset val="100"/>
        <c:baseTimeUnit val="years"/>
      </c:dateAx>
      <c:valAx>
        <c:axId val="1008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172.05</c:v>
                </c:pt>
                <c:pt idx="1">
                  <c:v>171.78</c:v>
                </c:pt>
                <c:pt idx="2">
                  <c:v>164.19</c:v>
                </c:pt>
                <c:pt idx="3">
                  <c:v>155.06</c:v>
                </c:pt>
                <c:pt idx="4">
                  <c:v>151.49</c:v>
                </c:pt>
              </c:numCache>
            </c:numRef>
          </c:val>
        </c:ser>
        <c:dLbls>
          <c:showLegendKey val="0"/>
          <c:showVal val="0"/>
          <c:showCatName val="0"/>
          <c:showSerName val="0"/>
          <c:showPercent val="0"/>
          <c:showBubbleSize val="0"/>
        </c:dLbls>
        <c:gapWidth val="150"/>
        <c:axId val="101138432"/>
        <c:axId val="1011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148.62</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01138432"/>
        <c:axId val="101140352"/>
      </c:lineChart>
      <c:dateAx>
        <c:axId val="101138432"/>
        <c:scaling>
          <c:orientation val="minMax"/>
        </c:scaling>
        <c:delete val="1"/>
        <c:axPos val="b"/>
        <c:numFmt formatCode="ge" sourceLinked="1"/>
        <c:majorTickMark val="none"/>
        <c:minorTickMark val="none"/>
        <c:tickLblPos val="none"/>
        <c:crossAx val="101140352"/>
        <c:crosses val="autoZero"/>
        <c:auto val="1"/>
        <c:lblOffset val="100"/>
        <c:baseTimeUnit val="years"/>
      </c:dateAx>
      <c:valAx>
        <c:axId val="1011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知立市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71010</v>
      </c>
      <c r="AM8" s="64"/>
      <c r="AN8" s="64"/>
      <c r="AO8" s="64"/>
      <c r="AP8" s="64"/>
      <c r="AQ8" s="64"/>
      <c r="AR8" s="64"/>
      <c r="AS8" s="64"/>
      <c r="AT8" s="63">
        <f>データ!S6</f>
        <v>16.309999999999999</v>
      </c>
      <c r="AU8" s="63"/>
      <c r="AV8" s="63"/>
      <c r="AW8" s="63"/>
      <c r="AX8" s="63"/>
      <c r="AY8" s="63"/>
      <c r="AZ8" s="63"/>
      <c r="BA8" s="63"/>
      <c r="BB8" s="63">
        <f>データ!T6</f>
        <v>4353.7700000000004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61.63</v>
      </c>
      <c r="Q10" s="63"/>
      <c r="R10" s="63"/>
      <c r="S10" s="63"/>
      <c r="T10" s="63"/>
      <c r="U10" s="63"/>
      <c r="V10" s="63"/>
      <c r="W10" s="63">
        <f>データ!P6</f>
        <v>86.87</v>
      </c>
      <c r="X10" s="63"/>
      <c r="Y10" s="63"/>
      <c r="Z10" s="63"/>
      <c r="AA10" s="63"/>
      <c r="AB10" s="63"/>
      <c r="AC10" s="63"/>
      <c r="AD10" s="64">
        <f>データ!Q6</f>
        <v>1566</v>
      </c>
      <c r="AE10" s="64"/>
      <c r="AF10" s="64"/>
      <c r="AG10" s="64"/>
      <c r="AH10" s="64"/>
      <c r="AI10" s="64"/>
      <c r="AJ10" s="64"/>
      <c r="AK10" s="2"/>
      <c r="AL10" s="64">
        <f>データ!U6</f>
        <v>43749</v>
      </c>
      <c r="AM10" s="64"/>
      <c r="AN10" s="64"/>
      <c r="AO10" s="64"/>
      <c r="AP10" s="64"/>
      <c r="AQ10" s="64"/>
      <c r="AR10" s="64"/>
      <c r="AS10" s="64"/>
      <c r="AT10" s="63">
        <f>データ!V6</f>
        <v>5.99</v>
      </c>
      <c r="AU10" s="63"/>
      <c r="AV10" s="63"/>
      <c r="AW10" s="63"/>
      <c r="AX10" s="63"/>
      <c r="AY10" s="63"/>
      <c r="AZ10" s="63"/>
      <c r="BA10" s="63"/>
      <c r="BB10" s="63">
        <f>データ!W6</f>
        <v>7303.67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232254</v>
      </c>
      <c r="D6" s="31">
        <f t="shared" si="3"/>
        <v>47</v>
      </c>
      <c r="E6" s="31">
        <f t="shared" si="3"/>
        <v>17</v>
      </c>
      <c r="F6" s="31">
        <f t="shared" si="3"/>
        <v>1</v>
      </c>
      <c r="G6" s="31">
        <f t="shared" si="3"/>
        <v>0</v>
      </c>
      <c r="H6" s="31" t="str">
        <f t="shared" si="3"/>
        <v>愛知県　知立市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61.63</v>
      </c>
      <c r="P6" s="32">
        <f t="shared" si="3"/>
        <v>86.87</v>
      </c>
      <c r="Q6" s="32">
        <f t="shared" si="3"/>
        <v>1566</v>
      </c>
      <c r="R6" s="32">
        <f t="shared" si="3"/>
        <v>71010</v>
      </c>
      <c r="S6" s="32">
        <f t="shared" si="3"/>
        <v>16.309999999999999</v>
      </c>
      <c r="T6" s="32">
        <f t="shared" si="3"/>
        <v>4353.7700000000004</v>
      </c>
      <c r="U6" s="32">
        <f t="shared" si="3"/>
        <v>43749</v>
      </c>
      <c r="V6" s="32">
        <f t="shared" si="3"/>
        <v>5.99</v>
      </c>
      <c r="W6" s="32">
        <f t="shared" si="3"/>
        <v>7303.67</v>
      </c>
      <c r="X6" s="33">
        <f>IF(X7="",NA(),X7)</f>
        <v>75.87</v>
      </c>
      <c r="Y6" s="33">
        <f t="shared" ref="Y6:AG6" si="4">IF(Y7="",NA(),Y7)</f>
        <v>75.05</v>
      </c>
      <c r="Z6" s="33">
        <f t="shared" si="4"/>
        <v>79.83</v>
      </c>
      <c r="AA6" s="33">
        <f t="shared" si="4"/>
        <v>75.31</v>
      </c>
      <c r="AB6" s="33">
        <f t="shared" si="4"/>
        <v>80.28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1234.4000000000001</v>
      </c>
      <c r="BF6" s="33">
        <f t="shared" ref="BF6:BN6" si="7">IF(BF7="",NA(),BF7)</f>
        <v>1173.3800000000001</v>
      </c>
      <c r="BG6" s="33">
        <f t="shared" si="7"/>
        <v>1126.3399999999999</v>
      </c>
      <c r="BH6" s="33">
        <f t="shared" si="7"/>
        <v>947.96</v>
      </c>
      <c r="BI6" s="33">
        <f t="shared" si="7"/>
        <v>874.91</v>
      </c>
      <c r="BJ6" s="33">
        <f t="shared" si="7"/>
        <v>908.51</v>
      </c>
      <c r="BK6" s="33">
        <f t="shared" si="7"/>
        <v>708.85</v>
      </c>
      <c r="BL6" s="33">
        <f t="shared" si="7"/>
        <v>660.23</v>
      </c>
      <c r="BM6" s="33">
        <f t="shared" si="7"/>
        <v>658.6</v>
      </c>
      <c r="BN6" s="33">
        <f t="shared" si="7"/>
        <v>664.04</v>
      </c>
      <c r="BO6" s="32" t="str">
        <f>IF(BO7="","",IF(BO7="-","【-】","【"&amp;SUBSTITUTE(TEXT(BO7,"#,##0.00"),"-","△")&amp;"】"))</f>
        <v>【763.62】</v>
      </c>
      <c r="BP6" s="33">
        <f>IF(BP7="",NA(),BP7)</f>
        <v>54.29</v>
      </c>
      <c r="BQ6" s="33">
        <f t="shared" ref="BQ6:BY6" si="8">IF(BQ7="",NA(),BQ7)</f>
        <v>54.51</v>
      </c>
      <c r="BR6" s="33">
        <f t="shared" si="8"/>
        <v>56.99</v>
      </c>
      <c r="BS6" s="33">
        <f t="shared" si="8"/>
        <v>61.99</v>
      </c>
      <c r="BT6" s="33">
        <f t="shared" si="8"/>
        <v>64</v>
      </c>
      <c r="BU6" s="33">
        <f t="shared" si="8"/>
        <v>84.71</v>
      </c>
      <c r="BV6" s="33">
        <f t="shared" si="8"/>
        <v>89.47</v>
      </c>
      <c r="BW6" s="33">
        <f t="shared" si="8"/>
        <v>88.7</v>
      </c>
      <c r="BX6" s="33">
        <f t="shared" si="8"/>
        <v>88.44</v>
      </c>
      <c r="BY6" s="33">
        <f t="shared" si="8"/>
        <v>86.2</v>
      </c>
      <c r="BZ6" s="32" t="str">
        <f>IF(BZ7="","",IF(BZ7="-","【-】","【"&amp;SUBSTITUTE(TEXT(BZ7,"#,##0.00"),"-","△")&amp;"】"))</f>
        <v>【98.53】</v>
      </c>
      <c r="CA6" s="33">
        <f>IF(CA7="",NA(),CA7)</f>
        <v>172.05</v>
      </c>
      <c r="CB6" s="33">
        <f t="shared" ref="CB6:CJ6" si="9">IF(CB7="",NA(),CB7)</f>
        <v>171.78</v>
      </c>
      <c r="CC6" s="33">
        <f t="shared" si="9"/>
        <v>164.19</v>
      </c>
      <c r="CD6" s="33">
        <f t="shared" si="9"/>
        <v>155.06</v>
      </c>
      <c r="CE6" s="33">
        <f t="shared" si="9"/>
        <v>151.49</v>
      </c>
      <c r="CF6" s="33">
        <f t="shared" si="9"/>
        <v>148.62</v>
      </c>
      <c r="CG6" s="33">
        <f t="shared" si="9"/>
        <v>143.47999999999999</v>
      </c>
      <c r="CH6" s="33">
        <f t="shared" si="9"/>
        <v>145.05000000000001</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83.17</v>
      </c>
      <c r="CR6" s="33">
        <f t="shared" si="10"/>
        <v>64.75</v>
      </c>
      <c r="CS6" s="33">
        <f t="shared" si="10"/>
        <v>62.03</v>
      </c>
      <c r="CT6" s="33">
        <f t="shared" si="10"/>
        <v>59.27</v>
      </c>
      <c r="CU6" s="33">
        <f t="shared" si="10"/>
        <v>62.64</v>
      </c>
      <c r="CV6" s="32" t="str">
        <f>IF(CV7="","",IF(CV7="-","【-】","【"&amp;SUBSTITUTE(TEXT(CV7,"#,##0.00"),"-","△")&amp;"】"))</f>
        <v>【60.01】</v>
      </c>
      <c r="CW6" s="33">
        <f>IF(CW7="",NA(),CW7)</f>
        <v>80.290000000000006</v>
      </c>
      <c r="CX6" s="33">
        <f t="shared" ref="CX6:DF6" si="11">IF(CX7="",NA(),CX7)</f>
        <v>83.69</v>
      </c>
      <c r="CY6" s="33">
        <f t="shared" si="11"/>
        <v>82.98</v>
      </c>
      <c r="CZ6" s="33">
        <f t="shared" si="11"/>
        <v>84.26</v>
      </c>
      <c r="DA6" s="33">
        <f t="shared" si="11"/>
        <v>86.27</v>
      </c>
      <c r="DB6" s="33">
        <f t="shared" si="11"/>
        <v>95.06</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0.02</v>
      </c>
      <c r="EF6" s="33">
        <f t="shared" si="14"/>
        <v>0.17</v>
      </c>
      <c r="EG6" s="33">
        <f t="shared" si="14"/>
        <v>0.08</v>
      </c>
      <c r="EH6" s="32">
        <f t="shared" si="14"/>
        <v>0</v>
      </c>
      <c r="EI6" s="33">
        <f t="shared" si="14"/>
        <v>0.13</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232254</v>
      </c>
      <c r="D7" s="35">
        <v>47</v>
      </c>
      <c r="E7" s="35">
        <v>17</v>
      </c>
      <c r="F7" s="35">
        <v>1</v>
      </c>
      <c r="G7" s="35">
        <v>0</v>
      </c>
      <c r="H7" s="35" t="s">
        <v>96</v>
      </c>
      <c r="I7" s="35" t="s">
        <v>97</v>
      </c>
      <c r="J7" s="35" t="s">
        <v>98</v>
      </c>
      <c r="K7" s="35" t="s">
        <v>99</v>
      </c>
      <c r="L7" s="35" t="s">
        <v>100</v>
      </c>
      <c r="M7" s="36" t="s">
        <v>101</v>
      </c>
      <c r="N7" s="36" t="s">
        <v>102</v>
      </c>
      <c r="O7" s="36">
        <v>61.63</v>
      </c>
      <c r="P7" s="36">
        <v>86.87</v>
      </c>
      <c r="Q7" s="36">
        <v>1566</v>
      </c>
      <c r="R7" s="36">
        <v>71010</v>
      </c>
      <c r="S7" s="36">
        <v>16.309999999999999</v>
      </c>
      <c r="T7" s="36">
        <v>4353.7700000000004</v>
      </c>
      <c r="U7" s="36">
        <v>43749</v>
      </c>
      <c r="V7" s="36">
        <v>5.99</v>
      </c>
      <c r="W7" s="36">
        <v>7303.67</v>
      </c>
      <c r="X7" s="36">
        <v>75.87</v>
      </c>
      <c r="Y7" s="36">
        <v>75.05</v>
      </c>
      <c r="Z7" s="36">
        <v>79.83</v>
      </c>
      <c r="AA7" s="36">
        <v>75.31</v>
      </c>
      <c r="AB7" s="36">
        <v>80.28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1234.4000000000001</v>
      </c>
      <c r="BF7" s="36">
        <v>1173.3800000000001</v>
      </c>
      <c r="BG7" s="36">
        <v>1126.3399999999999</v>
      </c>
      <c r="BH7" s="36">
        <v>947.96</v>
      </c>
      <c r="BI7" s="36">
        <v>874.91</v>
      </c>
      <c r="BJ7" s="36">
        <v>908.51</v>
      </c>
      <c r="BK7" s="36">
        <v>708.85</v>
      </c>
      <c r="BL7" s="36">
        <v>660.23</v>
      </c>
      <c r="BM7" s="36">
        <v>658.6</v>
      </c>
      <c r="BN7" s="36">
        <v>664.04</v>
      </c>
      <c r="BO7" s="36">
        <v>763.62</v>
      </c>
      <c r="BP7" s="36">
        <v>54.29</v>
      </c>
      <c r="BQ7" s="36">
        <v>54.51</v>
      </c>
      <c r="BR7" s="36">
        <v>56.99</v>
      </c>
      <c r="BS7" s="36">
        <v>61.99</v>
      </c>
      <c r="BT7" s="36">
        <v>64</v>
      </c>
      <c r="BU7" s="36">
        <v>84.71</v>
      </c>
      <c r="BV7" s="36">
        <v>89.47</v>
      </c>
      <c r="BW7" s="36">
        <v>88.7</v>
      </c>
      <c r="BX7" s="36">
        <v>88.44</v>
      </c>
      <c r="BY7" s="36">
        <v>86.2</v>
      </c>
      <c r="BZ7" s="36">
        <v>98.53</v>
      </c>
      <c r="CA7" s="36">
        <v>172.05</v>
      </c>
      <c r="CB7" s="36">
        <v>171.78</v>
      </c>
      <c r="CC7" s="36">
        <v>164.19</v>
      </c>
      <c r="CD7" s="36">
        <v>155.06</v>
      </c>
      <c r="CE7" s="36">
        <v>151.49</v>
      </c>
      <c r="CF7" s="36">
        <v>148.62</v>
      </c>
      <c r="CG7" s="36">
        <v>143.47999999999999</v>
      </c>
      <c r="CH7" s="36">
        <v>145.05000000000001</v>
      </c>
      <c r="CI7" s="36">
        <v>147.15</v>
      </c>
      <c r="CJ7" s="36">
        <v>146.47999999999999</v>
      </c>
      <c r="CK7" s="36">
        <v>139.69999999999999</v>
      </c>
      <c r="CL7" s="36" t="s">
        <v>101</v>
      </c>
      <c r="CM7" s="36" t="s">
        <v>101</v>
      </c>
      <c r="CN7" s="36" t="s">
        <v>101</v>
      </c>
      <c r="CO7" s="36" t="s">
        <v>101</v>
      </c>
      <c r="CP7" s="36" t="s">
        <v>101</v>
      </c>
      <c r="CQ7" s="36">
        <v>83.17</v>
      </c>
      <c r="CR7" s="36">
        <v>64.75</v>
      </c>
      <c r="CS7" s="36">
        <v>62.03</v>
      </c>
      <c r="CT7" s="36">
        <v>59.27</v>
      </c>
      <c r="CU7" s="36">
        <v>62.64</v>
      </c>
      <c r="CV7" s="36">
        <v>60.01</v>
      </c>
      <c r="CW7" s="36">
        <v>80.290000000000006</v>
      </c>
      <c r="CX7" s="36">
        <v>83.69</v>
      </c>
      <c r="CY7" s="36">
        <v>82.98</v>
      </c>
      <c r="CZ7" s="36">
        <v>84.26</v>
      </c>
      <c r="DA7" s="36">
        <v>86.27</v>
      </c>
      <c r="DB7" s="36">
        <v>95.06</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0.03</v>
      </c>
      <c r="EE7" s="36">
        <v>0.02</v>
      </c>
      <c r="EF7" s="36">
        <v>0.17</v>
      </c>
      <c r="EG7" s="36">
        <v>0.08</v>
      </c>
      <c r="EH7" s="36">
        <v>0</v>
      </c>
      <c r="EI7" s="36">
        <v>0.13</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2017-02-23T02:21:21Z</cp:lastPrinted>
  <dcterms:created xsi:type="dcterms:W3CDTF">2017-02-08T02:51:06Z</dcterms:created>
  <dcterms:modified xsi:type="dcterms:W3CDTF">2017-02-23T02:21:22Z</dcterms:modified>
  <cp:category/>
</cp:coreProperties>
</file>