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T10" i="4" s="1"/>
  <c r="U6" i="5"/>
  <c r="T6" i="5"/>
  <c r="BB8" i="4" s="1"/>
  <c r="S6" i="5"/>
  <c r="AT8" i="4" s="1"/>
  <c r="R6" i="5"/>
  <c r="AL8" i="4" s="1"/>
  <c r="Q6" i="5"/>
  <c r="P6" i="5"/>
  <c r="O6" i="5"/>
  <c r="P10" i="4" s="1"/>
  <c r="N6" i="5"/>
  <c r="I10" i="4" s="1"/>
  <c r="M6" i="5"/>
  <c r="L6" i="5"/>
  <c r="K6" i="5"/>
  <c r="J6" i="5"/>
  <c r="I8" i="4" s="1"/>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L10" i="4"/>
  <c r="AD10" i="4"/>
  <c r="W10" i="4"/>
  <c r="B10" i="4"/>
  <c r="W8" i="4"/>
  <c r="P8" i="4"/>
  <c r="B8" i="4"/>
  <c r="D10" i="5" l="1"/>
  <c r="E10" i="5"/>
  <c r="C10" i="5"/>
  <c r="B10" i="5"/>
</calcChain>
</file>

<file path=xl/sharedStrings.xml><?xml version="1.0" encoding="utf-8"?>
<sst xmlns="http://schemas.openxmlformats.org/spreadsheetml/2006/main" count="226" uniqueCount="111">
  <si>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</si>
  <si>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</si>
  <si>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</si>
  <si>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</si>
  <si>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</si>
  <si>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</si>
  <si>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</si>
  <si>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</si>
  <si>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</si>
  <si>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</si>
  <si>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</si>
  <si>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</si>
  <si>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</si>
  <si>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</si>
  <si>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</si>
  <si>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</si>
  <si>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</si>
  <si>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</si>
  <si>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</si>
  <si>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</si>
  <si>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</si>
  <si>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</si>
  <si>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</si>
  <si>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</si>
  <si>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</si>
  <si>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</si>
  <si>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</si>
  <si>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</si>
  <si>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</si>
  <si>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</si>
  <si>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</si>
  <si>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</si>
  <si>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</si>
  <si>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</si>
  <si>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</si>
  <si>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</si>
  <si>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</si>
  <si>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</si>
  <si>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</si>
  <si>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</si>
  <si>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</si>
  <si>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</si>
  <si>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</si>
  <si>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</si>
  <si>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</si>
  <si>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</si>
  <si>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</si>
  <si>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</si>
  <si>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</si>
  <si>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</si>
  <si>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</si>
  <si>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</si>
  <si>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</si>
  <si>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</si>
  <si>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</si>
  <si>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</si>
  <si>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</si>
  <si>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</si>
  <si>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</si>
  <si>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</si>
  <si>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</si>
  <si>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</si>
  <si>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</si>
  <si>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</si>
  <si>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</si>
  <si>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</si>
  <si>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</si>
  <si>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</si>
  <si>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</si>
  <si>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</si>
  <si>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</si>
  <si>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</si>
  <si>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</si>
  <si>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</si>
  <si>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</si>
  <si>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</si>
  <si>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</si>
  <si>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</si>
  <si>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</si>
  <si>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</si>
  <si>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</si>
  <si>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</si>
  <si>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</si>
  <si>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</si>
  <si>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</si>
  <si>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</si>
  <si>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</si>
  <si>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</si>
  <si>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</si>
  <si>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</si>
  <si>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</si>
  <si>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</si>
  <si>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</si>
  <si>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</si>
  <si>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</si>
  <si>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</si>
  <si>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愛知県　高浜市</t>
  </si>
  <si>
    <t>法非適用</t>
  </si>
  <si>
    <t>下水道事業</t>
  </si>
  <si>
    <t>公共下水道</t>
  </si>
  <si>
    <t>Cb2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</si>
  <si>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</si>
  <si>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</si>
  <si>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</si>
  <si>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</si>
  <si>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</si>
  <si>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</si>
  <si>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</si>
  <si>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現在、法耐用年数を経過した管渠はありませんが、今後の老朽化に伴い、管渠の更新計画を進めてまいります。</t>
    <rPh sb="1" eb="3">
      <t>ゲンザイ</t>
    </rPh>
    <rPh sb="4" eb="5">
      <t>ホウ</t>
    </rPh>
    <rPh sb="5" eb="7">
      <t>タイヨウ</t>
    </rPh>
    <rPh sb="7" eb="9">
      <t>ネンスウ</t>
    </rPh>
    <rPh sb="10" eb="12">
      <t>ケイカ</t>
    </rPh>
    <rPh sb="14" eb="16">
      <t>カンキョ</t>
    </rPh>
    <rPh sb="24" eb="26">
      <t>コンゴ</t>
    </rPh>
    <rPh sb="27" eb="30">
      <t>ロウキュウカ</t>
    </rPh>
    <rPh sb="31" eb="32">
      <t>トモナ</t>
    </rPh>
    <rPh sb="34" eb="36">
      <t>カンキョ</t>
    </rPh>
    <rPh sb="37" eb="39">
      <t>コウシン</t>
    </rPh>
    <rPh sb="39" eb="41">
      <t>ケイカク</t>
    </rPh>
    <rPh sb="42" eb="43">
      <t>スス</t>
    </rPh>
    <phoneticPr fontId="4"/>
  </si>
  <si>
    <t>　現在の下水道普及率は、市全体で57.96％であり、今後も整備を進め、水洗化の普及に努め、安定した収益を確保し「経営の健全化及び効率性」を目指します。経営状況の明確化を図ることのできる公営企業会計への移行へ向け、現在、準備を進めており、経営改善への道筋としていきます。　　　　　　　　　　　　　　　　　　　　　　　　　　　　　　　　　　　　　　　　　　　　　　　　　　　　　　　　　　　　　　　　　　　　　　　　　　　　　　　　　　　　　　　　　　　　　　　　　　　　　　　　　　　　　　　　　　　　　　　</t>
    <rPh sb="1" eb="3">
      <t>ゲンザイ</t>
    </rPh>
    <rPh sb="4" eb="7">
      <t>ゲスイドウ</t>
    </rPh>
    <rPh sb="7" eb="9">
      <t>フキュウ</t>
    </rPh>
    <rPh sb="9" eb="10">
      <t>リツ</t>
    </rPh>
    <rPh sb="12" eb="13">
      <t>シ</t>
    </rPh>
    <rPh sb="13" eb="15">
      <t>ゼンタイ</t>
    </rPh>
    <rPh sb="26" eb="28">
      <t>コンゴ</t>
    </rPh>
    <rPh sb="29" eb="31">
      <t>セイビ</t>
    </rPh>
    <rPh sb="32" eb="33">
      <t>スス</t>
    </rPh>
    <rPh sb="35" eb="38">
      <t>スイセンカ</t>
    </rPh>
    <rPh sb="39" eb="41">
      <t>フキュウ</t>
    </rPh>
    <rPh sb="42" eb="43">
      <t>ツト</t>
    </rPh>
    <rPh sb="45" eb="47">
      <t>アンテイ</t>
    </rPh>
    <rPh sb="49" eb="51">
      <t>シュウエキ</t>
    </rPh>
    <rPh sb="52" eb="54">
      <t>カクホ</t>
    </rPh>
    <rPh sb="56" eb="58">
      <t>ケイエイ</t>
    </rPh>
    <rPh sb="59" eb="62">
      <t>ケンゼンカ</t>
    </rPh>
    <rPh sb="62" eb="63">
      <t>オヨ</t>
    </rPh>
    <rPh sb="64" eb="67">
      <t>コウリツセイ</t>
    </rPh>
    <rPh sb="69" eb="71">
      <t>メザ</t>
    </rPh>
    <rPh sb="84" eb="85">
      <t>ハカ</t>
    </rPh>
    <rPh sb="118" eb="120">
      <t>ケイエイ</t>
    </rPh>
    <rPh sb="120" eb="122">
      <t>カイゼン</t>
    </rPh>
    <rPh sb="124" eb="126">
      <t>ミチスジ</t>
    </rPh>
    <phoneticPr fontId="4"/>
  </si>
  <si>
    <t xml:space="preserve">　①収益的収支比率、⑤経費回収率は、右肩上がりとなっており改善傾向にあるものの総収益に占める一般会計からの繰入の占める割合は大きく、適正な下水道使用料収入の確保が必要です。
　⑤経費回収率、⑥汚水処理原価，⑧水洗化率ともに全国平均と比べ下位となっておりますが、これは、本市が整備途中であることが要因であり、今後の整備の進捗により水洗化人口の増が見込まれ、有収水量の増及び安定収益(下水道使用料）が得られるようになれば、徐々に改善されるものです。
　しかしながら、今後も管渠整備拡大に伴う投資は必要であり、企業債借入は増加することが見込まれ、より一層の経営改善が必要です。　　　　　　　　　　　　　　　　　　　　　　　　　　　　　　　　　　　　　　　　　　　　　　　　　　　　　　　　　　　　　　　　　　
　　　　　　　　　　　　　　　　　　　　　　　　　　　　　　　　　　　　　　　　　　　　　　　　　　　　　　　　　　　　　　　　　　　　　　　　　　　　　　　　　　　　　　　　　　　　　　　　　　　　　　　　　　　　　　　　　　　　　　　　　　　　　　　　　　　　　　　　　　　　　　　　　　　　　　　　　　　　　　　　　　　　　　　　　　　　　　　　　　　　　　　　　　　　　　　　　　　　　　　　　　　　　　　　　　　　　　　　　　　　　　　　　　　　　　　　　　　　　　　　　                                                                                                                                                                                   　　　　　　　　　　　　　　　　　　　　　   </t>
    <rPh sb="2" eb="5">
      <t>シュウエキテキ</t>
    </rPh>
    <rPh sb="5" eb="7">
      <t>シュウシ</t>
    </rPh>
    <rPh sb="7" eb="9">
      <t>ヒリツ</t>
    </rPh>
    <rPh sb="18" eb="20">
      <t>ミギカタ</t>
    </rPh>
    <rPh sb="20" eb="21">
      <t>ア</t>
    </rPh>
    <rPh sb="29" eb="31">
      <t>カイゼン</t>
    </rPh>
    <rPh sb="31" eb="33">
      <t>ケイコウ</t>
    </rPh>
    <rPh sb="39" eb="42">
      <t>ソウシュウエキ</t>
    </rPh>
    <rPh sb="43" eb="44">
      <t>シ</t>
    </rPh>
    <rPh sb="46" eb="48">
      <t>イッパン</t>
    </rPh>
    <rPh sb="48" eb="50">
      <t>カイケイ</t>
    </rPh>
    <rPh sb="53" eb="55">
      <t>クリイレ</t>
    </rPh>
    <rPh sb="56" eb="57">
      <t>シ</t>
    </rPh>
    <rPh sb="59" eb="61">
      <t>ワリアイ</t>
    </rPh>
    <rPh sb="62" eb="63">
      <t>オオ</t>
    </rPh>
    <rPh sb="66" eb="68">
      <t>テキセイ</t>
    </rPh>
    <rPh sb="69" eb="72">
      <t>ゲスイドウ</t>
    </rPh>
    <rPh sb="72" eb="74">
      <t>シヨウ</t>
    </rPh>
    <rPh sb="74" eb="75">
      <t>リョウ</t>
    </rPh>
    <rPh sb="75" eb="77">
      <t>シュウニュウ</t>
    </rPh>
    <rPh sb="78" eb="80">
      <t>カクホ</t>
    </rPh>
    <rPh sb="81" eb="83">
      <t>ヒツヨウ</t>
    </rPh>
    <rPh sb="89" eb="91">
      <t>ケイヒ</t>
    </rPh>
    <rPh sb="91" eb="93">
      <t>カイシュウ</t>
    </rPh>
    <rPh sb="93" eb="94">
      <t>リツ</t>
    </rPh>
    <rPh sb="96" eb="98">
      <t>オスイ</t>
    </rPh>
    <rPh sb="98" eb="100">
      <t>ショリ</t>
    </rPh>
    <rPh sb="100" eb="102">
      <t>ゲンカ</t>
    </rPh>
    <rPh sb="104" eb="107">
      <t>スイセンカ</t>
    </rPh>
    <rPh sb="107" eb="108">
      <t>リツ</t>
    </rPh>
    <rPh sb="111" eb="113">
      <t>ゼンコク</t>
    </rPh>
    <rPh sb="113" eb="115">
      <t>ヘイキン</t>
    </rPh>
    <rPh sb="116" eb="117">
      <t>クラ</t>
    </rPh>
    <rPh sb="118" eb="120">
      <t>カイ</t>
    </rPh>
    <rPh sb="134" eb="135">
      <t>ホン</t>
    </rPh>
    <rPh sb="135" eb="136">
      <t>シ</t>
    </rPh>
    <rPh sb="137" eb="139">
      <t>セイビ</t>
    </rPh>
    <rPh sb="139" eb="141">
      <t>トチュウ</t>
    </rPh>
    <rPh sb="147" eb="149">
      <t>ヨウイン</t>
    </rPh>
    <rPh sb="177" eb="179">
      <t>ユウシュウ</t>
    </rPh>
    <rPh sb="179" eb="181">
      <t>スイリョウ</t>
    </rPh>
    <rPh sb="182" eb="183">
      <t>ゾウ</t>
    </rPh>
    <rPh sb="183" eb="184">
      <t>オヨ</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</si>
</sst>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0223232"/>
        <c:axId val="100233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0.41</c:v>
                </c:pt>
                <c:pt idx="1">
                  <c:v>0.28999999999999998</c:v>
                </c:pt>
                <c:pt idx="2">
                  <c:v>0.12</c:v>
                </c:pt>
                <c:pt idx="3">
                  <c:v>0.11</c:v>
                </c:pt>
                <c:pt idx="4">
                  <c:v>0.16</c:v>
                </c:pt>
              </c:numCache>
            </c:numRef>
          </c:val>
          <c:smooth val="0"/>
        </c:ser>
        <c:dLbls>
          <c:showLegendKey val="0"/>
          <c:showVal val="0"/>
          <c:showCatName val="0"/>
          <c:showSerName val="0"/>
          <c:showPercent val="0"/>
          <c:showBubbleSize val="0"/>
        </c:dLbls>
        <c:marker val="1"/>
        <c:smooth val="0"/>
        <c:axId val="100223232"/>
        <c:axId val="100233600"/>
      </c:lineChart>
      <c:dateAx>
        <c:axId val="100223232"/>
        <c:scaling>
          <c:orientation val="minMax"/>
        </c:scaling>
        <c:delete val="1"/>
        <c:axPos val="b"/>
        <c:numFmt formatCode="ge" sourceLinked="1"/>
        <c:majorTickMark val="none"/>
        <c:minorTickMark val="none"/>
        <c:tickLblPos val="none"/>
        <c:crossAx val="100233600"/>
        <c:crosses val="autoZero"/>
        <c:auto val="1"/>
        <c:lblOffset val="100"/>
        <c:baseTimeUnit val="years"/>
      </c:dateAx>
      <c:valAx>
        <c:axId val="100233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223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3337984"/>
        <c:axId val="103339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48.57</c:v>
                </c:pt>
                <c:pt idx="1">
                  <c:v>45.25</c:v>
                </c:pt>
                <c:pt idx="2">
                  <c:v>50.27</c:v>
                </c:pt>
                <c:pt idx="3">
                  <c:v>51.08</c:v>
                </c:pt>
                <c:pt idx="4">
                  <c:v>49.75</c:v>
                </c:pt>
              </c:numCache>
            </c:numRef>
          </c:val>
          <c:smooth val="0"/>
        </c:ser>
        <c:dLbls>
          <c:showLegendKey val="0"/>
          <c:showVal val="0"/>
          <c:showCatName val="0"/>
          <c:showSerName val="0"/>
          <c:showPercent val="0"/>
          <c:showBubbleSize val="0"/>
        </c:dLbls>
        <c:marker val="1"/>
        <c:smooth val="0"/>
        <c:axId val="103337984"/>
        <c:axId val="103339904"/>
      </c:lineChart>
      <c:dateAx>
        <c:axId val="103337984"/>
        <c:scaling>
          <c:orientation val="minMax"/>
        </c:scaling>
        <c:delete val="1"/>
        <c:axPos val="b"/>
        <c:numFmt formatCode="ge" sourceLinked="1"/>
        <c:majorTickMark val="none"/>
        <c:minorTickMark val="none"/>
        <c:tickLblPos val="none"/>
        <c:crossAx val="103339904"/>
        <c:crosses val="autoZero"/>
        <c:auto val="1"/>
        <c:lblOffset val="100"/>
        <c:baseTimeUnit val="years"/>
      </c:dateAx>
      <c:valAx>
        <c:axId val="103339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337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80.59</c:v>
                </c:pt>
                <c:pt idx="1">
                  <c:v>82.16</c:v>
                </c:pt>
                <c:pt idx="2">
                  <c:v>81.56</c:v>
                </c:pt>
                <c:pt idx="3">
                  <c:v>81.31</c:v>
                </c:pt>
                <c:pt idx="4">
                  <c:v>80.75</c:v>
                </c:pt>
              </c:numCache>
            </c:numRef>
          </c:val>
        </c:ser>
        <c:dLbls>
          <c:showLegendKey val="0"/>
          <c:showVal val="0"/>
          <c:showCatName val="0"/>
          <c:showSerName val="0"/>
          <c:showPercent val="0"/>
          <c:showBubbleSize val="0"/>
        </c:dLbls>
        <c:gapWidth val="150"/>
        <c:axId val="103029760"/>
        <c:axId val="103044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70.27</c:v>
                </c:pt>
                <c:pt idx="1">
                  <c:v>68.540000000000006</c:v>
                </c:pt>
                <c:pt idx="2">
                  <c:v>89.13</c:v>
                </c:pt>
                <c:pt idx="3">
                  <c:v>88.59</c:v>
                </c:pt>
                <c:pt idx="4">
                  <c:v>87.85</c:v>
                </c:pt>
              </c:numCache>
            </c:numRef>
          </c:val>
          <c:smooth val="0"/>
        </c:ser>
        <c:dLbls>
          <c:showLegendKey val="0"/>
          <c:showVal val="0"/>
          <c:showCatName val="0"/>
          <c:showSerName val="0"/>
          <c:showPercent val="0"/>
          <c:showBubbleSize val="0"/>
        </c:dLbls>
        <c:marker val="1"/>
        <c:smooth val="0"/>
        <c:axId val="103029760"/>
        <c:axId val="103044224"/>
      </c:lineChart>
      <c:dateAx>
        <c:axId val="103029760"/>
        <c:scaling>
          <c:orientation val="minMax"/>
        </c:scaling>
        <c:delete val="1"/>
        <c:axPos val="b"/>
        <c:numFmt formatCode="ge" sourceLinked="1"/>
        <c:majorTickMark val="none"/>
        <c:minorTickMark val="none"/>
        <c:tickLblPos val="none"/>
        <c:crossAx val="103044224"/>
        <c:crosses val="autoZero"/>
        <c:auto val="1"/>
        <c:lblOffset val="100"/>
        <c:baseTimeUnit val="years"/>
      </c:dateAx>
      <c:valAx>
        <c:axId val="10304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029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75.56</c:v>
                </c:pt>
                <c:pt idx="1">
                  <c:v>84.08</c:v>
                </c:pt>
                <c:pt idx="2">
                  <c:v>80.88</c:v>
                </c:pt>
                <c:pt idx="3">
                  <c:v>80.73</c:v>
                </c:pt>
                <c:pt idx="4">
                  <c:v>96.12</c:v>
                </c:pt>
              </c:numCache>
            </c:numRef>
          </c:val>
        </c:ser>
        <c:dLbls>
          <c:showLegendKey val="0"/>
          <c:showVal val="0"/>
          <c:showCatName val="0"/>
          <c:showSerName val="0"/>
          <c:showPercent val="0"/>
          <c:showBubbleSize val="0"/>
        </c:dLbls>
        <c:gapWidth val="150"/>
        <c:axId val="100264576"/>
        <c:axId val="101651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0264576"/>
        <c:axId val="101651200"/>
      </c:lineChart>
      <c:dateAx>
        <c:axId val="100264576"/>
        <c:scaling>
          <c:orientation val="minMax"/>
        </c:scaling>
        <c:delete val="1"/>
        <c:axPos val="b"/>
        <c:numFmt formatCode="ge" sourceLinked="1"/>
        <c:majorTickMark val="none"/>
        <c:minorTickMark val="none"/>
        <c:tickLblPos val="none"/>
        <c:crossAx val="101651200"/>
        <c:crosses val="autoZero"/>
        <c:auto val="1"/>
        <c:lblOffset val="100"/>
        <c:baseTimeUnit val="years"/>
      </c:dateAx>
      <c:valAx>
        <c:axId val="101651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264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1665024"/>
        <c:axId val="101675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1665024"/>
        <c:axId val="101675392"/>
      </c:lineChart>
      <c:dateAx>
        <c:axId val="101665024"/>
        <c:scaling>
          <c:orientation val="minMax"/>
        </c:scaling>
        <c:delete val="1"/>
        <c:axPos val="b"/>
        <c:numFmt formatCode="ge" sourceLinked="1"/>
        <c:majorTickMark val="none"/>
        <c:minorTickMark val="none"/>
        <c:tickLblPos val="none"/>
        <c:crossAx val="101675392"/>
        <c:crosses val="autoZero"/>
        <c:auto val="1"/>
        <c:lblOffset val="100"/>
        <c:baseTimeUnit val="years"/>
      </c:dateAx>
      <c:valAx>
        <c:axId val="101675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665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1713792"/>
        <c:axId val="101724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1713792"/>
        <c:axId val="101724160"/>
      </c:lineChart>
      <c:dateAx>
        <c:axId val="101713792"/>
        <c:scaling>
          <c:orientation val="minMax"/>
        </c:scaling>
        <c:delete val="1"/>
        <c:axPos val="b"/>
        <c:numFmt formatCode="ge" sourceLinked="1"/>
        <c:majorTickMark val="none"/>
        <c:minorTickMark val="none"/>
        <c:tickLblPos val="none"/>
        <c:crossAx val="101724160"/>
        <c:crosses val="autoZero"/>
        <c:auto val="1"/>
        <c:lblOffset val="100"/>
        <c:baseTimeUnit val="years"/>
      </c:dateAx>
      <c:valAx>
        <c:axId val="101724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713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1764480"/>
        <c:axId val="101770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1764480"/>
        <c:axId val="101770752"/>
      </c:lineChart>
      <c:dateAx>
        <c:axId val="101764480"/>
        <c:scaling>
          <c:orientation val="minMax"/>
        </c:scaling>
        <c:delete val="1"/>
        <c:axPos val="b"/>
        <c:numFmt formatCode="ge" sourceLinked="1"/>
        <c:majorTickMark val="none"/>
        <c:minorTickMark val="none"/>
        <c:tickLblPos val="none"/>
        <c:crossAx val="101770752"/>
        <c:crosses val="autoZero"/>
        <c:auto val="1"/>
        <c:lblOffset val="100"/>
        <c:baseTimeUnit val="years"/>
      </c:dateAx>
      <c:valAx>
        <c:axId val="101770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764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1801344"/>
        <c:axId val="101811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1801344"/>
        <c:axId val="101811712"/>
      </c:lineChart>
      <c:dateAx>
        <c:axId val="101801344"/>
        <c:scaling>
          <c:orientation val="minMax"/>
        </c:scaling>
        <c:delete val="1"/>
        <c:axPos val="b"/>
        <c:numFmt formatCode="ge" sourceLinked="1"/>
        <c:majorTickMark val="none"/>
        <c:minorTickMark val="none"/>
        <c:tickLblPos val="none"/>
        <c:crossAx val="101811712"/>
        <c:crosses val="autoZero"/>
        <c:auto val="1"/>
        <c:lblOffset val="100"/>
        <c:baseTimeUnit val="years"/>
      </c:dateAx>
      <c:valAx>
        <c:axId val="101811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801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1252.04</c:v>
                </c:pt>
                <c:pt idx="1">
                  <c:v>1032.8599999999999</c:v>
                </c:pt>
                <c:pt idx="2">
                  <c:v>905.89</c:v>
                </c:pt>
                <c:pt idx="3">
                  <c:v>1046.67</c:v>
                </c:pt>
                <c:pt idx="4">
                  <c:v>402.47</c:v>
                </c:pt>
              </c:numCache>
            </c:numRef>
          </c:val>
        </c:ser>
        <c:dLbls>
          <c:showLegendKey val="0"/>
          <c:showVal val="0"/>
          <c:showCatName val="0"/>
          <c:showSerName val="0"/>
          <c:showPercent val="0"/>
          <c:showBubbleSize val="0"/>
        </c:dLbls>
        <c:gapWidth val="150"/>
        <c:axId val="101832192"/>
        <c:axId val="101834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1861.98</c:v>
                </c:pt>
                <c:pt idx="1">
                  <c:v>1707.82</c:v>
                </c:pt>
                <c:pt idx="2">
                  <c:v>1119.4100000000001</c:v>
                </c:pt>
                <c:pt idx="3">
                  <c:v>1067.74</c:v>
                </c:pt>
                <c:pt idx="4">
                  <c:v>1018.27</c:v>
                </c:pt>
              </c:numCache>
            </c:numRef>
          </c:val>
          <c:smooth val="0"/>
        </c:ser>
        <c:dLbls>
          <c:showLegendKey val="0"/>
          <c:showVal val="0"/>
          <c:showCatName val="0"/>
          <c:showSerName val="0"/>
          <c:showPercent val="0"/>
          <c:showBubbleSize val="0"/>
        </c:dLbls>
        <c:marker val="1"/>
        <c:smooth val="0"/>
        <c:axId val="101832192"/>
        <c:axId val="101834112"/>
      </c:lineChart>
      <c:dateAx>
        <c:axId val="101832192"/>
        <c:scaling>
          <c:orientation val="minMax"/>
        </c:scaling>
        <c:delete val="1"/>
        <c:axPos val="b"/>
        <c:numFmt formatCode="ge" sourceLinked="1"/>
        <c:majorTickMark val="none"/>
        <c:minorTickMark val="none"/>
        <c:tickLblPos val="none"/>
        <c:crossAx val="101834112"/>
        <c:crosses val="autoZero"/>
        <c:auto val="1"/>
        <c:lblOffset val="100"/>
        <c:baseTimeUnit val="years"/>
      </c:dateAx>
      <c:valAx>
        <c:axId val="101834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832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51.08</c:v>
                </c:pt>
                <c:pt idx="1">
                  <c:v>60.86</c:v>
                </c:pt>
                <c:pt idx="2">
                  <c:v>60.54</c:v>
                </c:pt>
                <c:pt idx="3">
                  <c:v>60.56</c:v>
                </c:pt>
                <c:pt idx="4">
                  <c:v>82.98</c:v>
                </c:pt>
              </c:numCache>
            </c:numRef>
          </c:val>
        </c:ser>
        <c:dLbls>
          <c:showLegendKey val="0"/>
          <c:showVal val="0"/>
          <c:showCatName val="0"/>
          <c:showSerName val="0"/>
          <c:showPercent val="0"/>
          <c:showBubbleSize val="0"/>
        </c:dLbls>
        <c:gapWidth val="150"/>
        <c:axId val="101946496"/>
        <c:axId val="101948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42.74</c:v>
                </c:pt>
                <c:pt idx="1">
                  <c:v>48.1</c:v>
                </c:pt>
                <c:pt idx="2">
                  <c:v>71.349999999999994</c:v>
                </c:pt>
                <c:pt idx="3">
                  <c:v>73.569999999999993</c:v>
                </c:pt>
                <c:pt idx="4">
                  <c:v>71.569999999999993</c:v>
                </c:pt>
              </c:numCache>
            </c:numRef>
          </c:val>
          <c:smooth val="0"/>
        </c:ser>
        <c:dLbls>
          <c:showLegendKey val="0"/>
          <c:showVal val="0"/>
          <c:showCatName val="0"/>
          <c:showSerName val="0"/>
          <c:showPercent val="0"/>
          <c:showBubbleSize val="0"/>
        </c:dLbls>
        <c:marker val="1"/>
        <c:smooth val="0"/>
        <c:axId val="101946496"/>
        <c:axId val="101948416"/>
      </c:lineChart>
      <c:dateAx>
        <c:axId val="101946496"/>
        <c:scaling>
          <c:orientation val="minMax"/>
        </c:scaling>
        <c:delete val="1"/>
        <c:axPos val="b"/>
        <c:numFmt formatCode="ge" sourceLinked="1"/>
        <c:majorTickMark val="none"/>
        <c:minorTickMark val="none"/>
        <c:tickLblPos val="none"/>
        <c:crossAx val="101948416"/>
        <c:crosses val="autoZero"/>
        <c:auto val="1"/>
        <c:lblOffset val="100"/>
        <c:baseTimeUnit val="years"/>
      </c:dateAx>
      <c:valAx>
        <c:axId val="101948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946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241.99</c:v>
                </c:pt>
                <c:pt idx="1">
                  <c:v>203.25</c:v>
                </c:pt>
                <c:pt idx="2">
                  <c:v>205.25</c:v>
                </c:pt>
                <c:pt idx="3">
                  <c:v>210.32</c:v>
                </c:pt>
                <c:pt idx="4">
                  <c:v>154.96</c:v>
                </c:pt>
              </c:numCache>
            </c:numRef>
          </c:val>
        </c:ser>
        <c:dLbls>
          <c:showLegendKey val="0"/>
          <c:showVal val="0"/>
          <c:showCatName val="0"/>
          <c:showSerName val="0"/>
          <c:showPercent val="0"/>
          <c:showBubbleSize val="0"/>
        </c:dLbls>
        <c:gapWidth val="150"/>
        <c:axId val="103297408"/>
        <c:axId val="103299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307.68</c:v>
                </c:pt>
                <c:pt idx="1">
                  <c:v>275.68</c:v>
                </c:pt>
                <c:pt idx="2">
                  <c:v>182.55</c:v>
                </c:pt>
                <c:pt idx="3">
                  <c:v>184.87</c:v>
                </c:pt>
                <c:pt idx="4">
                  <c:v>195.88</c:v>
                </c:pt>
              </c:numCache>
            </c:numRef>
          </c:val>
          <c:smooth val="0"/>
        </c:ser>
        <c:dLbls>
          <c:showLegendKey val="0"/>
          <c:showVal val="0"/>
          <c:showCatName val="0"/>
          <c:showSerName val="0"/>
          <c:showPercent val="0"/>
          <c:showBubbleSize val="0"/>
        </c:dLbls>
        <c:marker val="1"/>
        <c:smooth val="0"/>
        <c:axId val="103297408"/>
        <c:axId val="103299328"/>
      </c:lineChart>
      <c:dateAx>
        <c:axId val="103297408"/>
        <c:scaling>
          <c:orientation val="minMax"/>
        </c:scaling>
        <c:delete val="1"/>
        <c:axPos val="b"/>
        <c:numFmt formatCode="ge" sourceLinked="1"/>
        <c:majorTickMark val="none"/>
        <c:minorTickMark val="none"/>
        <c:tickLblPos val="none"/>
        <c:crossAx val="103299328"/>
        <c:crosses val="autoZero"/>
        <c:auto val="1"/>
        <c:lblOffset val="100"/>
        <c:baseTimeUnit val="years"/>
      </c:dateAx>
      <c:valAx>
        <c:axId val="103299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297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heetViews>
  <sheetFormatPr defaultColWidth="2.625" defaultRowHeight="13.5"/>
  <cols>
    <col min="1" max="1" width="2.625" customWidth="1"/>
    <col min="2" max="54" width="3.75" customWidth="1"/>
    <col min="55" max="55" width="5" customWidth="1"/>
    <col min="56"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愛知県　高浜市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Cb2</v>
      </c>
      <c r="X8" s="70"/>
      <c r="Y8" s="70"/>
      <c r="Z8" s="70"/>
      <c r="AA8" s="70"/>
      <c r="AB8" s="70"/>
      <c r="AC8" s="70"/>
      <c r="AD8" s="3"/>
      <c r="AE8" s="3"/>
      <c r="AF8" s="3"/>
      <c r="AG8" s="3"/>
      <c r="AH8" s="3"/>
      <c r="AI8" s="3"/>
      <c r="AJ8" s="3"/>
      <c r="AK8" s="3"/>
      <c r="AL8" s="64">
        <f>データ!R6</f>
        <v>46756</v>
      </c>
      <c r="AM8" s="64"/>
      <c r="AN8" s="64"/>
      <c r="AO8" s="64"/>
      <c r="AP8" s="64"/>
      <c r="AQ8" s="64"/>
      <c r="AR8" s="64"/>
      <c r="AS8" s="64"/>
      <c r="AT8" s="63">
        <f>データ!S6</f>
        <v>13.11</v>
      </c>
      <c r="AU8" s="63"/>
      <c r="AV8" s="63"/>
      <c r="AW8" s="63"/>
      <c r="AX8" s="63"/>
      <c r="AY8" s="63"/>
      <c r="AZ8" s="63"/>
      <c r="BA8" s="63"/>
      <c r="BB8" s="63">
        <f>データ!T6</f>
        <v>3566.44</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57.96</v>
      </c>
      <c r="Q10" s="63"/>
      <c r="R10" s="63"/>
      <c r="S10" s="63"/>
      <c r="T10" s="63"/>
      <c r="U10" s="63"/>
      <c r="V10" s="63"/>
      <c r="W10" s="63">
        <f>データ!P6</f>
        <v>98.56</v>
      </c>
      <c r="X10" s="63"/>
      <c r="Y10" s="63"/>
      <c r="Z10" s="63"/>
      <c r="AA10" s="63"/>
      <c r="AB10" s="63"/>
      <c r="AC10" s="63"/>
      <c r="AD10" s="64">
        <f>データ!Q6</f>
        <v>1728</v>
      </c>
      <c r="AE10" s="64"/>
      <c r="AF10" s="64"/>
      <c r="AG10" s="64"/>
      <c r="AH10" s="64"/>
      <c r="AI10" s="64"/>
      <c r="AJ10" s="64"/>
      <c r="AK10" s="2"/>
      <c r="AL10" s="64">
        <f>データ!U6</f>
        <v>27180</v>
      </c>
      <c r="AM10" s="64"/>
      <c r="AN10" s="64"/>
      <c r="AO10" s="64"/>
      <c r="AP10" s="64"/>
      <c r="AQ10" s="64"/>
      <c r="AR10" s="64"/>
      <c r="AS10" s="64"/>
      <c r="AT10" s="63">
        <f>データ!V6</f>
        <v>4.78</v>
      </c>
      <c r="AU10" s="63"/>
      <c r="AV10" s="63"/>
      <c r="AW10" s="63"/>
      <c r="AX10" s="63"/>
      <c r="AY10" s="63"/>
      <c r="AZ10" s="63"/>
      <c r="BA10" s="63"/>
      <c r="BB10" s="63">
        <f>データ!W6</f>
        <v>5686.19</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110</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232271</v>
      </c>
      <c r="D6" s="31">
        <f t="shared" si="3"/>
        <v>47</v>
      </c>
      <c r="E6" s="31">
        <f t="shared" si="3"/>
        <v>17</v>
      </c>
      <c r="F6" s="31">
        <f t="shared" si="3"/>
        <v>1</v>
      </c>
      <c r="G6" s="31">
        <f t="shared" si="3"/>
        <v>0</v>
      </c>
      <c r="H6" s="31" t="str">
        <f t="shared" si="3"/>
        <v>愛知県　高浜市</v>
      </c>
      <c r="I6" s="31" t="str">
        <f t="shared" si="3"/>
        <v>法非適用</v>
      </c>
      <c r="J6" s="31" t="str">
        <f t="shared" si="3"/>
        <v>下水道事業</v>
      </c>
      <c r="K6" s="31" t="str">
        <f t="shared" si="3"/>
        <v>公共下水道</v>
      </c>
      <c r="L6" s="31" t="str">
        <f t="shared" si="3"/>
        <v>Cb2</v>
      </c>
      <c r="M6" s="32" t="str">
        <f t="shared" si="3"/>
        <v>-</v>
      </c>
      <c r="N6" s="32" t="str">
        <f t="shared" si="3"/>
        <v>該当数値なし</v>
      </c>
      <c r="O6" s="32">
        <f t="shared" si="3"/>
        <v>57.96</v>
      </c>
      <c r="P6" s="32">
        <f t="shared" si="3"/>
        <v>98.56</v>
      </c>
      <c r="Q6" s="32">
        <f t="shared" si="3"/>
        <v>1728</v>
      </c>
      <c r="R6" s="32">
        <f t="shared" si="3"/>
        <v>46756</v>
      </c>
      <c r="S6" s="32">
        <f t="shared" si="3"/>
        <v>13.11</v>
      </c>
      <c r="T6" s="32">
        <f t="shared" si="3"/>
        <v>3566.44</v>
      </c>
      <c r="U6" s="32">
        <f t="shared" si="3"/>
        <v>27180</v>
      </c>
      <c r="V6" s="32">
        <f t="shared" si="3"/>
        <v>4.78</v>
      </c>
      <c r="W6" s="32">
        <f t="shared" si="3"/>
        <v>5686.19</v>
      </c>
      <c r="X6" s="33">
        <f>IF(X7="",NA(),X7)</f>
        <v>75.56</v>
      </c>
      <c r="Y6" s="33">
        <f t="shared" ref="Y6:AG6" si="4">IF(Y7="",NA(),Y7)</f>
        <v>84.08</v>
      </c>
      <c r="Z6" s="33">
        <f t="shared" si="4"/>
        <v>80.88</v>
      </c>
      <c r="AA6" s="33">
        <f t="shared" si="4"/>
        <v>80.73</v>
      </c>
      <c r="AB6" s="33">
        <f t="shared" si="4"/>
        <v>96.12</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1252.04</v>
      </c>
      <c r="BF6" s="33">
        <f t="shared" ref="BF6:BN6" si="7">IF(BF7="",NA(),BF7)</f>
        <v>1032.8599999999999</v>
      </c>
      <c r="BG6" s="33">
        <f t="shared" si="7"/>
        <v>905.89</v>
      </c>
      <c r="BH6" s="33">
        <f t="shared" si="7"/>
        <v>1046.67</v>
      </c>
      <c r="BI6" s="33">
        <f t="shared" si="7"/>
        <v>402.47</v>
      </c>
      <c r="BJ6" s="33">
        <f t="shared" si="7"/>
        <v>1861.98</v>
      </c>
      <c r="BK6" s="33">
        <f t="shared" si="7"/>
        <v>1707.82</v>
      </c>
      <c r="BL6" s="33">
        <f t="shared" si="7"/>
        <v>1119.4100000000001</v>
      </c>
      <c r="BM6" s="33">
        <f t="shared" si="7"/>
        <v>1067.74</v>
      </c>
      <c r="BN6" s="33">
        <f t="shared" si="7"/>
        <v>1018.27</v>
      </c>
      <c r="BO6" s="32" t="str">
        <f>IF(BO7="","",IF(BO7="-","【-】","【"&amp;SUBSTITUTE(TEXT(BO7,"#,##0.00"),"-","△")&amp;"】"))</f>
        <v>【763.62】</v>
      </c>
      <c r="BP6" s="33">
        <f>IF(BP7="",NA(),BP7)</f>
        <v>51.08</v>
      </c>
      <c r="BQ6" s="33">
        <f t="shared" ref="BQ6:BY6" si="8">IF(BQ7="",NA(),BQ7)</f>
        <v>60.86</v>
      </c>
      <c r="BR6" s="33">
        <f t="shared" si="8"/>
        <v>60.54</v>
      </c>
      <c r="BS6" s="33">
        <f t="shared" si="8"/>
        <v>60.56</v>
      </c>
      <c r="BT6" s="33">
        <f t="shared" si="8"/>
        <v>82.98</v>
      </c>
      <c r="BU6" s="33">
        <f t="shared" si="8"/>
        <v>42.74</v>
      </c>
      <c r="BV6" s="33">
        <f t="shared" si="8"/>
        <v>48.1</v>
      </c>
      <c r="BW6" s="33">
        <f t="shared" si="8"/>
        <v>71.349999999999994</v>
      </c>
      <c r="BX6" s="33">
        <f t="shared" si="8"/>
        <v>73.569999999999993</v>
      </c>
      <c r="BY6" s="33">
        <f t="shared" si="8"/>
        <v>71.569999999999993</v>
      </c>
      <c r="BZ6" s="32" t="str">
        <f>IF(BZ7="","",IF(BZ7="-","【-】","【"&amp;SUBSTITUTE(TEXT(BZ7,"#,##0.00"),"-","△")&amp;"】"))</f>
        <v>【98.53】</v>
      </c>
      <c r="CA6" s="33">
        <f>IF(CA7="",NA(),CA7)</f>
        <v>241.99</v>
      </c>
      <c r="CB6" s="33">
        <f t="shared" ref="CB6:CJ6" si="9">IF(CB7="",NA(),CB7)</f>
        <v>203.25</v>
      </c>
      <c r="CC6" s="33">
        <f t="shared" si="9"/>
        <v>205.25</v>
      </c>
      <c r="CD6" s="33">
        <f t="shared" si="9"/>
        <v>210.32</v>
      </c>
      <c r="CE6" s="33">
        <f t="shared" si="9"/>
        <v>154.96</v>
      </c>
      <c r="CF6" s="33">
        <f t="shared" si="9"/>
        <v>307.68</v>
      </c>
      <c r="CG6" s="33">
        <f t="shared" si="9"/>
        <v>275.68</v>
      </c>
      <c r="CH6" s="33">
        <f t="shared" si="9"/>
        <v>182.55</v>
      </c>
      <c r="CI6" s="33">
        <f t="shared" si="9"/>
        <v>184.87</v>
      </c>
      <c r="CJ6" s="33">
        <f t="shared" si="9"/>
        <v>195.88</v>
      </c>
      <c r="CK6" s="32" t="str">
        <f>IF(CK7="","",IF(CK7="-","【-】","【"&amp;SUBSTITUTE(TEXT(CK7,"#,##0.00"),"-","△")&amp;"】"))</f>
        <v>【139.70】</v>
      </c>
      <c r="CL6" s="33" t="str">
        <f>IF(CL7="",NA(),CL7)</f>
        <v>-</v>
      </c>
      <c r="CM6" s="33" t="str">
        <f t="shared" ref="CM6:CU6" si="10">IF(CM7="",NA(),CM7)</f>
        <v>-</v>
      </c>
      <c r="CN6" s="33" t="str">
        <f t="shared" si="10"/>
        <v>-</v>
      </c>
      <c r="CO6" s="33" t="str">
        <f t="shared" si="10"/>
        <v>-</v>
      </c>
      <c r="CP6" s="33" t="str">
        <f t="shared" si="10"/>
        <v>-</v>
      </c>
      <c r="CQ6" s="33">
        <f t="shared" si="10"/>
        <v>48.57</v>
      </c>
      <c r="CR6" s="33">
        <f t="shared" si="10"/>
        <v>45.25</v>
      </c>
      <c r="CS6" s="33">
        <f t="shared" si="10"/>
        <v>50.27</v>
      </c>
      <c r="CT6" s="33">
        <f t="shared" si="10"/>
        <v>51.08</v>
      </c>
      <c r="CU6" s="33">
        <f t="shared" si="10"/>
        <v>49.75</v>
      </c>
      <c r="CV6" s="32" t="str">
        <f>IF(CV7="","",IF(CV7="-","【-】","【"&amp;SUBSTITUTE(TEXT(CV7,"#,##0.00"),"-","△")&amp;"】"))</f>
        <v>【60.01】</v>
      </c>
      <c r="CW6" s="33">
        <f>IF(CW7="",NA(),CW7)</f>
        <v>80.59</v>
      </c>
      <c r="CX6" s="33">
        <f t="shared" ref="CX6:DF6" si="11">IF(CX7="",NA(),CX7)</f>
        <v>82.16</v>
      </c>
      <c r="CY6" s="33">
        <f t="shared" si="11"/>
        <v>81.56</v>
      </c>
      <c r="CZ6" s="33">
        <f t="shared" si="11"/>
        <v>81.31</v>
      </c>
      <c r="DA6" s="33">
        <f t="shared" si="11"/>
        <v>80.75</v>
      </c>
      <c r="DB6" s="33">
        <f t="shared" si="11"/>
        <v>70.27</v>
      </c>
      <c r="DC6" s="33">
        <f t="shared" si="11"/>
        <v>68.540000000000006</v>
      </c>
      <c r="DD6" s="33">
        <f t="shared" si="11"/>
        <v>89.13</v>
      </c>
      <c r="DE6" s="33">
        <f t="shared" si="11"/>
        <v>88.59</v>
      </c>
      <c r="DF6" s="33">
        <f t="shared" si="11"/>
        <v>87.85</v>
      </c>
      <c r="DG6" s="32" t="str">
        <f>IF(DG7="","",IF(DG7="-","【-】","【"&amp;SUBSTITUTE(TEXT(DG7,"#,##0.00"),"-","△")&amp;"】"))</f>
        <v>【94.73】</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0.41</v>
      </c>
      <c r="EJ6" s="33">
        <f t="shared" si="14"/>
        <v>0.28999999999999998</v>
      </c>
      <c r="EK6" s="33">
        <f t="shared" si="14"/>
        <v>0.12</v>
      </c>
      <c r="EL6" s="33">
        <f t="shared" si="14"/>
        <v>0.11</v>
      </c>
      <c r="EM6" s="33">
        <f t="shared" si="14"/>
        <v>0.16</v>
      </c>
      <c r="EN6" s="32" t="str">
        <f>IF(EN7="","",IF(EN7="-","【-】","【"&amp;SUBSTITUTE(TEXT(EN7,"#,##0.00"),"-","△")&amp;"】"))</f>
        <v>【0.23】</v>
      </c>
    </row>
    <row r="7" spans="1:144" s="34" customFormat="1">
      <c r="A7" s="26"/>
      <c r="B7" s="35">
        <v>2015</v>
      </c>
      <c r="C7" s="35">
        <v>232271</v>
      </c>
      <c r="D7" s="35">
        <v>47</v>
      </c>
      <c r="E7" s="35">
        <v>17</v>
      </c>
      <c r="F7" s="35">
        <v>1</v>
      </c>
      <c r="G7" s="35">
        <v>0</v>
      </c>
      <c r="H7" s="35" t="s">
        <v>96</v>
      </c>
      <c r="I7" s="35" t="s">
        <v>97</v>
      </c>
      <c r="J7" s="35" t="s">
        <v>98</v>
      </c>
      <c r="K7" s="35" t="s">
        <v>99</v>
      </c>
      <c r="L7" s="35" t="s">
        <v>100</v>
      </c>
      <c r="M7" s="36" t="s">
        <v>101</v>
      </c>
      <c r="N7" s="36" t="s">
        <v>102</v>
      </c>
      <c r="O7" s="36">
        <v>57.96</v>
      </c>
      <c r="P7" s="36">
        <v>98.56</v>
      </c>
      <c r="Q7" s="36">
        <v>1728</v>
      </c>
      <c r="R7" s="36">
        <v>46756</v>
      </c>
      <c r="S7" s="36">
        <v>13.11</v>
      </c>
      <c r="T7" s="36">
        <v>3566.44</v>
      </c>
      <c r="U7" s="36">
        <v>27180</v>
      </c>
      <c r="V7" s="36">
        <v>4.78</v>
      </c>
      <c r="W7" s="36">
        <v>5686.19</v>
      </c>
      <c r="X7" s="36">
        <v>75.56</v>
      </c>
      <c r="Y7" s="36">
        <v>84.08</v>
      </c>
      <c r="Z7" s="36">
        <v>80.88</v>
      </c>
      <c r="AA7" s="36">
        <v>80.73</v>
      </c>
      <c r="AB7" s="36">
        <v>96.12</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1252.04</v>
      </c>
      <c r="BF7" s="36">
        <v>1032.8599999999999</v>
      </c>
      <c r="BG7" s="36">
        <v>905.89</v>
      </c>
      <c r="BH7" s="36">
        <v>1046.67</v>
      </c>
      <c r="BI7" s="36">
        <v>402.47</v>
      </c>
      <c r="BJ7" s="36">
        <v>1861.98</v>
      </c>
      <c r="BK7" s="36">
        <v>1707.82</v>
      </c>
      <c r="BL7" s="36">
        <v>1119.4100000000001</v>
      </c>
      <c r="BM7" s="36">
        <v>1067.74</v>
      </c>
      <c r="BN7" s="36">
        <v>1018.27</v>
      </c>
      <c r="BO7" s="36">
        <v>763.62</v>
      </c>
      <c r="BP7" s="36">
        <v>51.08</v>
      </c>
      <c r="BQ7" s="36">
        <v>60.86</v>
      </c>
      <c r="BR7" s="36">
        <v>60.54</v>
      </c>
      <c r="BS7" s="36">
        <v>60.56</v>
      </c>
      <c r="BT7" s="36">
        <v>82.98</v>
      </c>
      <c r="BU7" s="36">
        <v>42.74</v>
      </c>
      <c r="BV7" s="36">
        <v>48.1</v>
      </c>
      <c r="BW7" s="36">
        <v>71.349999999999994</v>
      </c>
      <c r="BX7" s="36">
        <v>73.569999999999993</v>
      </c>
      <c r="BY7" s="36">
        <v>71.569999999999993</v>
      </c>
      <c r="BZ7" s="36">
        <v>98.53</v>
      </c>
      <c r="CA7" s="36">
        <v>241.99</v>
      </c>
      <c r="CB7" s="36">
        <v>203.25</v>
      </c>
      <c r="CC7" s="36">
        <v>205.25</v>
      </c>
      <c r="CD7" s="36">
        <v>210.32</v>
      </c>
      <c r="CE7" s="36">
        <v>154.96</v>
      </c>
      <c r="CF7" s="36">
        <v>307.68</v>
      </c>
      <c r="CG7" s="36">
        <v>275.68</v>
      </c>
      <c r="CH7" s="36">
        <v>182.55</v>
      </c>
      <c r="CI7" s="36">
        <v>184.87</v>
      </c>
      <c r="CJ7" s="36">
        <v>195.88</v>
      </c>
      <c r="CK7" s="36">
        <v>139.69999999999999</v>
      </c>
      <c r="CL7" s="36" t="s">
        <v>101</v>
      </c>
      <c r="CM7" s="36" t="s">
        <v>101</v>
      </c>
      <c r="CN7" s="36" t="s">
        <v>101</v>
      </c>
      <c r="CO7" s="36" t="s">
        <v>101</v>
      </c>
      <c r="CP7" s="36" t="s">
        <v>101</v>
      </c>
      <c r="CQ7" s="36">
        <v>48.57</v>
      </c>
      <c r="CR7" s="36">
        <v>45.25</v>
      </c>
      <c r="CS7" s="36">
        <v>50.27</v>
      </c>
      <c r="CT7" s="36">
        <v>51.08</v>
      </c>
      <c r="CU7" s="36">
        <v>49.75</v>
      </c>
      <c r="CV7" s="36">
        <v>60.01</v>
      </c>
      <c r="CW7" s="36">
        <v>80.59</v>
      </c>
      <c r="CX7" s="36">
        <v>82.16</v>
      </c>
      <c r="CY7" s="36">
        <v>81.56</v>
      </c>
      <c r="CZ7" s="36">
        <v>81.31</v>
      </c>
      <c r="DA7" s="36">
        <v>80.75</v>
      </c>
      <c r="DB7" s="36">
        <v>70.27</v>
      </c>
      <c r="DC7" s="36">
        <v>68.540000000000006</v>
      </c>
      <c r="DD7" s="36">
        <v>89.13</v>
      </c>
      <c r="DE7" s="36">
        <v>88.59</v>
      </c>
      <c r="DF7" s="36">
        <v>87.85</v>
      </c>
      <c r="DG7" s="36">
        <v>94.73</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0.41</v>
      </c>
      <c r="EJ7" s="36">
        <v>0.28999999999999998</v>
      </c>
      <c r="EK7" s="36">
        <v>0.12</v>
      </c>
      <c r="EL7" s="36">
        <v>0.11</v>
      </c>
      <c r="EM7" s="36">
        <v>0.16</v>
      </c>
      <c r="EN7" s="36">
        <v>0.23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愛知県</cp:lastModifiedBy>
  <cp:lastPrinted>2017-02-23T09:44:31Z</cp:lastPrinted>
  <dcterms:created xsi:type="dcterms:W3CDTF">2017-02-08T02:51:08Z</dcterms:created>
  <dcterms:modified xsi:type="dcterms:W3CDTF">2017-02-23T09:44:35Z</dcterms:modified>
  <cp:category/>
</cp:coreProperties>
</file>