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<sst xmlns="http://schemas.openxmlformats.org/spreadsheetml/2006/main" count="221" uniqueCount="111">
  <si>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</si>
  <si>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</si>
  <si>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</si>
  <si>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</si>
  <si>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</si>
  <si>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</si>
  <si>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</si>
  <si>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</si>
  <si>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</si>
  <si>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</si>
  <si>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</si>
  <si>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</si>
  <si>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</si>
  <si>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</si>
  <si>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</si>
  <si>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</si>
  <si>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</si>
  <si>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</si>
  <si>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</si>
  <si>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</si>
  <si>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</si>
  <si>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</si>
  <si>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</si>
  <si>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</si>
  <si>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</si>
  <si>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</si>
  <si>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</si>
  <si>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</si>
  <si>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</si>
  <si>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</si>
  <si>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</si>
  <si>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</si>
  <si>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</si>
  <si>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</si>
  <si>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</si>
  <si>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</si>
  <si>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</si>
  <si>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</si>
  <si>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</si>
  <si>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</si>
  <si>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</si>
  <si>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</si>
  <si>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</si>
  <si>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</si>
  <si>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</si>
  <si>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</si>
  <si>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</si>
  <si>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</si>
  <si>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</si>
  <si>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</si>
  <si>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</si>
  <si>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</si>
  <si>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</si>
  <si>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</si>
  <si>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</si>
  <si>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</si>
  <si>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</si>
  <si>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</si>
  <si>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</si>
  <si>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</si>
  <si>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</si>
  <si>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</si>
  <si>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</si>
  <si>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</si>
  <si>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</si>
  <si>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</si>
  <si>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</si>
  <si>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</si>
  <si>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</si>
  <si>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</si>
  <si>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</si>
  <si>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</si>
  <si>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</si>
  <si>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</si>
  <si>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</si>
  <si>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</si>
  <si>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</si>
  <si>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</si>
  <si>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</si>
  <si>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</si>
  <si>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</si>
  <si>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</si>
  <si>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</si>
  <si>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</si>
  <si>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</si>
  <si>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</si>
  <si>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</si>
  <si>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</si>
  <si>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</si>
  <si>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</si>
  <si>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</si>
  <si>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</si>
  <si>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</si>
  <si>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</si>
  <si>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</si>
  <si>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</si>
  <si>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</si>
  <si>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</si>
  <si>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</si>
  <si>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</si>
  <si>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</si>
  <si>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</si>
  <si>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</si>
  <si>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</si>
  <si>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</si>
  <si>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</si>
  <si>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</si>
  <si>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</si>
  <si>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村集落家庭排水施設は、昭和５８年７月に供用開始して既に３０年以上経過しています。現時点の管渠の使用年数は耐用年数（約５０年）を超えていませんが、地下水が多い地区では不明水が発生しているため、今後管渠の改修工事を進めていきます。
　沓掛浄化センターの老朽化対策については、公共下水道への切替の予定があるため、必要限度に留め更新を行っていきます。</t>
    <rPh sb="1" eb="3">
      <t>ノウソン</t>
    </rPh>
    <rPh sb="3" eb="5">
      <t>シュウラク</t>
    </rPh>
    <rPh sb="5" eb="7">
      <t>カテイ</t>
    </rPh>
    <rPh sb="7" eb="9">
      <t>ハイスイ</t>
    </rPh>
    <rPh sb="9" eb="11">
      <t>シセツ</t>
    </rPh>
    <rPh sb="13" eb="15">
      <t>ショウワ</t>
    </rPh>
    <rPh sb="17" eb="18">
      <t>ネン</t>
    </rPh>
    <rPh sb="19" eb="20">
      <t>ガツ</t>
    </rPh>
    <rPh sb="21" eb="23">
      <t>キョウヨウ</t>
    </rPh>
    <rPh sb="23" eb="25">
      <t>カイシ</t>
    </rPh>
    <rPh sb="27" eb="28">
      <t>スデ</t>
    </rPh>
    <rPh sb="31" eb="32">
      <t>ネン</t>
    </rPh>
    <rPh sb="32" eb="34">
      <t>イジョウ</t>
    </rPh>
    <rPh sb="34" eb="36">
      <t>ケイカ</t>
    </rPh>
    <rPh sb="42" eb="45">
      <t>ゲンジテン</t>
    </rPh>
    <rPh sb="46" eb="47">
      <t>カン</t>
    </rPh>
    <rPh sb="47" eb="48">
      <t>キョ</t>
    </rPh>
    <rPh sb="49" eb="51">
      <t>シヨウ</t>
    </rPh>
    <rPh sb="51" eb="53">
      <t>ネンスウ</t>
    </rPh>
    <rPh sb="54" eb="56">
      <t>タイヨウ</t>
    </rPh>
    <rPh sb="56" eb="58">
      <t>ネンスウ</t>
    </rPh>
    <rPh sb="59" eb="60">
      <t>ヤク</t>
    </rPh>
    <rPh sb="62" eb="63">
      <t>ネン</t>
    </rPh>
    <rPh sb="65" eb="66">
      <t>コ</t>
    </rPh>
    <rPh sb="74" eb="77">
      <t>チカスイ</t>
    </rPh>
    <rPh sb="78" eb="79">
      <t>オオ</t>
    </rPh>
    <rPh sb="80" eb="82">
      <t>チク</t>
    </rPh>
    <rPh sb="84" eb="86">
      <t>フメイ</t>
    </rPh>
    <rPh sb="86" eb="87">
      <t>スイ</t>
    </rPh>
    <rPh sb="88" eb="90">
      <t>ハッセイ</t>
    </rPh>
    <rPh sb="97" eb="99">
      <t>コンゴ</t>
    </rPh>
    <rPh sb="99" eb="100">
      <t>カン</t>
    </rPh>
    <rPh sb="100" eb="101">
      <t>キョ</t>
    </rPh>
    <rPh sb="102" eb="104">
      <t>カイシュウ</t>
    </rPh>
    <rPh sb="104" eb="106">
      <t>コウジ</t>
    </rPh>
    <rPh sb="107" eb="108">
      <t>スス</t>
    </rPh>
    <rPh sb="117" eb="119">
      <t>クツカケ</t>
    </rPh>
    <rPh sb="119" eb="121">
      <t>ジョウカ</t>
    </rPh>
    <rPh sb="126" eb="129">
      <t>ロウキュウカ</t>
    </rPh>
    <rPh sb="129" eb="131">
      <t>タイサク</t>
    </rPh>
    <rPh sb="137" eb="139">
      <t>コウキョウ</t>
    </rPh>
    <rPh sb="139" eb="142">
      <t>ゲスイドウ</t>
    </rPh>
    <rPh sb="144" eb="146">
      <t>キリカエ</t>
    </rPh>
    <rPh sb="147" eb="149">
      <t>ヨテイ</t>
    </rPh>
    <rPh sb="155" eb="157">
      <t>ヒツヨウ</t>
    </rPh>
    <rPh sb="157" eb="159">
      <t>ゲンド</t>
    </rPh>
    <rPh sb="160" eb="161">
      <t>トド</t>
    </rPh>
    <rPh sb="162" eb="164">
      <t>コウシン</t>
    </rPh>
    <rPh sb="165" eb="166">
      <t>オコナ</t>
    </rPh>
    <phoneticPr fontId="4"/>
  </si>
  <si>
    <t>　平成２７年度は、前年度と比較して排水施設維持管理事業費が大幅に抑えられたため、単年度の収支は黒字であり、汚水処理に係る経費が使用料で賄えている状況です。しかしながら、沓掛浄化センターでの処理は、老朽化に伴い処理能力面からも施設改修経費面からも今後は非常に厳しくなるため、農村集落家庭排水施設単独では成り立たなくなることが予想されます。
　したがって、今後も農村集落家庭排水施設区域の健全な汚水処理事業の運営のために、公共下水道への切替接続による経営改善が必要と考えています。</t>
    <rPh sb="1" eb="3">
      <t>ヘイセイ</t>
    </rPh>
    <rPh sb="5" eb="7">
      <t>ネンド</t>
    </rPh>
    <rPh sb="9" eb="12">
      <t>ゼンネンド</t>
    </rPh>
    <rPh sb="13" eb="15">
      <t>ヒカク</t>
    </rPh>
    <rPh sb="17" eb="19">
      <t>ハイスイ</t>
    </rPh>
    <rPh sb="19" eb="21">
      <t>シセツ</t>
    </rPh>
    <rPh sb="21" eb="23">
      <t>イジ</t>
    </rPh>
    <rPh sb="23" eb="25">
      <t>カンリ</t>
    </rPh>
    <rPh sb="25" eb="27">
      <t>ジギョウ</t>
    </rPh>
    <rPh sb="27" eb="28">
      <t>ヒ</t>
    </rPh>
    <rPh sb="29" eb="31">
      <t>オオハバ</t>
    </rPh>
    <rPh sb="32" eb="33">
      <t>オサ</t>
    </rPh>
    <rPh sb="40" eb="43">
      <t>タンネンド</t>
    </rPh>
    <rPh sb="44" eb="46">
      <t>シュウシ</t>
    </rPh>
    <rPh sb="47" eb="49">
      <t>クロジ</t>
    </rPh>
    <rPh sb="53" eb="55">
      <t>オスイ</t>
    </rPh>
    <rPh sb="55" eb="57">
      <t>ショリ</t>
    </rPh>
    <rPh sb="58" eb="59">
      <t>カカワ</t>
    </rPh>
    <rPh sb="60" eb="62">
      <t>ケイヒ</t>
    </rPh>
    <rPh sb="63" eb="65">
      <t>シヨウ</t>
    </rPh>
    <rPh sb="65" eb="66">
      <t>リョウ</t>
    </rPh>
    <rPh sb="67" eb="68">
      <t>マカナ</t>
    </rPh>
    <rPh sb="72" eb="74">
      <t>ジョウキョウ</t>
    </rPh>
    <rPh sb="84" eb="86">
      <t>クツカケ</t>
    </rPh>
    <rPh sb="86" eb="88">
      <t>ジョウカ</t>
    </rPh>
    <rPh sb="94" eb="96">
      <t>ショリ</t>
    </rPh>
    <rPh sb="98" eb="101">
      <t>ロウキュウカ</t>
    </rPh>
    <rPh sb="102" eb="103">
      <t>トモナ</t>
    </rPh>
    <rPh sb="104" eb="106">
      <t>ショリ</t>
    </rPh>
    <rPh sb="106" eb="108">
      <t>ノウリョク</t>
    </rPh>
    <rPh sb="108" eb="109">
      <t>メン</t>
    </rPh>
    <rPh sb="112" eb="114">
      <t>シセツ</t>
    </rPh>
    <rPh sb="114" eb="116">
      <t>カイシュウ</t>
    </rPh>
    <rPh sb="116" eb="118">
      <t>ケイヒ</t>
    </rPh>
    <rPh sb="118" eb="119">
      <t>メン</t>
    </rPh>
    <rPh sb="122" eb="124">
      <t>コンゴ</t>
    </rPh>
    <rPh sb="125" eb="127">
      <t>ヒジョウ</t>
    </rPh>
    <rPh sb="128" eb="129">
      <t>キビ</t>
    </rPh>
    <rPh sb="136" eb="138">
      <t>ノウソン</t>
    </rPh>
    <rPh sb="138" eb="140">
      <t>シュウラク</t>
    </rPh>
    <rPh sb="140" eb="142">
      <t>カテイ</t>
    </rPh>
    <rPh sb="142" eb="144">
      <t>ハイスイ</t>
    </rPh>
    <rPh sb="144" eb="146">
      <t>シセツ</t>
    </rPh>
    <rPh sb="146" eb="148">
      <t>タンドク</t>
    </rPh>
    <rPh sb="150" eb="151">
      <t>ナ</t>
    </rPh>
    <rPh sb="152" eb="153">
      <t>タ</t>
    </rPh>
    <rPh sb="161" eb="163">
      <t>ヨソウ</t>
    </rPh>
    <rPh sb="176" eb="178">
      <t>コンゴ</t>
    </rPh>
    <rPh sb="179" eb="181">
      <t>ノウソン</t>
    </rPh>
    <rPh sb="181" eb="183">
      <t>シュウラク</t>
    </rPh>
    <rPh sb="183" eb="185">
      <t>カテイ</t>
    </rPh>
    <rPh sb="185" eb="187">
      <t>ハイスイ</t>
    </rPh>
    <rPh sb="187" eb="189">
      <t>シセツ</t>
    </rPh>
    <rPh sb="189" eb="191">
      <t>クイキ</t>
    </rPh>
    <rPh sb="192" eb="194">
      <t>ケンゼン</t>
    </rPh>
    <rPh sb="195" eb="197">
      <t>オスイ</t>
    </rPh>
    <rPh sb="197" eb="199">
      <t>ショリ</t>
    </rPh>
    <rPh sb="199" eb="201">
      <t>ジギョウ</t>
    </rPh>
    <rPh sb="202" eb="204">
      <t>ウンエイ</t>
    </rPh>
    <rPh sb="209" eb="211">
      <t>コウキョウ</t>
    </rPh>
    <rPh sb="211" eb="214">
      <t>ゲスイドウ</t>
    </rPh>
    <rPh sb="216" eb="218">
      <t>キリカエ</t>
    </rPh>
    <rPh sb="218" eb="220">
      <t>セツゾク</t>
    </rPh>
    <rPh sb="223" eb="225">
      <t>ケイエイ</t>
    </rPh>
    <rPh sb="225" eb="227">
      <t>カイゼン</t>
    </rPh>
    <rPh sb="228" eb="230">
      <t>ヒツヨウ</t>
    </rPh>
    <rPh sb="231" eb="232">
      <t>カンガ</t>
    </rPh>
    <phoneticPr fontId="4"/>
  </si>
  <si>
    <t>　本市の農村集落家庭排水施設は、平成２７年度の①収益的収支比率及び⑤経費回収率が１００％を上回ったので、単年度の収支は黒字であり、使用料収入で汚水処理費を賄えていることを示しています。収支が黒字となった要因としては、前年度は、大規模な排水管更生工事を行ったり、単年度の農村集落家庭排水施設統合検討委託料が生じたりと、排水施設維持管理事業で大きな支出がありましたが、平成２７年度は、これらの支出がなかったため総費用が大幅に抑えられたことが考えられます。
　⑥汚水処理原価は、類似団体と比較して低い数値で推移しており、比較的効率的な汚水処理が実施されています。
　⑦施設利用率は、類似団体の平均値と比較すると３０％程高くなっており、８０～９０％程の稼働率となっています。施設の利用状況は、遊休状態となっておらず、無駄なく適正な規模で利用されていると考えられますが、処理能力を超える水量が流入しないよう、雨水、地下水等の不明水対策を講じていきます。
　企業債残高は類似団体と比較して非常に低い水準となっています。今後は不明水対策事業で企業債が新規で増える見込みですが、経営改善に向けた取組みを引続き行っていきます。
　⑧水洗化率は、類似団体を上回っています。人口の減少や閉栓により若干の増減はありますが、年々少しずつ増加していく見込みです。</t>
    <rPh sb="1" eb="2">
      <t>ホン</t>
    </rPh>
    <rPh sb="2" eb="3">
      <t>シ</t>
    </rPh>
    <rPh sb="4" eb="6">
      <t>ノウソン</t>
    </rPh>
    <rPh sb="6" eb="8">
      <t>シュウラク</t>
    </rPh>
    <rPh sb="8" eb="10">
      <t>カテイ</t>
    </rPh>
    <rPh sb="10" eb="12">
      <t>ハイスイ</t>
    </rPh>
    <rPh sb="12" eb="14">
      <t>シセツ</t>
    </rPh>
    <rPh sb="16" eb="18">
      <t>ヘイセイ</t>
    </rPh>
    <rPh sb="20" eb="22">
      <t>ネンド</t>
    </rPh>
    <rPh sb="24" eb="27">
      <t>シュウエキテキ</t>
    </rPh>
    <rPh sb="27" eb="29">
      <t>シュウシ</t>
    </rPh>
    <rPh sb="29" eb="31">
      <t>ヒリツ</t>
    </rPh>
    <rPh sb="31" eb="32">
      <t>オヨ</t>
    </rPh>
    <rPh sb="34" eb="36">
      <t>ケイヒ</t>
    </rPh>
    <rPh sb="36" eb="38">
      <t>カイシュウ</t>
    </rPh>
    <rPh sb="38" eb="39">
      <t>リツ</t>
    </rPh>
    <rPh sb="45" eb="47">
      <t>ウワマワ</t>
    </rPh>
    <rPh sb="52" eb="55">
      <t>タンネンド</t>
    </rPh>
    <rPh sb="56" eb="58">
      <t>シュウシ</t>
    </rPh>
    <rPh sb="59" eb="61">
      <t>クロジ</t>
    </rPh>
    <rPh sb="65" eb="67">
      <t>シヨウ</t>
    </rPh>
    <rPh sb="67" eb="68">
      <t>リョウ</t>
    </rPh>
    <rPh sb="68" eb="70">
      <t>シュウニュウ</t>
    </rPh>
    <rPh sb="71" eb="73">
      <t>オスイ</t>
    </rPh>
    <rPh sb="73" eb="75">
      <t>ショリ</t>
    </rPh>
    <rPh sb="75" eb="76">
      <t>ヒ</t>
    </rPh>
    <rPh sb="77" eb="78">
      <t>マカナ</t>
    </rPh>
    <rPh sb="85" eb="86">
      <t>シメ</t>
    </rPh>
    <rPh sb="92" eb="94">
      <t>シュウシ</t>
    </rPh>
    <rPh sb="95" eb="97">
      <t>クロジ</t>
    </rPh>
    <rPh sb="101" eb="103">
      <t>ヨウイン</t>
    </rPh>
    <rPh sb="109" eb="111">
      <t>ネンド</t>
    </rPh>
    <rPh sb="113" eb="116">
      <t>ダイキボ</t>
    </rPh>
    <rPh sb="122" eb="124">
      <t>コウジ</t>
    </rPh>
    <rPh sb="125" eb="126">
      <t>オコナ</t>
    </rPh>
    <rPh sb="130" eb="133">
      <t>タンネンド</t>
    </rPh>
    <rPh sb="134" eb="136">
      <t>ノウソン</t>
    </rPh>
    <rPh sb="136" eb="138">
      <t>シュウラク</t>
    </rPh>
    <rPh sb="138" eb="140">
      <t>カテイ</t>
    </rPh>
    <rPh sb="140" eb="142">
      <t>ハイスイ</t>
    </rPh>
    <rPh sb="142" eb="144">
      <t>シセツ</t>
    </rPh>
    <rPh sb="144" eb="146">
      <t>トウゴウ</t>
    </rPh>
    <rPh sb="146" eb="148">
      <t>ケントウ</t>
    </rPh>
    <rPh sb="148" eb="150">
      <t>イタク</t>
    </rPh>
    <rPh sb="150" eb="151">
      <t>リョウ</t>
    </rPh>
    <rPh sb="152" eb="153">
      <t>ショウ</t>
    </rPh>
    <rPh sb="158" eb="160">
      <t>ハイスイ</t>
    </rPh>
    <rPh sb="160" eb="162">
      <t>シセツ</t>
    </rPh>
    <rPh sb="162" eb="164">
      <t>イジ</t>
    </rPh>
    <rPh sb="164" eb="166">
      <t>カンリ</t>
    </rPh>
    <rPh sb="166" eb="168">
      <t>ジギョウ</t>
    </rPh>
    <rPh sb="169" eb="170">
      <t>オオ</t>
    </rPh>
    <rPh sb="172" eb="174">
      <t>シシュツ</t>
    </rPh>
    <rPh sb="182" eb="184">
      <t>ヘイセイ</t>
    </rPh>
    <rPh sb="186" eb="188">
      <t>ネンド</t>
    </rPh>
    <rPh sb="194" eb="196">
      <t>シシュツ</t>
    </rPh>
    <rPh sb="203" eb="206">
      <t>ソウヒヨウ</t>
    </rPh>
    <rPh sb="207" eb="209">
      <t>オオハバ</t>
    </rPh>
    <rPh sb="210" eb="211">
      <t>オサ</t>
    </rPh>
    <rPh sb="218" eb="219">
      <t>カンガ</t>
    </rPh>
    <rPh sb="257" eb="260">
      <t>ヒカクテキ</t>
    </rPh>
    <rPh sb="260" eb="263">
      <t>コウリツテキ</t>
    </rPh>
    <rPh sb="264" eb="266">
      <t>オスイ</t>
    </rPh>
    <rPh sb="266" eb="268">
      <t>ショリ</t>
    </rPh>
    <rPh sb="269" eb="271">
      <t>ジッシ</t>
    </rPh>
    <rPh sb="426" eb="428">
      <t>ザンダカ</t>
    </rPh>
    <rPh sb="429" eb="431">
      <t>ルイジ</t>
    </rPh>
    <rPh sb="431" eb="433">
      <t>ダンタイ</t>
    </rPh>
    <rPh sb="434" eb="436">
      <t>ヒカク</t>
    </rPh>
    <rPh sb="438" eb="440">
      <t>ヒジョウ</t>
    </rPh>
    <rPh sb="441" eb="442">
      <t>ヒク</t>
    </rPh>
    <rPh sb="443" eb="445">
      <t>スイジュン</t>
    </rPh>
    <rPh sb="453" eb="455">
      <t>コンゴ</t>
    </rPh>
    <rPh sb="456" eb="458">
      <t>フメイ</t>
    </rPh>
    <rPh sb="458" eb="459">
      <t>スイ</t>
    </rPh>
    <rPh sb="459" eb="461">
      <t>タイサク</t>
    </rPh>
    <rPh sb="461" eb="463">
      <t>ジギョウ</t>
    </rPh>
    <rPh sb="468" eb="470">
      <t>シンキ</t>
    </rPh>
    <rPh sb="471" eb="472">
      <t>フ</t>
    </rPh>
    <rPh sb="474" eb="476">
      <t>ミコ</t>
    </rPh>
    <rPh sb="481" eb="483">
      <t>ケイエイ</t>
    </rPh>
    <rPh sb="483" eb="485">
      <t>カイゼン</t>
    </rPh>
    <rPh sb="486" eb="487">
      <t>ム</t>
    </rPh>
    <rPh sb="489" eb="491">
      <t>トリク</t>
    </rPh>
    <rPh sb="493" eb="495">
      <t>ヒキツヅ</t>
    </rPh>
    <rPh sb="496" eb="497">
      <t>オコナ</t>
    </rPh>
    <rPh sb="507" eb="510">
      <t>スイセンカ</t>
    </rPh>
    <rPh sb="510" eb="511">
      <t>リツ</t>
    </rPh>
    <rPh sb="513" eb="515">
      <t>ルイジ</t>
    </rPh>
    <rPh sb="515" eb="517">
      <t>ダンタイ</t>
    </rPh>
    <rPh sb="518" eb="520">
      <t>ウワマワ</t>
    </rPh>
    <rPh sb="526" eb="528">
      <t>ジンコウ</t>
    </rPh>
    <rPh sb="529" eb="531">
      <t>ゲンショウ</t>
    </rPh>
    <rPh sb="532" eb="533">
      <t>ト</t>
    </rPh>
    <rPh sb="533" eb="534">
      <t>セン</t>
    </rPh>
    <rPh sb="537" eb="539">
      <t>ジャッカン</t>
    </rPh>
    <rPh sb="540" eb="542">
      <t>ゾウゲン</t>
    </rPh>
    <rPh sb="549" eb="551">
      <t>ネンネン</t>
    </rPh>
    <rPh sb="551" eb="552">
      <t>スコ</t>
    </rPh>
    <rPh sb="555" eb="557">
      <t>ゾウカ</t>
    </rPh>
    <rPh sb="561" eb="56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</si>
</sst>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0.49</c:v>
                </c:pt>
                <c:pt idx="2">
                  <c:v>0.36</c:v>
                </c:pt>
                <c:pt idx="3">
                  <c:v>0.28000000000000003</c:v>
                </c:pt>
                <c:pt idx="4" formatCode="#,##0.00;&quot;△&quot;#,##0.00">
                  <c:v>0</c:v>
                </c:pt>
              </c:numCache>
            </c:numRef>
          </c:val>
        </c:ser>
        <c:dLbls>
          <c:showLegendKey val="0"/>
          <c:showVal val="0"/>
          <c:showCatName val="0"/>
          <c:showSerName val="0"/>
          <c:showPercent val="0"/>
          <c:showBubbleSize val="0"/>
        </c:dLbls>
        <c:gapWidth val="150"/>
        <c:axId val="103692544"/>
        <c:axId val="1037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03692544"/>
        <c:axId val="103707008"/>
      </c:lineChart>
      <c:dateAx>
        <c:axId val="103692544"/>
        <c:scaling>
          <c:orientation val="minMax"/>
        </c:scaling>
        <c:delete val="1"/>
        <c:axPos val="b"/>
        <c:numFmt formatCode="ge" sourceLinked="1"/>
        <c:majorTickMark val="none"/>
        <c:minorTickMark val="none"/>
        <c:tickLblPos val="none"/>
        <c:crossAx val="103707008"/>
        <c:crosses val="autoZero"/>
        <c:auto val="1"/>
        <c:lblOffset val="100"/>
        <c:baseTimeUnit val="years"/>
      </c:dateAx>
      <c:valAx>
        <c:axId val="1037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84.31</c:v>
                </c:pt>
                <c:pt idx="1">
                  <c:v>87.77</c:v>
                </c:pt>
                <c:pt idx="2">
                  <c:v>90.38</c:v>
                </c:pt>
                <c:pt idx="3">
                  <c:v>83.77</c:v>
                </c:pt>
                <c:pt idx="4">
                  <c:v>85.77</c:v>
                </c:pt>
              </c:numCache>
            </c:numRef>
          </c:val>
        </c:ser>
        <c:dLbls>
          <c:showLegendKey val="0"/>
          <c:showVal val="0"/>
          <c:showCatName val="0"/>
          <c:showSerName val="0"/>
          <c:showPercent val="0"/>
          <c:showBubbleSize val="0"/>
        </c:dLbls>
        <c:gapWidth val="150"/>
        <c:axId val="104299904"/>
        <c:axId val="1043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104299904"/>
        <c:axId val="104322560"/>
      </c:lineChart>
      <c:dateAx>
        <c:axId val="104299904"/>
        <c:scaling>
          <c:orientation val="minMax"/>
        </c:scaling>
        <c:delete val="1"/>
        <c:axPos val="b"/>
        <c:numFmt formatCode="ge" sourceLinked="1"/>
        <c:majorTickMark val="none"/>
        <c:minorTickMark val="none"/>
        <c:tickLblPos val="none"/>
        <c:crossAx val="104322560"/>
        <c:crosses val="autoZero"/>
        <c:auto val="1"/>
        <c:lblOffset val="100"/>
        <c:baseTimeUnit val="years"/>
      </c:dateAx>
      <c:valAx>
        <c:axId val="104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97.02</c:v>
                </c:pt>
                <c:pt idx="1">
                  <c:v>97.14</c:v>
                </c:pt>
                <c:pt idx="2">
                  <c:v>97.65</c:v>
                </c:pt>
                <c:pt idx="3">
                  <c:v>97.33</c:v>
                </c:pt>
                <c:pt idx="4">
                  <c:v>97.47</c:v>
                </c:pt>
              </c:numCache>
            </c:numRef>
          </c:val>
        </c:ser>
        <c:dLbls>
          <c:showLegendKey val="0"/>
          <c:showVal val="0"/>
          <c:showCatName val="0"/>
          <c:showSerName val="0"/>
          <c:showPercent val="0"/>
          <c:showBubbleSize val="0"/>
        </c:dLbls>
        <c:gapWidth val="150"/>
        <c:axId val="104016896"/>
        <c:axId val="1040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104016896"/>
        <c:axId val="104027264"/>
      </c:lineChart>
      <c:dateAx>
        <c:axId val="104016896"/>
        <c:scaling>
          <c:orientation val="minMax"/>
        </c:scaling>
        <c:delete val="1"/>
        <c:axPos val="b"/>
        <c:numFmt formatCode="ge" sourceLinked="1"/>
        <c:majorTickMark val="none"/>
        <c:minorTickMark val="none"/>
        <c:tickLblPos val="none"/>
        <c:crossAx val="104027264"/>
        <c:crosses val="autoZero"/>
        <c:auto val="1"/>
        <c:lblOffset val="100"/>
        <c:baseTimeUnit val="years"/>
      </c:dateAx>
      <c:valAx>
        <c:axId val="104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86.23</c:v>
                </c:pt>
                <c:pt idx="1">
                  <c:v>88.13</c:v>
                </c:pt>
                <c:pt idx="2">
                  <c:v>93.54</c:v>
                </c:pt>
                <c:pt idx="3">
                  <c:v>83.96</c:v>
                </c:pt>
                <c:pt idx="4">
                  <c:v>102.91</c:v>
                </c:pt>
              </c:numCache>
            </c:numRef>
          </c:val>
        </c:ser>
        <c:dLbls>
          <c:showLegendKey val="0"/>
          <c:showVal val="0"/>
          <c:showCatName val="0"/>
          <c:showSerName val="0"/>
          <c:showPercent val="0"/>
          <c:showBubbleSize val="0"/>
        </c:dLbls>
        <c:gapWidth val="150"/>
        <c:axId val="103737216"/>
        <c:axId val="1035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37216"/>
        <c:axId val="103550976"/>
      </c:lineChart>
      <c:dateAx>
        <c:axId val="103737216"/>
        <c:scaling>
          <c:orientation val="minMax"/>
        </c:scaling>
        <c:delete val="1"/>
        <c:axPos val="b"/>
        <c:numFmt formatCode="ge" sourceLinked="1"/>
        <c:majorTickMark val="none"/>
        <c:minorTickMark val="none"/>
        <c:tickLblPos val="none"/>
        <c:crossAx val="103550976"/>
        <c:crosses val="autoZero"/>
        <c:auto val="1"/>
        <c:lblOffset val="100"/>
        <c:baseTimeUnit val="years"/>
      </c:dateAx>
      <c:valAx>
        <c:axId val="1035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81952"/>
        <c:axId val="1035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81952"/>
        <c:axId val="103584128"/>
      </c:lineChart>
      <c:dateAx>
        <c:axId val="103581952"/>
        <c:scaling>
          <c:orientation val="minMax"/>
        </c:scaling>
        <c:delete val="1"/>
        <c:axPos val="b"/>
        <c:numFmt formatCode="ge" sourceLinked="1"/>
        <c:majorTickMark val="none"/>
        <c:minorTickMark val="none"/>
        <c:tickLblPos val="none"/>
        <c:crossAx val="103584128"/>
        <c:crosses val="autoZero"/>
        <c:auto val="1"/>
        <c:lblOffset val="100"/>
        <c:baseTimeUnit val="years"/>
      </c:dateAx>
      <c:valAx>
        <c:axId val="1035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49504"/>
        <c:axId val="103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49504"/>
        <c:axId val="103759872"/>
      </c:lineChart>
      <c:dateAx>
        <c:axId val="103749504"/>
        <c:scaling>
          <c:orientation val="minMax"/>
        </c:scaling>
        <c:delete val="1"/>
        <c:axPos val="b"/>
        <c:numFmt formatCode="ge" sourceLinked="1"/>
        <c:majorTickMark val="none"/>
        <c:minorTickMark val="none"/>
        <c:tickLblPos val="none"/>
        <c:crossAx val="103759872"/>
        <c:crosses val="autoZero"/>
        <c:auto val="1"/>
        <c:lblOffset val="100"/>
        <c:baseTimeUnit val="years"/>
      </c:dateAx>
      <c:valAx>
        <c:axId val="103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00192"/>
        <c:axId val="103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00192"/>
        <c:axId val="103806464"/>
      </c:lineChart>
      <c:dateAx>
        <c:axId val="103800192"/>
        <c:scaling>
          <c:orientation val="minMax"/>
        </c:scaling>
        <c:delete val="1"/>
        <c:axPos val="b"/>
        <c:numFmt formatCode="ge" sourceLinked="1"/>
        <c:majorTickMark val="none"/>
        <c:minorTickMark val="none"/>
        <c:tickLblPos val="none"/>
        <c:crossAx val="103806464"/>
        <c:crosses val="autoZero"/>
        <c:auto val="1"/>
        <c:lblOffset val="100"/>
        <c:baseTimeUnit val="years"/>
      </c:dateAx>
      <c:valAx>
        <c:axId val="103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28864"/>
        <c:axId val="1038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28864"/>
        <c:axId val="103839232"/>
      </c:lineChart>
      <c:dateAx>
        <c:axId val="103828864"/>
        <c:scaling>
          <c:orientation val="minMax"/>
        </c:scaling>
        <c:delete val="1"/>
        <c:axPos val="b"/>
        <c:numFmt formatCode="ge" sourceLinked="1"/>
        <c:majorTickMark val="none"/>
        <c:minorTickMark val="none"/>
        <c:tickLblPos val="none"/>
        <c:crossAx val="103839232"/>
        <c:crosses val="autoZero"/>
        <c:auto val="1"/>
        <c:lblOffset val="100"/>
        <c:baseTimeUnit val="years"/>
      </c:dateAx>
      <c:valAx>
        <c:axId val="1038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191.3</c:v>
                </c:pt>
                <c:pt idx="1">
                  <c:v>102.27</c:v>
                </c:pt>
                <c:pt idx="2">
                  <c:v>144.56</c:v>
                </c:pt>
                <c:pt idx="3">
                  <c:v>128.66999999999999</c:v>
                </c:pt>
                <c:pt idx="4">
                  <c:v>116.38</c:v>
                </c:pt>
              </c:numCache>
            </c:numRef>
          </c:val>
        </c:ser>
        <c:dLbls>
          <c:showLegendKey val="0"/>
          <c:showVal val="0"/>
          <c:showCatName val="0"/>
          <c:showSerName val="0"/>
          <c:showPercent val="0"/>
          <c:showBubbleSize val="0"/>
        </c:dLbls>
        <c:gapWidth val="150"/>
        <c:axId val="103857152"/>
        <c:axId val="1038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3857152"/>
        <c:axId val="103871616"/>
      </c:lineChart>
      <c:dateAx>
        <c:axId val="103857152"/>
        <c:scaling>
          <c:orientation val="minMax"/>
        </c:scaling>
        <c:delete val="1"/>
        <c:axPos val="b"/>
        <c:numFmt formatCode="ge" sourceLinked="1"/>
        <c:majorTickMark val="none"/>
        <c:minorTickMark val="none"/>
        <c:tickLblPos val="none"/>
        <c:crossAx val="103871616"/>
        <c:crosses val="autoZero"/>
        <c:auto val="1"/>
        <c:lblOffset val="100"/>
        <c:baseTimeUnit val="years"/>
      </c:dateAx>
      <c:valAx>
        <c:axId val="1038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84.41</c:v>
                </c:pt>
                <c:pt idx="1">
                  <c:v>96.41</c:v>
                </c:pt>
                <c:pt idx="2">
                  <c:v>92.41</c:v>
                </c:pt>
                <c:pt idx="3">
                  <c:v>83.48</c:v>
                </c:pt>
                <c:pt idx="4">
                  <c:v>102.12</c:v>
                </c:pt>
              </c:numCache>
            </c:numRef>
          </c:val>
        </c:ser>
        <c:dLbls>
          <c:showLegendKey val="0"/>
          <c:showVal val="0"/>
          <c:showCatName val="0"/>
          <c:showSerName val="0"/>
          <c:showPercent val="0"/>
          <c:showBubbleSize val="0"/>
        </c:dLbls>
        <c:gapWidth val="150"/>
        <c:axId val="103978112"/>
        <c:axId val="1039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103978112"/>
        <c:axId val="103980032"/>
      </c:lineChart>
      <c:dateAx>
        <c:axId val="103978112"/>
        <c:scaling>
          <c:orientation val="minMax"/>
        </c:scaling>
        <c:delete val="1"/>
        <c:axPos val="b"/>
        <c:numFmt formatCode="ge" sourceLinked="1"/>
        <c:majorTickMark val="none"/>
        <c:minorTickMark val="none"/>
        <c:tickLblPos val="none"/>
        <c:crossAx val="103980032"/>
        <c:crosses val="autoZero"/>
        <c:auto val="1"/>
        <c:lblOffset val="100"/>
        <c:baseTimeUnit val="years"/>
      </c:dateAx>
      <c:valAx>
        <c:axId val="1039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133.52000000000001</c:v>
                </c:pt>
                <c:pt idx="1">
                  <c:v>116.79</c:v>
                </c:pt>
                <c:pt idx="2">
                  <c:v>124.3</c:v>
                </c:pt>
                <c:pt idx="3">
                  <c:v>141.79</c:v>
                </c:pt>
                <c:pt idx="4">
                  <c:v>117.29</c:v>
                </c:pt>
              </c:numCache>
            </c:numRef>
          </c:val>
        </c:ser>
        <c:dLbls>
          <c:showLegendKey val="0"/>
          <c:showVal val="0"/>
          <c:showCatName val="0"/>
          <c:showSerName val="0"/>
          <c:showPercent val="0"/>
          <c:showBubbleSize val="0"/>
        </c:dLbls>
        <c:gapWidth val="150"/>
        <c:axId val="104284160"/>
        <c:axId val="104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104284160"/>
        <c:axId val="104286080"/>
      </c:lineChart>
      <c:dateAx>
        <c:axId val="104284160"/>
        <c:scaling>
          <c:orientation val="minMax"/>
        </c:scaling>
        <c:delete val="1"/>
        <c:axPos val="b"/>
        <c:numFmt formatCode="ge" sourceLinked="1"/>
        <c:majorTickMark val="none"/>
        <c:minorTickMark val="none"/>
        <c:tickLblPos val="none"/>
        <c:crossAx val="104286080"/>
        <c:crosses val="autoZero"/>
        <c:auto val="1"/>
        <c:lblOffset val="100"/>
        <c:baseTimeUnit val="years"/>
      </c:dateAx>
      <c:valAx>
        <c:axId val="104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68706</v>
      </c>
      <c r="AM8" s="64"/>
      <c r="AN8" s="64"/>
      <c r="AO8" s="64"/>
      <c r="AP8" s="64"/>
      <c r="AQ8" s="64"/>
      <c r="AR8" s="64"/>
      <c r="AS8" s="64"/>
      <c r="AT8" s="63">
        <f>データ!S6</f>
        <v>23.22</v>
      </c>
      <c r="AU8" s="63"/>
      <c r="AV8" s="63"/>
      <c r="AW8" s="63"/>
      <c r="AX8" s="63"/>
      <c r="AY8" s="63"/>
      <c r="AZ8" s="63"/>
      <c r="BA8" s="63"/>
      <c r="BB8" s="63">
        <f>データ!T6</f>
        <v>2958.91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v>
      </c>
      <c r="Q10" s="63"/>
      <c r="R10" s="63"/>
      <c r="S10" s="63"/>
      <c r="T10" s="63"/>
      <c r="U10" s="63"/>
      <c r="V10" s="63"/>
      <c r="W10" s="63">
        <f>データ!P6</f>
        <v>55.41</v>
      </c>
      <c r="X10" s="63"/>
      <c r="Y10" s="63"/>
      <c r="Z10" s="63"/>
      <c r="AA10" s="63"/>
      <c r="AB10" s="63"/>
      <c r="AC10" s="63"/>
      <c r="AD10" s="64">
        <f>データ!Q6</f>
        <v>1987</v>
      </c>
      <c r="AE10" s="64"/>
      <c r="AF10" s="64"/>
      <c r="AG10" s="64"/>
      <c r="AH10" s="64"/>
      <c r="AI10" s="64"/>
      <c r="AJ10" s="64"/>
      <c r="AK10" s="2"/>
      <c r="AL10" s="64">
        <f>データ!U6</f>
        <v>4463</v>
      </c>
      <c r="AM10" s="64"/>
      <c r="AN10" s="64"/>
      <c r="AO10" s="64"/>
      <c r="AP10" s="64"/>
      <c r="AQ10" s="64"/>
      <c r="AR10" s="64"/>
      <c r="AS10" s="64"/>
      <c r="AT10" s="63">
        <f>データ!V6</f>
        <v>1.73</v>
      </c>
      <c r="AU10" s="63"/>
      <c r="AV10" s="63"/>
      <c r="AW10" s="63"/>
      <c r="AX10" s="63"/>
      <c r="AY10" s="63"/>
      <c r="AZ10" s="63"/>
      <c r="BA10" s="63"/>
      <c r="BB10" s="63">
        <f>データ!W6</f>
        <v>2579.77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232297</v>
      </c>
      <c r="D6" s="31">
        <f t="shared" si="3"/>
        <v>47</v>
      </c>
      <c r="E6" s="31">
        <f t="shared" si="3"/>
        <v>17</v>
      </c>
      <c r="F6" s="31">
        <f t="shared" si="3"/>
        <v>5</v>
      </c>
      <c r="G6" s="31">
        <f t="shared" si="3"/>
        <v>0</v>
      </c>
      <c r="H6" s="31" t="str">
        <f t="shared" si="3"/>
        <v>愛知県　豊明市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6.5</v>
      </c>
      <c r="P6" s="32">
        <f t="shared" si="3"/>
        <v>55.41</v>
      </c>
      <c r="Q6" s="32">
        <f t="shared" si="3"/>
        <v>1987</v>
      </c>
      <c r="R6" s="32">
        <f t="shared" si="3"/>
        <v>68706</v>
      </c>
      <c r="S6" s="32">
        <f t="shared" si="3"/>
        <v>23.22</v>
      </c>
      <c r="T6" s="32">
        <f t="shared" si="3"/>
        <v>2958.91</v>
      </c>
      <c r="U6" s="32">
        <f t="shared" si="3"/>
        <v>4463</v>
      </c>
      <c r="V6" s="32">
        <f t="shared" si="3"/>
        <v>1.73</v>
      </c>
      <c r="W6" s="32">
        <f t="shared" si="3"/>
        <v>2579.77</v>
      </c>
      <c r="X6" s="33">
        <f>IF(X7="",NA(),X7)</f>
        <v>86.23</v>
      </c>
      <c r="Y6" s="33">
        <f t="shared" ref="Y6:AG6" si="4">IF(Y7="",NA(),Y7)</f>
        <v>88.13</v>
      </c>
      <c r="Z6" s="33">
        <f t="shared" si="4"/>
        <v>93.54</v>
      </c>
      <c r="AA6" s="33">
        <f t="shared" si="4"/>
        <v>83.96</v>
      </c>
      <c r="AB6" s="33">
        <f t="shared" si="4"/>
        <v>102.91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191.3</v>
      </c>
      <c r="BF6" s="33">
        <f t="shared" ref="BF6:BN6" si="7">IF(BF7="",NA(),BF7)</f>
        <v>102.27</v>
      </c>
      <c r="BG6" s="33">
        <f t="shared" si="7"/>
        <v>144.56</v>
      </c>
      <c r="BH6" s="33">
        <f t="shared" si="7"/>
        <v>128.66999999999999</v>
      </c>
      <c r="BI6" s="33">
        <f t="shared" si="7"/>
        <v>116.38</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84.41</v>
      </c>
      <c r="BQ6" s="33">
        <f t="shared" ref="BQ6:BY6" si="8">IF(BQ7="",NA(),BQ7)</f>
        <v>96.41</v>
      </c>
      <c r="BR6" s="33">
        <f t="shared" si="8"/>
        <v>92.41</v>
      </c>
      <c r="BS6" s="33">
        <f t="shared" si="8"/>
        <v>83.48</v>
      </c>
      <c r="BT6" s="33">
        <f t="shared" si="8"/>
        <v>102.12</v>
      </c>
      <c r="BU6" s="33">
        <f t="shared" si="8"/>
        <v>51.56</v>
      </c>
      <c r="BV6" s="33">
        <f t="shared" si="8"/>
        <v>51.03</v>
      </c>
      <c r="BW6" s="33">
        <f t="shared" si="8"/>
        <v>64.86</v>
      </c>
      <c r="BX6" s="33">
        <f t="shared" si="8"/>
        <v>62.3</v>
      </c>
      <c r="BY6" s="33">
        <f t="shared" si="8"/>
        <v>59.3</v>
      </c>
      <c r="BZ6" s="32" t="str">
        <f>IF(BZ7="","",IF(BZ7="-","【-】","【"&amp;SUBSTITUTE(TEXT(BZ7,"#,##0.00"),"-","△")&amp;"】"))</f>
        <v>【52.78】</v>
      </c>
      <c r="CA6" s="33">
        <f>IF(CA7="",NA(),CA7)</f>
        <v>133.52000000000001</v>
      </c>
      <c r="CB6" s="33">
        <f t="shared" ref="CB6:CJ6" si="9">IF(CB7="",NA(),CB7)</f>
        <v>116.79</v>
      </c>
      <c r="CC6" s="33">
        <f t="shared" si="9"/>
        <v>124.3</v>
      </c>
      <c r="CD6" s="33">
        <f t="shared" si="9"/>
        <v>141.79</v>
      </c>
      <c r="CE6" s="33">
        <f t="shared" si="9"/>
        <v>117.29</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84.31</v>
      </c>
      <c r="CM6" s="33">
        <f t="shared" ref="CM6:CU6" si="10">IF(CM7="",NA(),CM7)</f>
        <v>87.77</v>
      </c>
      <c r="CN6" s="33">
        <f t="shared" si="10"/>
        <v>90.38</v>
      </c>
      <c r="CO6" s="33">
        <f t="shared" si="10"/>
        <v>83.77</v>
      </c>
      <c r="CP6" s="33">
        <f t="shared" si="10"/>
        <v>85.77</v>
      </c>
      <c r="CQ6" s="33">
        <f t="shared" si="10"/>
        <v>55.2</v>
      </c>
      <c r="CR6" s="33">
        <f t="shared" si="10"/>
        <v>54.74</v>
      </c>
      <c r="CS6" s="33">
        <f t="shared" si="10"/>
        <v>60.63</v>
      </c>
      <c r="CT6" s="33">
        <f t="shared" si="10"/>
        <v>58.47</v>
      </c>
      <c r="CU6" s="33">
        <f t="shared" si="10"/>
        <v>57.3</v>
      </c>
      <c r="CV6" s="32" t="str">
        <f>IF(CV7="","",IF(CV7="-","【-】","【"&amp;SUBSTITUTE(TEXT(CV7,"#,##0.00"),"-","△")&amp;"】"))</f>
        <v>【52.74】</v>
      </c>
      <c r="CW6" s="33">
        <f>IF(CW7="",NA(),CW7)</f>
        <v>97.02</v>
      </c>
      <c r="CX6" s="33">
        <f t="shared" ref="CX6:DF6" si="11">IF(CX7="",NA(),CX7)</f>
        <v>97.14</v>
      </c>
      <c r="CY6" s="33">
        <f t="shared" si="11"/>
        <v>97.65</v>
      </c>
      <c r="CZ6" s="33">
        <f t="shared" si="11"/>
        <v>97.33</v>
      </c>
      <c r="DA6" s="33">
        <f t="shared" si="11"/>
        <v>97.47</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0.49</v>
      </c>
      <c r="EF6" s="33">
        <f t="shared" si="14"/>
        <v>0.36</v>
      </c>
      <c r="EG6" s="33">
        <f t="shared" si="14"/>
        <v>0.28000000000000003</v>
      </c>
      <c r="EH6" s="32">
        <f t="shared" si="14"/>
        <v>0</v>
      </c>
      <c r="EI6" s="33">
        <f t="shared" si="14"/>
        <v>0.03</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232297</v>
      </c>
      <c r="D7" s="35">
        <v>47</v>
      </c>
      <c r="E7" s="35">
        <v>17</v>
      </c>
      <c r="F7" s="35">
        <v>5</v>
      </c>
      <c r="G7" s="35">
        <v>0</v>
      </c>
      <c r="H7" s="35" t="s">
        <v>96</v>
      </c>
      <c r="I7" s="35" t="s">
        <v>97</v>
      </c>
      <c r="J7" s="35" t="s">
        <v>98</v>
      </c>
      <c r="K7" s="35" t="s">
        <v>99</v>
      </c>
      <c r="L7" s="35" t="s">
        <v>100</v>
      </c>
      <c r="M7" s="36" t="s">
        <v>101</v>
      </c>
      <c r="N7" s="36" t="s">
        <v>102</v>
      </c>
      <c r="O7" s="36">
        <v>6.5</v>
      </c>
      <c r="P7" s="36">
        <v>55.41</v>
      </c>
      <c r="Q7" s="36">
        <v>1987</v>
      </c>
      <c r="R7" s="36">
        <v>68706</v>
      </c>
      <c r="S7" s="36">
        <v>23.22</v>
      </c>
      <c r="T7" s="36">
        <v>2958.91</v>
      </c>
      <c r="U7" s="36">
        <v>4463</v>
      </c>
      <c r="V7" s="36">
        <v>1.73</v>
      </c>
      <c r="W7" s="36">
        <v>2579.77</v>
      </c>
      <c r="X7" s="36">
        <v>86.23</v>
      </c>
      <c r="Y7" s="36">
        <v>88.13</v>
      </c>
      <c r="Z7" s="36">
        <v>93.54</v>
      </c>
      <c r="AA7" s="36">
        <v>83.96</v>
      </c>
      <c r="AB7" s="36">
        <v>102.91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191.3</v>
      </c>
      <c r="BF7" s="36">
        <v>102.27</v>
      </c>
      <c r="BG7" s="36">
        <v>144.56</v>
      </c>
      <c r="BH7" s="36">
        <v>128.66999999999999</v>
      </c>
      <c r="BI7" s="36">
        <v>116.38</v>
      </c>
      <c r="BJ7" s="36">
        <v>1239.2</v>
      </c>
      <c r="BK7" s="36">
        <v>1197.82</v>
      </c>
      <c r="BL7" s="36">
        <v>547.95000000000005</v>
      </c>
      <c r="BM7" s="36">
        <v>632.94000000000005</v>
      </c>
      <c r="BN7" s="36">
        <v>721.43</v>
      </c>
      <c r="BO7" s="36">
        <v>1015.77</v>
      </c>
      <c r="BP7" s="36">
        <v>84.41</v>
      </c>
      <c r="BQ7" s="36">
        <v>96.41</v>
      </c>
      <c r="BR7" s="36">
        <v>92.41</v>
      </c>
      <c r="BS7" s="36">
        <v>83.48</v>
      </c>
      <c r="BT7" s="36">
        <v>102.12</v>
      </c>
      <c r="BU7" s="36">
        <v>51.56</v>
      </c>
      <c r="BV7" s="36">
        <v>51.03</v>
      </c>
      <c r="BW7" s="36">
        <v>64.86</v>
      </c>
      <c r="BX7" s="36">
        <v>62.3</v>
      </c>
      <c r="BY7" s="36">
        <v>59.3</v>
      </c>
      <c r="BZ7" s="36">
        <v>52.78</v>
      </c>
      <c r="CA7" s="36">
        <v>133.52000000000001</v>
      </c>
      <c r="CB7" s="36">
        <v>116.79</v>
      </c>
      <c r="CC7" s="36">
        <v>124.3</v>
      </c>
      <c r="CD7" s="36">
        <v>141.79</v>
      </c>
      <c r="CE7" s="36">
        <v>117.29</v>
      </c>
      <c r="CF7" s="36">
        <v>283.26</v>
      </c>
      <c r="CG7" s="36">
        <v>289.60000000000002</v>
      </c>
      <c r="CH7" s="36">
        <v>214.41</v>
      </c>
      <c r="CI7" s="36">
        <v>235.07</v>
      </c>
      <c r="CJ7" s="36">
        <v>248.14</v>
      </c>
      <c r="CK7" s="36">
        <v>289.81</v>
      </c>
      <c r="CL7" s="36">
        <v>84.31</v>
      </c>
      <c r="CM7" s="36">
        <v>87.77</v>
      </c>
      <c r="CN7" s="36">
        <v>90.38</v>
      </c>
      <c r="CO7" s="36">
        <v>83.77</v>
      </c>
      <c r="CP7" s="36">
        <v>85.77</v>
      </c>
      <c r="CQ7" s="36">
        <v>55.2</v>
      </c>
      <c r="CR7" s="36">
        <v>54.74</v>
      </c>
      <c r="CS7" s="36">
        <v>60.63</v>
      </c>
      <c r="CT7" s="36">
        <v>58.47</v>
      </c>
      <c r="CU7" s="36">
        <v>57.3</v>
      </c>
      <c r="CV7" s="36">
        <v>52.74</v>
      </c>
      <c r="CW7" s="36">
        <v>97.02</v>
      </c>
      <c r="CX7" s="36">
        <v>97.14</v>
      </c>
      <c r="CY7" s="36">
        <v>97.65</v>
      </c>
      <c r="CZ7" s="36">
        <v>97.33</v>
      </c>
      <c r="DA7" s="36">
        <v>97.47</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0.49</v>
      </c>
      <c r="EF7" s="36">
        <v>0.36</v>
      </c>
      <c r="EG7" s="36">
        <v>0.28000000000000003</v>
      </c>
      <c r="EH7" s="36">
        <v>0</v>
      </c>
      <c r="EI7" s="36">
        <v>0.03</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2017-02-23T09:42:14Z</cp:lastPrinted>
  <dcterms:created xsi:type="dcterms:W3CDTF">2017-02-08T03:12:11Z</dcterms:created>
  <dcterms:modified xsi:type="dcterms:W3CDTF">2017-02-23T09:42:17Z</dcterms:modified>
</cp:coreProperties>
</file>