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R10" i="4" s="1"/>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AY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<sst xmlns="http://schemas.openxmlformats.org/spreadsheetml/2006/main" count="217" uniqueCount="107">
  <si>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</si>
  <si>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</si>
  <si>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</si>
  <si>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</si>
  <si>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</si>
  <si>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</si>
  <si>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</si>
  <si>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</si>
  <si>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</si>
  <si>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</si>
  <si>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</si>
  <si>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</si>
  <si>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</si>
  <si>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</si>
  <si>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</si>
  <si>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</si>
  <si>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</si>
  <si>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</si>
  <si>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</si>
  <si>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</si>
  <si>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</si>
  <si>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</si>
  <si>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</si>
  <si>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</si>
  <si>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</si>
  <si>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</si>
  <si>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</si>
  <si>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</si>
  <si>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</si>
  <si>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</si>
  <si>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</si>
  <si>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</si>
  <si>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</si>
  <si>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</si>
  <si>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</si>
  <si>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</si>
  <si>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</si>
  <si>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</si>
  <si>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</si>
  <si>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</si>
  <si>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</si>
  <si>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</si>
  <si>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</si>
  <si>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</si>
  <si>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</si>
  <si>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</si>
  <si>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</si>
  <si>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</si>
  <si>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</si>
  <si>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</si>
  <si>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</si>
  <si>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</si>
  <si>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</si>
  <si>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</si>
  <si>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</si>
  <si>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</si>
  <si>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</si>
  <si>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</si>
  <si>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</si>
  <si>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</si>
  <si>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</si>
  <si>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</si>
  <si>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</si>
  <si>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</si>
  <si>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</si>
  <si>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</si>
  <si>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</si>
  <si>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</si>
  <si>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</si>
  <si>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</si>
  <si>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</si>
  <si>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</si>
  <si>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</si>
  <si>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</si>
  <si>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</si>
  <si>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</si>
  <si>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</si>
  <si>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</si>
  <si>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</si>
  <si>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</si>
  <si>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</si>
  <si>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</si>
  <si>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</si>
  <si>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</si>
  <si>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</si>
  <si>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</si>
  <si>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</si>
  <si>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</si>
  <si>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</si>
  <si>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</si>
  <si>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</si>
  <si>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</si>
  <si>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</si>
  <si>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愛西市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</si>
  <si>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</si>
  <si>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</si>
  <si>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</si>
  <si>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</si>
  <si>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</si>
  <si>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</si>
  <si>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</si>
  <si>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</si>
  <si>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</si>
  <si>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</si>
  <si>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と同様に施設の老朽化が進行しつつある。特に②管路経年化率が上昇傾向にあり耐用年数を経過した配水管等の老朽管が多くなることを示している。早急に更新が必要な時期が迫っていると考えられるが、更新工事には莫大な資金が必要となるため事業が進められていない状況である。そのため対策として、公共下水道事業の整備工事に合わせて効率的に水道施設の更新工事を行っている。</t>
    <rPh sb="1" eb="3">
      <t>ルイジ</t>
    </rPh>
    <rPh sb="3" eb="5">
      <t>ダンタイ</t>
    </rPh>
    <rPh sb="6" eb="8">
      <t>ドウヨウ</t>
    </rPh>
    <rPh sb="9" eb="11">
      <t>シセツ</t>
    </rPh>
    <rPh sb="12" eb="15">
      <t>ロウキュウカ</t>
    </rPh>
    <rPh sb="16" eb="18">
      <t>シンコウ</t>
    </rPh>
    <rPh sb="24" eb="25">
      <t>トク</t>
    </rPh>
    <rPh sb="27" eb="29">
      <t>カンロ</t>
    </rPh>
    <rPh sb="29" eb="31">
      <t>ケイネン</t>
    </rPh>
    <rPh sb="31" eb="32">
      <t>カ</t>
    </rPh>
    <rPh sb="32" eb="33">
      <t>リツ</t>
    </rPh>
    <rPh sb="34" eb="36">
      <t>ジョウショウ</t>
    </rPh>
    <rPh sb="36" eb="38">
      <t>ケイコウ</t>
    </rPh>
    <rPh sb="41" eb="43">
      <t>タイヨウ</t>
    </rPh>
    <rPh sb="43" eb="45">
      <t>ネンスウ</t>
    </rPh>
    <rPh sb="46" eb="48">
      <t>ケイカ</t>
    </rPh>
    <rPh sb="50" eb="53">
      <t>ハイスイカン</t>
    </rPh>
    <rPh sb="53" eb="54">
      <t>トウ</t>
    </rPh>
    <rPh sb="55" eb="57">
      <t>ロウキュウ</t>
    </rPh>
    <rPh sb="57" eb="58">
      <t>カン</t>
    </rPh>
    <rPh sb="59" eb="60">
      <t>オオ</t>
    </rPh>
    <rPh sb="66" eb="67">
      <t>シメ</t>
    </rPh>
    <rPh sb="72" eb="74">
      <t>ソウキュウ</t>
    </rPh>
    <rPh sb="75" eb="77">
      <t>コウシン</t>
    </rPh>
    <rPh sb="78" eb="80">
      <t>ヒツヨウ</t>
    </rPh>
    <rPh sb="81" eb="83">
      <t>ジキ</t>
    </rPh>
    <rPh sb="84" eb="85">
      <t>セマ</t>
    </rPh>
    <rPh sb="90" eb="91">
      <t>カンガ</t>
    </rPh>
    <rPh sb="97" eb="99">
      <t>コウシン</t>
    </rPh>
    <rPh sb="99" eb="101">
      <t>コウジ</t>
    </rPh>
    <rPh sb="103" eb="105">
      <t>バクダイ</t>
    </rPh>
    <rPh sb="106" eb="108">
      <t>シキン</t>
    </rPh>
    <rPh sb="109" eb="111">
      <t>ヒツヨウ</t>
    </rPh>
    <rPh sb="116" eb="118">
      <t>ジギョウ</t>
    </rPh>
    <rPh sb="119" eb="120">
      <t>スス</t>
    </rPh>
    <rPh sb="127" eb="129">
      <t>ジョウキョウ</t>
    </rPh>
    <rPh sb="137" eb="139">
      <t>タイサク</t>
    </rPh>
    <rPh sb="143" eb="145">
      <t>コウキョウ</t>
    </rPh>
    <rPh sb="145" eb="148">
      <t>ゲスイドウ</t>
    </rPh>
    <rPh sb="148" eb="150">
      <t>ジギョウ</t>
    </rPh>
    <rPh sb="151" eb="153">
      <t>セイビ</t>
    </rPh>
    <rPh sb="153" eb="155">
      <t>コウジ</t>
    </rPh>
    <rPh sb="156" eb="157">
      <t>ア</t>
    </rPh>
    <rPh sb="160" eb="163">
      <t>コウリツテキ</t>
    </rPh>
    <rPh sb="164" eb="166">
      <t>スイドウ</t>
    </rPh>
    <rPh sb="166" eb="168">
      <t>シセツ</t>
    </rPh>
    <rPh sb="169" eb="171">
      <t>コウシン</t>
    </rPh>
    <rPh sb="171" eb="173">
      <t>コウジ</t>
    </rPh>
    <rPh sb="174" eb="175">
      <t>オコナ</t>
    </rPh>
    <phoneticPr fontId="4"/>
  </si>
  <si>
    <t>　給水収益の減少傾向が続く状況の中で、施設の老朽化も進みつつあり、老朽施設の更新・耐震化を進めていく必要性も重要であるが、まずは投資資金確保として平成２８年４月から平均改定率８．０３％の水道料金改定を行い、経営の健全化に向けて取組みを行なった後ライフラインとして水道水を安定供給できるよう水需要の動向を踏まえた上で、老朽施設の更新整備を計画的に進めることが必要と考えている。</t>
    <rPh sb="1" eb="3">
      <t>キュウスイ</t>
    </rPh>
    <rPh sb="3" eb="5">
      <t>シュウエキ</t>
    </rPh>
    <rPh sb="6" eb="8">
      <t>ゲンショウ</t>
    </rPh>
    <rPh sb="8" eb="10">
      <t>ケイコウ</t>
    </rPh>
    <rPh sb="11" eb="12">
      <t>ツヅ</t>
    </rPh>
    <rPh sb="13" eb="15">
      <t>ジョウキョウ</t>
    </rPh>
    <rPh sb="16" eb="17">
      <t>ナカ</t>
    </rPh>
    <rPh sb="19" eb="21">
      <t>シセツ</t>
    </rPh>
    <rPh sb="22" eb="25">
      <t>ロウキュウカ</t>
    </rPh>
    <rPh sb="26" eb="27">
      <t>スス</t>
    </rPh>
    <rPh sb="33" eb="35">
      <t>ロウキュウ</t>
    </rPh>
    <rPh sb="35" eb="37">
      <t>シセツ</t>
    </rPh>
    <rPh sb="38" eb="40">
      <t>コウシン</t>
    </rPh>
    <rPh sb="41" eb="44">
      <t>タイシンカ</t>
    </rPh>
    <rPh sb="45" eb="46">
      <t>スス</t>
    </rPh>
    <rPh sb="50" eb="52">
      <t>ヒツヨウ</t>
    </rPh>
    <rPh sb="52" eb="53">
      <t>セイ</t>
    </rPh>
    <rPh sb="54" eb="56">
      <t>ジュウヨウ</t>
    </rPh>
    <rPh sb="64" eb="66">
      <t>トウシ</t>
    </rPh>
    <rPh sb="66" eb="68">
      <t>シキン</t>
    </rPh>
    <rPh sb="68" eb="70">
      <t>カクホ</t>
    </rPh>
    <rPh sb="73" eb="75">
      <t>ヘイセイ</t>
    </rPh>
    <rPh sb="77" eb="78">
      <t>ネン</t>
    </rPh>
    <rPh sb="79" eb="80">
      <t>ツキ</t>
    </rPh>
    <rPh sb="82" eb="84">
      <t>ヘイキン</t>
    </rPh>
    <rPh sb="84" eb="86">
      <t>カイテイ</t>
    </rPh>
    <rPh sb="86" eb="87">
      <t>リツ</t>
    </rPh>
    <rPh sb="93" eb="95">
      <t>スイドウ</t>
    </rPh>
    <rPh sb="95" eb="97">
      <t>リョウキン</t>
    </rPh>
    <rPh sb="97" eb="99">
      <t>カイテイ</t>
    </rPh>
    <rPh sb="100" eb="101">
      <t>オコナ</t>
    </rPh>
    <rPh sb="103" eb="105">
      <t>ケイエイ</t>
    </rPh>
    <rPh sb="106" eb="109">
      <t>ケンゼンカ</t>
    </rPh>
    <rPh sb="110" eb="111">
      <t>ム</t>
    </rPh>
    <rPh sb="113" eb="115">
      <t>トリク</t>
    </rPh>
    <rPh sb="117" eb="118">
      <t>オコ</t>
    </rPh>
    <rPh sb="121" eb="122">
      <t>ノチ</t>
    </rPh>
    <rPh sb="131" eb="134">
      <t>スイドウスイ</t>
    </rPh>
    <rPh sb="135" eb="137">
      <t>アンテイ</t>
    </rPh>
    <rPh sb="137" eb="139">
      <t>キョウキュウ</t>
    </rPh>
    <rPh sb="144" eb="145">
      <t>ミズ</t>
    </rPh>
    <rPh sb="145" eb="147">
      <t>ジュヨウ</t>
    </rPh>
    <rPh sb="148" eb="150">
      <t>ドウコウ</t>
    </rPh>
    <rPh sb="151" eb="152">
      <t>フ</t>
    </rPh>
    <rPh sb="155" eb="156">
      <t>ウエ</t>
    </rPh>
    <rPh sb="158" eb="160">
      <t>ロウキュウ</t>
    </rPh>
    <rPh sb="160" eb="162">
      <t>シセツ</t>
    </rPh>
    <rPh sb="163" eb="165">
      <t>コウシン</t>
    </rPh>
    <rPh sb="165" eb="167">
      <t>セイビ</t>
    </rPh>
    <rPh sb="168" eb="171">
      <t>ケイカクテキ</t>
    </rPh>
    <rPh sb="172" eb="173">
      <t>スス</t>
    </rPh>
    <rPh sb="178" eb="180">
      <t>ヒツヨウ</t>
    </rPh>
    <rPh sb="181" eb="182">
      <t>カンガ</t>
    </rPh>
    <phoneticPr fontId="4"/>
  </si>
  <si>
    <t>　①経常収支比率と⑤料金回収率が１００％を下回っているので、給水に係る費用が給水収益で適切に賄われていない状況である。これは、経常収益の根幹をなす給水収益が、人口減少と使用者の節水意識の高揚等で給水量が減少したことに伴い悪化したことが考えられる。このため、平成２８年４月から平均改定率８．０３％の水道料金の改定を行って給水収益を増加し経営改善を図る計画である。
　④企業債残高は類似団体に比べると少ない状況である。これは、水道事業創設期の企業債が既に償還済みであること、近年新規の借入を起こしていないことが要因と考えられる。
　⑦施設利用率に関しては、類似団体と比較して低くなっている。これは、水道事業開始時の計画１日最大給水量を基準に浄水場施設が整備されている関係で、現在の給水量との乖離が大きいためと考えられる。しかし、安易に設備能力を小さくすると小規模施設は時間帯・季節による需要の変動幅が大きい傾向があり能力が不足する恐れがあるため、そのことを加味して過剰な資産の更新を行わないよう健全な資産管理を進めることが必要である。
　⑧有収率は類似団体と比べ数値が良いが、平成２７年度の数値は前年度より悪化している。これは、漏水や管路更新時の施設洗浄作業で使用した水量が多く影響したと考えられる。今後は、より一層効率的な洗浄作業と漏水個所の早期発見対処が必要である。</t>
    <rPh sb="2" eb="4">
      <t>ケイジョウ</t>
    </rPh>
    <rPh sb="4" eb="6">
      <t>シュウシ</t>
    </rPh>
    <rPh sb="6" eb="8">
      <t>ヒリツ</t>
    </rPh>
    <rPh sb="10" eb="12">
      <t>リョウキン</t>
    </rPh>
    <rPh sb="12" eb="14">
      <t>カイシュウ</t>
    </rPh>
    <rPh sb="14" eb="15">
      <t>リツ</t>
    </rPh>
    <rPh sb="21" eb="23">
      <t>シタマワ</t>
    </rPh>
    <rPh sb="30" eb="32">
      <t>キュウスイ</t>
    </rPh>
    <rPh sb="33" eb="34">
      <t>カカ</t>
    </rPh>
    <rPh sb="35" eb="37">
      <t>ヒヨウ</t>
    </rPh>
    <rPh sb="38" eb="40">
      <t>キュウスイ</t>
    </rPh>
    <rPh sb="40" eb="42">
      <t>シュウエキ</t>
    </rPh>
    <rPh sb="43" eb="45">
      <t>テキセツ</t>
    </rPh>
    <rPh sb="46" eb="47">
      <t>マカナ</t>
    </rPh>
    <rPh sb="53" eb="55">
      <t>ジョウキョウ</t>
    </rPh>
    <rPh sb="63" eb="65">
      <t>ケイジョウ</t>
    </rPh>
    <rPh sb="65" eb="67">
      <t>シュウエキ</t>
    </rPh>
    <rPh sb="68" eb="70">
      <t>コンカン</t>
    </rPh>
    <rPh sb="73" eb="75">
      <t>キュウスイ</t>
    </rPh>
    <rPh sb="75" eb="77">
      <t>シュウエキ</t>
    </rPh>
    <rPh sb="79" eb="81">
      <t>ジンコウ</t>
    </rPh>
    <rPh sb="81" eb="83">
      <t>ゲンショウ</t>
    </rPh>
    <rPh sb="84" eb="87">
      <t>シヨウシャ</t>
    </rPh>
    <rPh sb="88" eb="90">
      <t>セッスイ</t>
    </rPh>
    <rPh sb="90" eb="92">
      <t>イシキ</t>
    </rPh>
    <rPh sb="93" eb="95">
      <t>コウヨウ</t>
    </rPh>
    <rPh sb="95" eb="96">
      <t>トウ</t>
    </rPh>
    <rPh sb="97" eb="99">
      <t>キュウスイ</t>
    </rPh>
    <rPh sb="99" eb="100">
      <t>リョウ</t>
    </rPh>
    <rPh sb="101" eb="103">
      <t>ゲンショウ</t>
    </rPh>
    <rPh sb="108" eb="109">
      <t>トモナ</t>
    </rPh>
    <rPh sb="110" eb="112">
      <t>アッカ</t>
    </rPh>
    <rPh sb="117" eb="118">
      <t>カンガ</t>
    </rPh>
    <rPh sb="128" eb="130">
      <t>ヘイセイ</t>
    </rPh>
    <rPh sb="132" eb="133">
      <t>ネン</t>
    </rPh>
    <rPh sb="134" eb="135">
      <t>ツキ</t>
    </rPh>
    <rPh sb="137" eb="139">
      <t>ヘイキン</t>
    </rPh>
    <rPh sb="139" eb="141">
      <t>カイテイ</t>
    </rPh>
    <rPh sb="141" eb="142">
      <t>リツ</t>
    </rPh>
    <rPh sb="148" eb="150">
      <t>スイドウ</t>
    </rPh>
    <rPh sb="150" eb="152">
      <t>リョウキン</t>
    </rPh>
    <rPh sb="153" eb="155">
      <t>カイテイ</t>
    </rPh>
    <rPh sb="156" eb="157">
      <t>オコナ</t>
    </rPh>
    <rPh sb="159" eb="161">
      <t>キュウスイ</t>
    </rPh>
    <rPh sb="161" eb="163">
      <t>シュウエキ</t>
    </rPh>
    <rPh sb="164" eb="166">
      <t>ゾウカ</t>
    </rPh>
    <rPh sb="167" eb="169">
      <t>ケイエイ</t>
    </rPh>
    <rPh sb="169" eb="171">
      <t>カイゼン</t>
    </rPh>
    <rPh sb="172" eb="173">
      <t>ハカ</t>
    </rPh>
    <rPh sb="174" eb="176">
      <t>ケイカク</t>
    </rPh>
    <rPh sb="183" eb="185">
      <t>キギョウ</t>
    </rPh>
    <rPh sb="185" eb="186">
      <t>サイ</t>
    </rPh>
    <rPh sb="186" eb="188">
      <t>ザンダカ</t>
    </rPh>
    <rPh sb="189" eb="191">
      <t>ルイジ</t>
    </rPh>
    <rPh sb="191" eb="193">
      <t>ダンタイ</t>
    </rPh>
    <rPh sb="194" eb="195">
      <t>クラ</t>
    </rPh>
    <rPh sb="198" eb="199">
      <t>スク</t>
    </rPh>
    <rPh sb="201" eb="203">
      <t>ジョウキョウ</t>
    </rPh>
    <rPh sb="211" eb="213">
      <t>スイドウ</t>
    </rPh>
    <rPh sb="213" eb="215">
      <t>ジギョウ</t>
    </rPh>
    <rPh sb="215" eb="218">
      <t>ソウセツキ</t>
    </rPh>
    <rPh sb="219" eb="221">
      <t>キギョウ</t>
    </rPh>
    <rPh sb="221" eb="222">
      <t>サイ</t>
    </rPh>
    <rPh sb="223" eb="224">
      <t>スデ</t>
    </rPh>
    <rPh sb="225" eb="227">
      <t>ショウカン</t>
    </rPh>
    <rPh sb="227" eb="228">
      <t>ズ</t>
    </rPh>
    <rPh sb="235" eb="237">
      <t>キンネン</t>
    </rPh>
    <rPh sb="237" eb="239">
      <t>シンキ</t>
    </rPh>
    <rPh sb="240" eb="242">
      <t>カリイレ</t>
    </rPh>
    <rPh sb="243" eb="244">
      <t>オ</t>
    </rPh>
    <rPh sb="253" eb="255">
      <t>ヨウイン</t>
    </rPh>
    <rPh sb="256" eb="257">
      <t>カンガ</t>
    </rPh>
    <rPh sb="265" eb="267">
      <t>シセツ</t>
    </rPh>
    <rPh sb="267" eb="270">
      <t>リヨウリツ</t>
    </rPh>
    <rPh sb="271" eb="272">
      <t>カン</t>
    </rPh>
    <rPh sb="276" eb="278">
      <t>ルイジ</t>
    </rPh>
    <rPh sb="278" eb="280">
      <t>ダンタイ</t>
    </rPh>
    <rPh sb="281" eb="283">
      <t>ヒカク</t>
    </rPh>
    <rPh sb="285" eb="286">
      <t>ヒク</t>
    </rPh>
    <rPh sb="297" eb="299">
      <t>スイドウ</t>
    </rPh>
    <rPh sb="299" eb="301">
      <t>ジギョウ</t>
    </rPh>
    <rPh sb="301" eb="303">
      <t>カイシ</t>
    </rPh>
    <rPh sb="303" eb="304">
      <t>ジ</t>
    </rPh>
    <rPh sb="305" eb="307">
      <t>ケイカク</t>
    </rPh>
    <rPh sb="308" eb="309">
      <t>ヒ</t>
    </rPh>
    <rPh sb="309" eb="311">
      <t>サイダイ</t>
    </rPh>
    <rPh sb="311" eb="313">
      <t>キュウスイ</t>
    </rPh>
    <rPh sb="313" eb="314">
      <t>リョウ</t>
    </rPh>
    <rPh sb="315" eb="317">
      <t>キジュン</t>
    </rPh>
    <rPh sb="318" eb="321">
      <t>ジョウスイジョウ</t>
    </rPh>
    <rPh sb="321" eb="323">
      <t>シセツ</t>
    </rPh>
    <rPh sb="324" eb="326">
      <t>セイビ</t>
    </rPh>
    <rPh sb="331" eb="333">
      <t>カンケイ</t>
    </rPh>
    <rPh sb="335" eb="337">
      <t>ゲンザイ</t>
    </rPh>
    <rPh sb="338" eb="340">
      <t>キュウスイ</t>
    </rPh>
    <rPh sb="340" eb="341">
      <t>リョウ</t>
    </rPh>
    <rPh sb="343" eb="345">
      <t>カイリ</t>
    </rPh>
    <rPh sb="346" eb="347">
      <t>オオ</t>
    </rPh>
    <rPh sb="352" eb="353">
      <t>カンガ</t>
    </rPh>
    <rPh sb="362" eb="364">
      <t>アンイ</t>
    </rPh>
    <rPh sb="365" eb="367">
      <t>セツビ</t>
    </rPh>
    <rPh sb="367" eb="369">
      <t>ノウリョク</t>
    </rPh>
    <rPh sb="370" eb="371">
      <t>チイ</t>
    </rPh>
    <rPh sb="376" eb="379">
      <t>ショウキボ</t>
    </rPh>
    <rPh sb="379" eb="381">
      <t>シセツ</t>
    </rPh>
    <rPh sb="382" eb="385">
      <t>ジカンタイ</t>
    </rPh>
    <rPh sb="386" eb="388">
      <t>キセツ</t>
    </rPh>
    <rPh sb="391" eb="393">
      <t>ジュヨウ</t>
    </rPh>
    <rPh sb="394" eb="396">
      <t>ヘンドウ</t>
    </rPh>
    <rPh sb="396" eb="397">
      <t>ハバ</t>
    </rPh>
    <rPh sb="398" eb="399">
      <t>オオ</t>
    </rPh>
    <rPh sb="401" eb="403">
      <t>ケイコウ</t>
    </rPh>
    <rPh sb="406" eb="408">
      <t>ノウリョク</t>
    </rPh>
    <rPh sb="409" eb="411">
      <t>ブソク</t>
    </rPh>
    <rPh sb="413" eb="414">
      <t>オソ</t>
    </rPh>
    <rPh sb="426" eb="428">
      <t>カミ</t>
    </rPh>
    <rPh sb="430" eb="432">
      <t>カジョウ</t>
    </rPh>
    <rPh sb="433" eb="435">
      <t>シサン</t>
    </rPh>
    <rPh sb="436" eb="438">
      <t>コウシン</t>
    </rPh>
    <rPh sb="439" eb="440">
      <t>オコナ</t>
    </rPh>
    <rPh sb="445" eb="447">
      <t>ケンゼン</t>
    </rPh>
    <rPh sb="448" eb="450">
      <t>シサン</t>
    </rPh>
    <rPh sb="450" eb="452">
      <t>カンリ</t>
    </rPh>
    <rPh sb="453" eb="454">
      <t>スス</t>
    </rPh>
    <rPh sb="459" eb="461">
      <t>ヒツヨウ</t>
    </rPh>
    <rPh sb="468" eb="470">
      <t>ユウシュウ</t>
    </rPh>
    <rPh sb="470" eb="471">
      <t>リツ</t>
    </rPh>
    <rPh sb="472" eb="474">
      <t>ルイジ</t>
    </rPh>
    <rPh sb="474" eb="476">
      <t>ダンタイ</t>
    </rPh>
    <rPh sb="477" eb="478">
      <t>クラ</t>
    </rPh>
    <rPh sb="479" eb="481">
      <t>スウチ</t>
    </rPh>
    <rPh sb="482" eb="483">
      <t>ヨ</t>
    </rPh>
    <rPh sb="486" eb="488">
      <t>ヘイセイ</t>
    </rPh>
    <rPh sb="491" eb="492">
      <t>ド</t>
    </rPh>
    <rPh sb="493" eb="495">
      <t>スウチ</t>
    </rPh>
    <rPh sb="496" eb="499">
      <t>ゼンネンド</t>
    </rPh>
    <rPh sb="501" eb="503">
      <t>アッカ</t>
    </rPh>
    <rPh sb="512" eb="514">
      <t>ロウスイ</t>
    </rPh>
    <rPh sb="515" eb="517">
      <t>カンロ</t>
    </rPh>
    <rPh sb="517" eb="519">
      <t>コウシン</t>
    </rPh>
    <rPh sb="519" eb="520">
      <t>ジ</t>
    </rPh>
    <rPh sb="521" eb="523">
      <t>シセツ</t>
    </rPh>
    <rPh sb="523" eb="525">
      <t>センジョウ</t>
    </rPh>
    <rPh sb="525" eb="527">
      <t>サギョウ</t>
    </rPh>
    <rPh sb="528" eb="530">
      <t>シヨウ</t>
    </rPh>
    <rPh sb="532" eb="534">
      <t>スイリョウ</t>
    </rPh>
    <rPh sb="535" eb="536">
      <t>オオ</t>
    </rPh>
    <rPh sb="537" eb="539">
      <t>エイキョウ</t>
    </rPh>
    <rPh sb="542" eb="543">
      <t>カンガ</t>
    </rPh>
    <rPh sb="548" eb="550">
      <t>コンゴ</t>
    </rPh>
    <rPh sb="554" eb="556">
      <t>イッソウ</t>
    </rPh>
    <rPh sb="556" eb="559">
      <t>コウリツテキ</t>
    </rPh>
    <rPh sb="565" eb="567">
      <t>ロウスイ</t>
    </rPh>
    <rPh sb="567" eb="569">
      <t>カショ</t>
    </rPh>
    <rPh sb="570" eb="572">
      <t>ソウキ</t>
    </rPh>
    <rPh sb="572" eb="574">
      <t>ハッケン</t>
    </rPh>
    <rPh sb="574" eb="576">
      <t>タイショ</t>
    </rPh>
    <rPh sb="577" eb="5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</si>
</sst>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1.23</c:v>
                </c:pt>
                <c:pt idx="1">
                  <c:v>1.39</c:v>
                </c:pt>
                <c:pt idx="2">
                  <c:v>1.46</c:v>
                </c:pt>
                <c:pt idx="3">
                  <c:v>0.71</c:v>
                </c:pt>
                <c:pt idx="4">
                  <c:v>0.79</c:v>
                </c:pt>
              </c:numCache>
            </c:numRef>
          </c:val>
        </c:ser>
        <c:dLbls>
          <c:showLegendKey val="0"/>
          <c:showVal val="0"/>
          <c:showCatName val="0"/>
          <c:showSerName val="0"/>
          <c:showPercent val="0"/>
          <c:showBubbleSize val="0"/>
        </c:dLbls>
        <c:gapWidth val="150"/>
        <c:axId val="104839424"/>
        <c:axId val="1048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04839424"/>
        <c:axId val="104853888"/>
      </c:lineChart>
      <c:dateAx>
        <c:axId val="104839424"/>
        <c:scaling>
          <c:orientation val="minMax"/>
        </c:scaling>
        <c:delete val="1"/>
        <c:axPos val="b"/>
        <c:numFmt formatCode="ge" sourceLinked="1"/>
        <c:majorTickMark val="none"/>
        <c:minorTickMark val="none"/>
        <c:tickLblPos val="none"/>
        <c:crossAx val="104853888"/>
        <c:crosses val="autoZero"/>
        <c:auto val="1"/>
        <c:lblOffset val="100"/>
        <c:baseTimeUnit val="years"/>
      </c:dateAx>
      <c:valAx>
        <c:axId val="1048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38.1</c:v>
                </c:pt>
                <c:pt idx="1">
                  <c:v>37.31</c:v>
                </c:pt>
                <c:pt idx="2">
                  <c:v>36.29</c:v>
                </c:pt>
                <c:pt idx="3">
                  <c:v>35.43</c:v>
                </c:pt>
                <c:pt idx="4">
                  <c:v>35.79</c:v>
                </c:pt>
              </c:numCache>
            </c:numRef>
          </c:val>
        </c:ser>
        <c:dLbls>
          <c:showLegendKey val="0"/>
          <c:showVal val="0"/>
          <c:showCatName val="0"/>
          <c:showSerName val="0"/>
          <c:showPercent val="0"/>
          <c:showBubbleSize val="0"/>
        </c:dLbls>
        <c:gapWidth val="150"/>
        <c:axId val="106478976"/>
        <c:axId val="1078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06478976"/>
        <c:axId val="107894272"/>
      </c:lineChart>
      <c:dateAx>
        <c:axId val="106478976"/>
        <c:scaling>
          <c:orientation val="minMax"/>
        </c:scaling>
        <c:delete val="1"/>
        <c:axPos val="b"/>
        <c:numFmt formatCode="ge" sourceLinked="1"/>
        <c:majorTickMark val="none"/>
        <c:minorTickMark val="none"/>
        <c:tickLblPos val="none"/>
        <c:crossAx val="107894272"/>
        <c:crosses val="autoZero"/>
        <c:auto val="1"/>
        <c:lblOffset val="100"/>
        <c:baseTimeUnit val="years"/>
      </c:dateAx>
      <c:valAx>
        <c:axId val="1078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89.47</c:v>
                </c:pt>
                <c:pt idx="1">
                  <c:v>90.88</c:v>
                </c:pt>
                <c:pt idx="2">
                  <c:v>91.6</c:v>
                </c:pt>
                <c:pt idx="3">
                  <c:v>92.76</c:v>
                </c:pt>
                <c:pt idx="4">
                  <c:v>90.5</c:v>
                </c:pt>
              </c:numCache>
            </c:numRef>
          </c:val>
        </c:ser>
        <c:dLbls>
          <c:showLegendKey val="0"/>
          <c:showVal val="0"/>
          <c:showCatName val="0"/>
          <c:showSerName val="0"/>
          <c:showPercent val="0"/>
          <c:showBubbleSize val="0"/>
        </c:dLbls>
        <c:gapWidth val="150"/>
        <c:axId val="107916288"/>
        <c:axId val="1079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07916288"/>
        <c:axId val="107926656"/>
      </c:lineChart>
      <c:dateAx>
        <c:axId val="107916288"/>
        <c:scaling>
          <c:orientation val="minMax"/>
        </c:scaling>
        <c:delete val="1"/>
        <c:axPos val="b"/>
        <c:numFmt formatCode="ge" sourceLinked="1"/>
        <c:majorTickMark val="none"/>
        <c:minorTickMark val="none"/>
        <c:tickLblPos val="none"/>
        <c:crossAx val="107926656"/>
        <c:crosses val="autoZero"/>
        <c:auto val="1"/>
        <c:lblOffset val="100"/>
        <c:baseTimeUnit val="years"/>
      </c:dateAx>
      <c:valAx>
        <c:axId val="1079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97.77</c:v>
                </c:pt>
                <c:pt idx="1">
                  <c:v>97.27</c:v>
                </c:pt>
                <c:pt idx="2">
                  <c:v>94.3</c:v>
                </c:pt>
                <c:pt idx="3">
                  <c:v>95.34</c:v>
                </c:pt>
                <c:pt idx="4">
                  <c:v>96.8</c:v>
                </c:pt>
              </c:numCache>
            </c:numRef>
          </c:val>
        </c:ser>
        <c:dLbls>
          <c:showLegendKey val="0"/>
          <c:showVal val="0"/>
          <c:showCatName val="0"/>
          <c:showSerName val="0"/>
          <c:showPercent val="0"/>
          <c:showBubbleSize val="0"/>
        </c:dLbls>
        <c:gapWidth val="150"/>
        <c:axId val="105003648"/>
        <c:axId val="1050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05003648"/>
        <c:axId val="105022208"/>
      </c:lineChart>
      <c:dateAx>
        <c:axId val="105003648"/>
        <c:scaling>
          <c:orientation val="minMax"/>
        </c:scaling>
        <c:delete val="1"/>
        <c:axPos val="b"/>
        <c:numFmt formatCode="ge" sourceLinked="1"/>
        <c:majorTickMark val="none"/>
        <c:minorTickMark val="none"/>
        <c:tickLblPos val="none"/>
        <c:crossAx val="105022208"/>
        <c:crosses val="autoZero"/>
        <c:auto val="1"/>
        <c:lblOffset val="100"/>
        <c:baseTimeUnit val="years"/>
      </c:dateAx>
      <c:valAx>
        <c:axId val="105022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0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41.35</c:v>
                </c:pt>
                <c:pt idx="1">
                  <c:v>41.98</c:v>
                </c:pt>
                <c:pt idx="2">
                  <c:v>42.67</c:v>
                </c:pt>
                <c:pt idx="3">
                  <c:v>44.56</c:v>
                </c:pt>
                <c:pt idx="4">
                  <c:v>45.99</c:v>
                </c:pt>
              </c:numCache>
            </c:numRef>
          </c:val>
        </c:ser>
        <c:dLbls>
          <c:showLegendKey val="0"/>
          <c:showVal val="0"/>
          <c:showCatName val="0"/>
          <c:showSerName val="0"/>
          <c:showPercent val="0"/>
          <c:showBubbleSize val="0"/>
        </c:dLbls>
        <c:gapWidth val="150"/>
        <c:axId val="105036032"/>
        <c:axId val="1051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05036032"/>
        <c:axId val="105120128"/>
      </c:lineChart>
      <c:dateAx>
        <c:axId val="105036032"/>
        <c:scaling>
          <c:orientation val="minMax"/>
        </c:scaling>
        <c:delete val="1"/>
        <c:axPos val="b"/>
        <c:numFmt formatCode="ge" sourceLinked="1"/>
        <c:majorTickMark val="none"/>
        <c:minorTickMark val="none"/>
        <c:tickLblPos val="none"/>
        <c:crossAx val="105120128"/>
        <c:crosses val="autoZero"/>
        <c:auto val="1"/>
        <c:lblOffset val="100"/>
        <c:baseTimeUnit val="years"/>
      </c:dateAx>
      <c:valAx>
        <c:axId val="1051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6.96</c:v>
                </c:pt>
                <c:pt idx="1">
                  <c:v>8.01</c:v>
                </c:pt>
                <c:pt idx="2">
                  <c:v>9.2200000000000006</c:v>
                </c:pt>
                <c:pt idx="3">
                  <c:v>10.91</c:v>
                </c:pt>
                <c:pt idx="4">
                  <c:v>12.87</c:v>
                </c:pt>
              </c:numCache>
            </c:numRef>
          </c:val>
        </c:ser>
        <c:dLbls>
          <c:showLegendKey val="0"/>
          <c:showVal val="0"/>
          <c:showCatName val="0"/>
          <c:showSerName val="0"/>
          <c:showPercent val="0"/>
          <c:showBubbleSize val="0"/>
        </c:dLbls>
        <c:gapWidth val="150"/>
        <c:axId val="105150336"/>
        <c:axId val="1051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05150336"/>
        <c:axId val="105160704"/>
      </c:lineChart>
      <c:dateAx>
        <c:axId val="105150336"/>
        <c:scaling>
          <c:orientation val="minMax"/>
        </c:scaling>
        <c:delete val="1"/>
        <c:axPos val="b"/>
        <c:numFmt formatCode="ge" sourceLinked="1"/>
        <c:majorTickMark val="none"/>
        <c:minorTickMark val="none"/>
        <c:tickLblPos val="none"/>
        <c:crossAx val="105160704"/>
        <c:crosses val="autoZero"/>
        <c:auto val="1"/>
        <c:lblOffset val="100"/>
        <c:baseTimeUnit val="years"/>
      </c:dateAx>
      <c:valAx>
        <c:axId val="1051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1.72</c:v>
                </c:pt>
                <c:pt idx="3">
                  <c:v>0</c:v>
                </c:pt>
                <c:pt idx="4">
                  <c:v>0</c:v>
                </c:pt>
              </c:numCache>
            </c:numRef>
          </c:val>
        </c:ser>
        <c:dLbls>
          <c:showLegendKey val="0"/>
          <c:showVal val="0"/>
          <c:showCatName val="0"/>
          <c:showSerName val="0"/>
          <c:showPercent val="0"/>
          <c:showBubbleSize val="0"/>
        </c:dLbls>
        <c:gapWidth val="150"/>
        <c:axId val="105195392"/>
        <c:axId val="1052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05195392"/>
        <c:axId val="105205760"/>
      </c:lineChart>
      <c:dateAx>
        <c:axId val="105195392"/>
        <c:scaling>
          <c:orientation val="minMax"/>
        </c:scaling>
        <c:delete val="1"/>
        <c:axPos val="b"/>
        <c:numFmt formatCode="ge" sourceLinked="1"/>
        <c:majorTickMark val="none"/>
        <c:minorTickMark val="none"/>
        <c:tickLblPos val="none"/>
        <c:crossAx val="105205760"/>
        <c:crosses val="autoZero"/>
        <c:auto val="1"/>
        <c:lblOffset val="100"/>
        <c:baseTimeUnit val="years"/>
      </c:dateAx>
      <c:valAx>
        <c:axId val="10520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1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1363.01</c:v>
                </c:pt>
                <c:pt idx="1">
                  <c:v>973.18</c:v>
                </c:pt>
                <c:pt idx="2">
                  <c:v>2044.16</c:v>
                </c:pt>
                <c:pt idx="3">
                  <c:v>650.30999999999995</c:v>
                </c:pt>
                <c:pt idx="4">
                  <c:v>783.65</c:v>
                </c:pt>
              </c:numCache>
            </c:numRef>
          </c:val>
        </c:ser>
        <c:dLbls>
          <c:showLegendKey val="0"/>
          <c:showVal val="0"/>
          <c:showCatName val="0"/>
          <c:showSerName val="0"/>
          <c:showPercent val="0"/>
          <c:showBubbleSize val="0"/>
        </c:dLbls>
        <c:gapWidth val="150"/>
        <c:axId val="105237888"/>
        <c:axId val="1052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05237888"/>
        <c:axId val="105248256"/>
      </c:lineChart>
      <c:dateAx>
        <c:axId val="105237888"/>
        <c:scaling>
          <c:orientation val="minMax"/>
        </c:scaling>
        <c:delete val="1"/>
        <c:axPos val="b"/>
        <c:numFmt formatCode="ge" sourceLinked="1"/>
        <c:majorTickMark val="none"/>
        <c:minorTickMark val="none"/>
        <c:tickLblPos val="none"/>
        <c:crossAx val="105248256"/>
        <c:crosses val="autoZero"/>
        <c:auto val="1"/>
        <c:lblOffset val="100"/>
        <c:baseTimeUnit val="years"/>
      </c:dateAx>
      <c:valAx>
        <c:axId val="105248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2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95.29</c:v>
                </c:pt>
                <c:pt idx="1">
                  <c:v>93.22</c:v>
                </c:pt>
                <c:pt idx="2">
                  <c:v>91.19</c:v>
                </c:pt>
                <c:pt idx="3">
                  <c:v>86.91</c:v>
                </c:pt>
                <c:pt idx="4">
                  <c:v>81.77</c:v>
                </c:pt>
              </c:numCache>
            </c:numRef>
          </c:val>
        </c:ser>
        <c:dLbls>
          <c:showLegendKey val="0"/>
          <c:showVal val="0"/>
          <c:showCatName val="0"/>
          <c:showSerName val="0"/>
          <c:showPercent val="0"/>
          <c:showBubbleSize val="0"/>
        </c:dLbls>
        <c:gapWidth val="150"/>
        <c:axId val="105266176"/>
        <c:axId val="1052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05266176"/>
        <c:axId val="105276544"/>
      </c:lineChart>
      <c:dateAx>
        <c:axId val="105266176"/>
        <c:scaling>
          <c:orientation val="minMax"/>
        </c:scaling>
        <c:delete val="1"/>
        <c:axPos val="b"/>
        <c:numFmt formatCode="ge" sourceLinked="1"/>
        <c:majorTickMark val="none"/>
        <c:minorTickMark val="none"/>
        <c:tickLblPos val="none"/>
        <c:crossAx val="105276544"/>
        <c:crosses val="autoZero"/>
        <c:auto val="1"/>
        <c:lblOffset val="100"/>
        <c:baseTimeUnit val="years"/>
      </c:dateAx>
      <c:valAx>
        <c:axId val="10527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2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96.91</c:v>
                </c:pt>
                <c:pt idx="1">
                  <c:v>96.44</c:v>
                </c:pt>
                <c:pt idx="2">
                  <c:v>93.21</c:v>
                </c:pt>
                <c:pt idx="3">
                  <c:v>94.18</c:v>
                </c:pt>
                <c:pt idx="4">
                  <c:v>95.58</c:v>
                </c:pt>
              </c:numCache>
            </c:numRef>
          </c:val>
        </c:ser>
        <c:dLbls>
          <c:showLegendKey val="0"/>
          <c:showVal val="0"/>
          <c:showCatName val="0"/>
          <c:showSerName val="0"/>
          <c:showPercent val="0"/>
          <c:showBubbleSize val="0"/>
        </c:dLbls>
        <c:gapWidth val="150"/>
        <c:axId val="105314944"/>
        <c:axId val="1064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05314944"/>
        <c:axId val="106439424"/>
      </c:lineChart>
      <c:dateAx>
        <c:axId val="105314944"/>
        <c:scaling>
          <c:orientation val="minMax"/>
        </c:scaling>
        <c:delete val="1"/>
        <c:axPos val="b"/>
        <c:numFmt formatCode="ge" sourceLinked="1"/>
        <c:majorTickMark val="none"/>
        <c:minorTickMark val="none"/>
        <c:tickLblPos val="none"/>
        <c:crossAx val="106439424"/>
        <c:crosses val="autoZero"/>
        <c:auto val="1"/>
        <c:lblOffset val="100"/>
        <c:baseTimeUnit val="years"/>
      </c:dateAx>
      <c:valAx>
        <c:axId val="1064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151.25</c:v>
                </c:pt>
                <c:pt idx="1">
                  <c:v>152.13999999999999</c:v>
                </c:pt>
                <c:pt idx="2">
                  <c:v>156.75</c:v>
                </c:pt>
                <c:pt idx="3">
                  <c:v>154.55000000000001</c:v>
                </c:pt>
                <c:pt idx="4">
                  <c:v>152.91999999999999</c:v>
                </c:pt>
              </c:numCache>
            </c:numRef>
          </c:val>
        </c:ser>
        <c:dLbls>
          <c:showLegendKey val="0"/>
          <c:showVal val="0"/>
          <c:showCatName val="0"/>
          <c:showSerName val="0"/>
          <c:showPercent val="0"/>
          <c:showBubbleSize val="0"/>
        </c:dLbls>
        <c:gapWidth val="150"/>
        <c:axId val="106469248"/>
        <c:axId val="1064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06469248"/>
        <c:axId val="106471424"/>
      </c:lineChart>
      <c:dateAx>
        <c:axId val="106469248"/>
        <c:scaling>
          <c:orientation val="minMax"/>
        </c:scaling>
        <c:delete val="1"/>
        <c:axPos val="b"/>
        <c:numFmt formatCode="ge" sourceLinked="1"/>
        <c:majorTickMark val="none"/>
        <c:minorTickMark val="none"/>
        <c:tickLblPos val="none"/>
        <c:crossAx val="106471424"/>
        <c:crosses val="autoZero"/>
        <c:auto val="1"/>
        <c:lblOffset val="100"/>
        <c:baseTimeUnit val="years"/>
      </c:dateAx>
      <c:valAx>
        <c:axId val="1064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J26" sqref="BJ2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愛西市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64699</v>
      </c>
      <c r="AJ8" s="75"/>
      <c r="AK8" s="75"/>
      <c r="AL8" s="75"/>
      <c r="AM8" s="75"/>
      <c r="AN8" s="75"/>
      <c r="AO8" s="75"/>
      <c r="AP8" s="76"/>
      <c r="AQ8" s="57">
        <f>データ!R6</f>
        <v>66.7</v>
      </c>
      <c r="AR8" s="57"/>
      <c r="AS8" s="57"/>
      <c r="AT8" s="57"/>
      <c r="AU8" s="57"/>
      <c r="AV8" s="57"/>
      <c r="AW8" s="57"/>
      <c r="AX8" s="57"/>
      <c r="AY8" s="57">
        <f>データ!S6</f>
        <v>970</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89.14</v>
      </c>
      <c r="K10" s="57"/>
      <c r="L10" s="57"/>
      <c r="M10" s="57"/>
      <c r="N10" s="57"/>
      <c r="O10" s="57"/>
      <c r="P10" s="57"/>
      <c r="Q10" s="57"/>
      <c r="R10" s="57">
        <f>データ!O6</f>
        <v>99.78</v>
      </c>
      <c r="S10" s="57"/>
      <c r="T10" s="57"/>
      <c r="U10" s="57"/>
      <c r="V10" s="57"/>
      <c r="W10" s="57"/>
      <c r="X10" s="57"/>
      <c r="Y10" s="57"/>
      <c r="Z10" s="65">
        <f>データ!P6</f>
        <v>2410</v>
      </c>
      <c r="AA10" s="65"/>
      <c r="AB10" s="65"/>
      <c r="AC10" s="65"/>
      <c r="AD10" s="65"/>
      <c r="AE10" s="65"/>
      <c r="AF10" s="65"/>
      <c r="AG10" s="65"/>
      <c r="AH10" s="2"/>
      <c r="AI10" s="65">
        <f>データ!T6</f>
        <v>27190</v>
      </c>
      <c r="AJ10" s="65"/>
      <c r="AK10" s="65"/>
      <c r="AL10" s="65"/>
      <c r="AM10" s="65"/>
      <c r="AN10" s="65"/>
      <c r="AO10" s="65"/>
      <c r="AP10" s="65"/>
      <c r="AQ10" s="57">
        <f>データ!U6</f>
        <v>23.31</v>
      </c>
      <c r="AR10" s="57"/>
      <c r="AS10" s="57"/>
      <c r="AT10" s="57"/>
      <c r="AU10" s="57"/>
      <c r="AV10" s="57"/>
      <c r="AW10" s="57"/>
      <c r="AX10" s="57"/>
      <c r="AY10" s="57">
        <f>データ!V6</f>
        <v>1166.45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232327</v>
      </c>
      <c r="D6" s="31">
        <f t="shared" si="3"/>
        <v>46</v>
      </c>
      <c r="E6" s="31">
        <f t="shared" si="3"/>
        <v>1</v>
      </c>
      <c r="F6" s="31">
        <f t="shared" si="3"/>
        <v>0</v>
      </c>
      <c r="G6" s="31">
        <f t="shared" si="3"/>
        <v>1</v>
      </c>
      <c r="H6" s="31" t="str">
        <f t="shared" si="3"/>
        <v>愛知県　愛西市</v>
      </c>
      <c r="I6" s="31" t="str">
        <f t="shared" si="3"/>
        <v>法適用</v>
      </c>
      <c r="J6" s="31" t="str">
        <f t="shared" si="3"/>
        <v>水道事業</v>
      </c>
      <c r="K6" s="31" t="str">
        <f t="shared" si="3"/>
        <v>末端給水事業</v>
      </c>
      <c r="L6" s="31" t="str">
        <f t="shared" si="3"/>
        <v>A6</v>
      </c>
      <c r="M6" s="32" t="str">
        <f t="shared" si="3"/>
        <v>-</v>
      </c>
      <c r="N6" s="32">
        <f t="shared" si="3"/>
        <v>89.14</v>
      </c>
      <c r="O6" s="32">
        <f t="shared" si="3"/>
        <v>99.78</v>
      </c>
      <c r="P6" s="32">
        <f t="shared" si="3"/>
        <v>2410</v>
      </c>
      <c r="Q6" s="32">
        <f t="shared" si="3"/>
        <v>64699</v>
      </c>
      <c r="R6" s="32">
        <f t="shared" si="3"/>
        <v>66.7</v>
      </c>
      <c r="S6" s="32">
        <f t="shared" si="3"/>
        <v>970</v>
      </c>
      <c r="T6" s="32">
        <f t="shared" si="3"/>
        <v>27190</v>
      </c>
      <c r="U6" s="32">
        <f t="shared" si="3"/>
        <v>23.31</v>
      </c>
      <c r="V6" s="32">
        <f t="shared" si="3"/>
        <v>1166.45</v>
      </c>
      <c r="W6" s="33">
        <f>IF(W7="",NA(),W7)</f>
        <v>97.77</v>
      </c>
      <c r="X6" s="33">
        <f t="shared" ref="X6:AF6" si="4">IF(X7="",NA(),X7)</f>
        <v>97.27</v>
      </c>
      <c r="Y6" s="33">
        <f t="shared" si="4"/>
        <v>94.3</v>
      </c>
      <c r="Z6" s="33">
        <f t="shared" si="4"/>
        <v>95.34</v>
      </c>
      <c r="AA6" s="33">
        <f t="shared" si="4"/>
        <v>96.8</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3">
        <f t="shared" si="5"/>
        <v>1.72</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1363.01</v>
      </c>
      <c r="AT6" s="33">
        <f t="shared" ref="AT6:BB6" si="6">IF(AT7="",NA(),AT7)</f>
        <v>973.18</v>
      </c>
      <c r="AU6" s="33">
        <f t="shared" si="6"/>
        <v>2044.16</v>
      </c>
      <c r="AV6" s="33">
        <f t="shared" si="6"/>
        <v>650.30999999999995</v>
      </c>
      <c r="AW6" s="33">
        <f t="shared" si="6"/>
        <v>783.65</v>
      </c>
      <c r="AX6" s="33">
        <f t="shared" si="6"/>
        <v>995.5</v>
      </c>
      <c r="AY6" s="33">
        <f t="shared" si="6"/>
        <v>915.5</v>
      </c>
      <c r="AZ6" s="33">
        <f t="shared" si="6"/>
        <v>963.24</v>
      </c>
      <c r="BA6" s="33">
        <f t="shared" si="6"/>
        <v>381.53</v>
      </c>
      <c r="BB6" s="33">
        <f t="shared" si="6"/>
        <v>391.54</v>
      </c>
      <c r="BC6" s="32" t="str">
        <f>IF(BC7="","",IF(BC7="-","【-】","【"&amp;SUBSTITUTE(TEXT(BC7,"#,##0.00"),"-","△")&amp;"】"))</f>
        <v>【262.74】</v>
      </c>
      <c r="BD6" s="33">
        <f>IF(BD7="",NA(),BD7)</f>
        <v>95.29</v>
      </c>
      <c r="BE6" s="33">
        <f t="shared" ref="BE6:BM6" si="7">IF(BE7="",NA(),BE7)</f>
        <v>93.22</v>
      </c>
      <c r="BF6" s="33">
        <f t="shared" si="7"/>
        <v>91.19</v>
      </c>
      <c r="BG6" s="33">
        <f t="shared" si="7"/>
        <v>86.91</v>
      </c>
      <c r="BH6" s="33">
        <f t="shared" si="7"/>
        <v>81.77</v>
      </c>
      <c r="BI6" s="33">
        <f t="shared" si="7"/>
        <v>414.59</v>
      </c>
      <c r="BJ6" s="33">
        <f t="shared" si="7"/>
        <v>404.78</v>
      </c>
      <c r="BK6" s="33">
        <f t="shared" si="7"/>
        <v>400.38</v>
      </c>
      <c r="BL6" s="33">
        <f t="shared" si="7"/>
        <v>393.27</v>
      </c>
      <c r="BM6" s="33">
        <f t="shared" si="7"/>
        <v>386.97</v>
      </c>
      <c r="BN6" s="32" t="str">
        <f>IF(BN7="","",IF(BN7="-","【-】","【"&amp;SUBSTITUTE(TEXT(BN7,"#,##0.00"),"-","△")&amp;"】"))</f>
        <v>【276.38】</v>
      </c>
      <c r="BO6" s="33">
        <f>IF(BO7="",NA(),BO7)</f>
        <v>96.91</v>
      </c>
      <c r="BP6" s="33">
        <f t="shared" ref="BP6:BX6" si="8">IF(BP7="",NA(),BP7)</f>
        <v>96.44</v>
      </c>
      <c r="BQ6" s="33">
        <f t="shared" si="8"/>
        <v>93.21</v>
      </c>
      <c r="BR6" s="33">
        <f t="shared" si="8"/>
        <v>94.18</v>
      </c>
      <c r="BS6" s="33">
        <f t="shared" si="8"/>
        <v>95.58</v>
      </c>
      <c r="BT6" s="33">
        <f t="shared" si="8"/>
        <v>97.71</v>
      </c>
      <c r="BU6" s="33">
        <f t="shared" si="8"/>
        <v>98.07</v>
      </c>
      <c r="BV6" s="33">
        <f t="shared" si="8"/>
        <v>96.56</v>
      </c>
      <c r="BW6" s="33">
        <f t="shared" si="8"/>
        <v>100.47</v>
      </c>
      <c r="BX6" s="33">
        <f t="shared" si="8"/>
        <v>101.72</v>
      </c>
      <c r="BY6" s="32" t="str">
        <f>IF(BY7="","",IF(BY7="-","【-】","【"&amp;SUBSTITUTE(TEXT(BY7,"#,##0.00"),"-","△")&amp;"】"))</f>
        <v>【104.99】</v>
      </c>
      <c r="BZ6" s="33">
        <f>IF(BZ7="",NA(),BZ7)</f>
        <v>151.25</v>
      </c>
      <c r="CA6" s="33">
        <f t="shared" ref="CA6:CI6" si="9">IF(CA7="",NA(),CA7)</f>
        <v>152.13999999999999</v>
      </c>
      <c r="CB6" s="33">
        <f t="shared" si="9"/>
        <v>156.75</v>
      </c>
      <c r="CC6" s="33">
        <f t="shared" si="9"/>
        <v>154.55000000000001</v>
      </c>
      <c r="CD6" s="33">
        <f t="shared" si="9"/>
        <v>152.91999999999999</v>
      </c>
      <c r="CE6" s="33">
        <f t="shared" si="9"/>
        <v>173.56</v>
      </c>
      <c r="CF6" s="33">
        <f t="shared" si="9"/>
        <v>172.26</v>
      </c>
      <c r="CG6" s="33">
        <f t="shared" si="9"/>
        <v>177.14</v>
      </c>
      <c r="CH6" s="33">
        <f t="shared" si="9"/>
        <v>169.82</v>
      </c>
      <c r="CI6" s="33">
        <f t="shared" si="9"/>
        <v>168.2</v>
      </c>
      <c r="CJ6" s="32" t="str">
        <f>IF(CJ7="","",IF(CJ7="-","【-】","【"&amp;SUBSTITUTE(TEXT(CJ7,"#,##0.00"),"-","△")&amp;"】"))</f>
        <v>【163.72】</v>
      </c>
      <c r="CK6" s="33">
        <f>IF(CK7="",NA(),CK7)</f>
        <v>38.1</v>
      </c>
      <c r="CL6" s="33">
        <f t="shared" ref="CL6:CT6" si="10">IF(CL7="",NA(),CL7)</f>
        <v>37.31</v>
      </c>
      <c r="CM6" s="33">
        <f t="shared" si="10"/>
        <v>36.29</v>
      </c>
      <c r="CN6" s="33">
        <f t="shared" si="10"/>
        <v>35.43</v>
      </c>
      <c r="CO6" s="33">
        <f t="shared" si="10"/>
        <v>35.79</v>
      </c>
      <c r="CP6" s="33">
        <f t="shared" si="10"/>
        <v>55.84</v>
      </c>
      <c r="CQ6" s="33">
        <f t="shared" si="10"/>
        <v>55.68</v>
      </c>
      <c r="CR6" s="33">
        <f t="shared" si="10"/>
        <v>55.64</v>
      </c>
      <c r="CS6" s="33">
        <f t="shared" si="10"/>
        <v>55.13</v>
      </c>
      <c r="CT6" s="33">
        <f t="shared" si="10"/>
        <v>54.77</v>
      </c>
      <c r="CU6" s="32" t="str">
        <f>IF(CU7="","",IF(CU7="-","【-】","【"&amp;SUBSTITUTE(TEXT(CU7,"#,##0.00"),"-","△")&amp;"】"))</f>
        <v>【59.76】</v>
      </c>
      <c r="CV6" s="33">
        <f>IF(CV7="",NA(),CV7)</f>
        <v>89.47</v>
      </c>
      <c r="CW6" s="33">
        <f t="shared" ref="CW6:DE6" si="11">IF(CW7="",NA(),CW7)</f>
        <v>90.88</v>
      </c>
      <c r="CX6" s="33">
        <f t="shared" si="11"/>
        <v>91.6</v>
      </c>
      <c r="CY6" s="33">
        <f t="shared" si="11"/>
        <v>92.76</v>
      </c>
      <c r="CZ6" s="33">
        <f t="shared" si="11"/>
        <v>90.5</v>
      </c>
      <c r="DA6" s="33">
        <f t="shared" si="11"/>
        <v>83.11</v>
      </c>
      <c r="DB6" s="33">
        <f t="shared" si="11"/>
        <v>83.18</v>
      </c>
      <c r="DC6" s="33">
        <f t="shared" si="11"/>
        <v>83.09</v>
      </c>
      <c r="DD6" s="33">
        <f t="shared" si="11"/>
        <v>83</v>
      </c>
      <c r="DE6" s="33">
        <f t="shared" si="11"/>
        <v>82.89</v>
      </c>
      <c r="DF6" s="32" t="str">
        <f>IF(DF7="","",IF(DF7="-","【-】","【"&amp;SUBSTITUTE(TEXT(DF7,"#,##0.00"),"-","△")&amp;"】"))</f>
        <v>【89.95】</v>
      </c>
      <c r="DG6" s="33">
        <f>IF(DG7="",NA(),DG7)</f>
        <v>41.35</v>
      </c>
      <c r="DH6" s="33">
        <f t="shared" ref="DH6:DP6" si="12">IF(DH7="",NA(),DH7)</f>
        <v>41.98</v>
      </c>
      <c r="DI6" s="33">
        <f t="shared" si="12"/>
        <v>42.67</v>
      </c>
      <c r="DJ6" s="33">
        <f t="shared" si="12"/>
        <v>44.56</v>
      </c>
      <c r="DK6" s="33">
        <f t="shared" si="12"/>
        <v>45.99</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6.96</v>
      </c>
      <c r="DS6" s="33">
        <f t="shared" ref="DS6:EA6" si="13">IF(DS7="",NA(),DS7)</f>
        <v>8.01</v>
      </c>
      <c r="DT6" s="33">
        <f t="shared" si="13"/>
        <v>9.2200000000000006</v>
      </c>
      <c r="DU6" s="33">
        <f t="shared" si="13"/>
        <v>10.91</v>
      </c>
      <c r="DV6" s="33">
        <f t="shared" si="13"/>
        <v>12.87</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1.23</v>
      </c>
      <c r="ED6" s="33">
        <f t="shared" ref="ED6:EL6" si="14">IF(ED7="",NA(),ED7)</f>
        <v>1.39</v>
      </c>
      <c r="EE6" s="33">
        <f t="shared" si="14"/>
        <v>1.46</v>
      </c>
      <c r="EF6" s="33">
        <f t="shared" si="14"/>
        <v>0.71</v>
      </c>
      <c r="EG6" s="33">
        <f t="shared" si="14"/>
        <v>0.79</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232327</v>
      </c>
      <c r="D7" s="35">
        <v>46</v>
      </c>
      <c r="E7" s="35">
        <v>1</v>
      </c>
      <c r="F7" s="35">
        <v>0</v>
      </c>
      <c r="G7" s="35">
        <v>1</v>
      </c>
      <c r="H7" s="35" t="s">
        <v>93</v>
      </c>
      <c r="I7" s="35" t="s">
        <v>94</v>
      </c>
      <c r="J7" s="35" t="s">
        <v>95</v>
      </c>
      <c r="K7" s="35" t="s">
        <v>96</v>
      </c>
      <c r="L7" s="35" t="s">
        <v>97</v>
      </c>
      <c r="M7" s="36" t="s">
        <v>98</v>
      </c>
      <c r="N7" s="36">
        <v>89.14</v>
      </c>
      <c r="O7" s="36">
        <v>99.78</v>
      </c>
      <c r="P7" s="36">
        <v>2410</v>
      </c>
      <c r="Q7" s="36">
        <v>64699</v>
      </c>
      <c r="R7" s="36">
        <v>66.7</v>
      </c>
      <c r="S7" s="36">
        <v>970</v>
      </c>
      <c r="T7" s="36">
        <v>27190</v>
      </c>
      <c r="U7" s="36">
        <v>23.31</v>
      </c>
      <c r="V7" s="36">
        <v>1166.45</v>
      </c>
      <c r="W7" s="36">
        <v>97.77</v>
      </c>
      <c r="X7" s="36">
        <v>97.27</v>
      </c>
      <c r="Y7" s="36">
        <v>94.3</v>
      </c>
      <c r="Z7" s="36">
        <v>95.34</v>
      </c>
      <c r="AA7" s="36">
        <v>96.8</v>
      </c>
      <c r="AB7" s="36">
        <v>107.37</v>
      </c>
      <c r="AC7" s="36">
        <v>107.57</v>
      </c>
      <c r="AD7" s="36">
        <v>106.55</v>
      </c>
      <c r="AE7" s="36">
        <v>110.01</v>
      </c>
      <c r="AF7" s="36">
        <v>111.21</v>
      </c>
      <c r="AG7" s="36">
        <v>113.56</v>
      </c>
      <c r="AH7" s="36">
        <v>0</v>
      </c>
      <c r="AI7" s="36">
        <v>0</v>
      </c>
      <c r="AJ7" s="36">
        <v>1.72</v>
      </c>
      <c r="AK7" s="36">
        <v>0</v>
      </c>
      <c r="AL7" s="36">
        <v>0</v>
      </c>
      <c r="AM7" s="36">
        <v>8.5</v>
      </c>
      <c r="AN7" s="36">
        <v>9.34</v>
      </c>
      <c r="AO7" s="36">
        <v>9.56</v>
      </c>
      <c r="AP7" s="36">
        <v>2.8</v>
      </c>
      <c r="AQ7" s="36">
        <v>1.93</v>
      </c>
      <c r="AR7" s="36">
        <v>0.87</v>
      </c>
      <c r="AS7" s="36">
        <v>1363.01</v>
      </c>
      <c r="AT7" s="36">
        <v>973.18</v>
      </c>
      <c r="AU7" s="36">
        <v>2044.16</v>
      </c>
      <c r="AV7" s="36">
        <v>650.30999999999995</v>
      </c>
      <c r="AW7" s="36">
        <v>783.65</v>
      </c>
      <c r="AX7" s="36">
        <v>995.5</v>
      </c>
      <c r="AY7" s="36">
        <v>915.5</v>
      </c>
      <c r="AZ7" s="36">
        <v>963.24</v>
      </c>
      <c r="BA7" s="36">
        <v>381.53</v>
      </c>
      <c r="BB7" s="36">
        <v>391.54</v>
      </c>
      <c r="BC7" s="36">
        <v>262.74</v>
      </c>
      <c r="BD7" s="36">
        <v>95.29</v>
      </c>
      <c r="BE7" s="36">
        <v>93.22</v>
      </c>
      <c r="BF7" s="36">
        <v>91.19</v>
      </c>
      <c r="BG7" s="36">
        <v>86.91</v>
      </c>
      <c r="BH7" s="36">
        <v>81.77</v>
      </c>
      <c r="BI7" s="36">
        <v>414.59</v>
      </c>
      <c r="BJ7" s="36">
        <v>404.78</v>
      </c>
      <c r="BK7" s="36">
        <v>400.38</v>
      </c>
      <c r="BL7" s="36">
        <v>393.27</v>
      </c>
      <c r="BM7" s="36">
        <v>386.97</v>
      </c>
      <c r="BN7" s="36">
        <v>276.38</v>
      </c>
      <c r="BO7" s="36">
        <v>96.91</v>
      </c>
      <c r="BP7" s="36">
        <v>96.44</v>
      </c>
      <c r="BQ7" s="36">
        <v>93.21</v>
      </c>
      <c r="BR7" s="36">
        <v>94.18</v>
      </c>
      <c r="BS7" s="36">
        <v>95.58</v>
      </c>
      <c r="BT7" s="36">
        <v>97.71</v>
      </c>
      <c r="BU7" s="36">
        <v>98.07</v>
      </c>
      <c r="BV7" s="36">
        <v>96.56</v>
      </c>
      <c r="BW7" s="36">
        <v>100.47</v>
      </c>
      <c r="BX7" s="36">
        <v>101.72</v>
      </c>
      <c r="BY7" s="36">
        <v>104.99</v>
      </c>
      <c r="BZ7" s="36">
        <v>151.25</v>
      </c>
      <c r="CA7" s="36">
        <v>152.13999999999999</v>
      </c>
      <c r="CB7" s="36">
        <v>156.75</v>
      </c>
      <c r="CC7" s="36">
        <v>154.55000000000001</v>
      </c>
      <c r="CD7" s="36">
        <v>152.91999999999999</v>
      </c>
      <c r="CE7" s="36">
        <v>173.56</v>
      </c>
      <c r="CF7" s="36">
        <v>172.26</v>
      </c>
      <c r="CG7" s="36">
        <v>177.14</v>
      </c>
      <c r="CH7" s="36">
        <v>169.82</v>
      </c>
      <c r="CI7" s="36">
        <v>168.2</v>
      </c>
      <c r="CJ7" s="36">
        <v>163.72</v>
      </c>
      <c r="CK7" s="36">
        <v>38.1</v>
      </c>
      <c r="CL7" s="36">
        <v>37.31</v>
      </c>
      <c r="CM7" s="36">
        <v>36.29</v>
      </c>
      <c r="CN7" s="36">
        <v>35.43</v>
      </c>
      <c r="CO7" s="36">
        <v>35.79</v>
      </c>
      <c r="CP7" s="36">
        <v>55.84</v>
      </c>
      <c r="CQ7" s="36">
        <v>55.68</v>
      </c>
      <c r="CR7" s="36">
        <v>55.64</v>
      </c>
      <c r="CS7" s="36">
        <v>55.13</v>
      </c>
      <c r="CT7" s="36">
        <v>54.77</v>
      </c>
      <c r="CU7" s="36">
        <v>59.76</v>
      </c>
      <c r="CV7" s="36">
        <v>89.47</v>
      </c>
      <c r="CW7" s="36">
        <v>90.88</v>
      </c>
      <c r="CX7" s="36">
        <v>91.6</v>
      </c>
      <c r="CY7" s="36">
        <v>92.76</v>
      </c>
      <c r="CZ7" s="36">
        <v>90.5</v>
      </c>
      <c r="DA7" s="36">
        <v>83.11</v>
      </c>
      <c r="DB7" s="36">
        <v>83.18</v>
      </c>
      <c r="DC7" s="36">
        <v>83.09</v>
      </c>
      <c r="DD7" s="36">
        <v>83</v>
      </c>
      <c r="DE7" s="36">
        <v>82.89</v>
      </c>
      <c r="DF7" s="36">
        <v>89.95</v>
      </c>
      <c r="DG7" s="36">
        <v>41.35</v>
      </c>
      <c r="DH7" s="36">
        <v>41.98</v>
      </c>
      <c r="DI7" s="36">
        <v>42.67</v>
      </c>
      <c r="DJ7" s="36">
        <v>44.56</v>
      </c>
      <c r="DK7" s="36">
        <v>45.99</v>
      </c>
      <c r="DL7" s="36">
        <v>37.090000000000003</v>
      </c>
      <c r="DM7" s="36">
        <v>38.07</v>
      </c>
      <c r="DN7" s="36">
        <v>39.06</v>
      </c>
      <c r="DO7" s="36">
        <v>46.66</v>
      </c>
      <c r="DP7" s="36">
        <v>47.46</v>
      </c>
      <c r="DQ7" s="36">
        <v>47.18</v>
      </c>
      <c r="DR7" s="36">
        <v>6.96</v>
      </c>
      <c r="DS7" s="36">
        <v>8.01</v>
      </c>
      <c r="DT7" s="36">
        <v>9.2200000000000006</v>
      </c>
      <c r="DU7" s="36">
        <v>10.91</v>
      </c>
      <c r="DV7" s="36">
        <v>12.87</v>
      </c>
      <c r="DW7" s="36">
        <v>6.63</v>
      </c>
      <c r="DX7" s="36">
        <v>7.73</v>
      </c>
      <c r="DY7" s="36">
        <v>8.8699999999999992</v>
      </c>
      <c r="DZ7" s="36">
        <v>9.85</v>
      </c>
      <c r="EA7" s="36">
        <v>9.7100000000000009</v>
      </c>
      <c r="EB7" s="36">
        <v>13.18</v>
      </c>
      <c r="EC7" s="36">
        <v>1.23</v>
      </c>
      <c r="ED7" s="36">
        <v>1.39</v>
      </c>
      <c r="EE7" s="36">
        <v>1.46</v>
      </c>
      <c r="EF7" s="36">
        <v>0.71</v>
      </c>
      <c r="EG7" s="36">
        <v>0.79</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2017-02-23T09:43:35Z</cp:lastPrinted>
  <dcterms:created xsi:type="dcterms:W3CDTF">2017-02-01T08:43:13Z</dcterms:created>
  <dcterms:modified xsi:type="dcterms:W3CDTF">2017-02-23T09:43:41Z</dcterms:modified>
</cp:coreProperties>
</file>