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W10" i="4" s="1"/>
  <c r="O6" i="5"/>
  <c r="P10" i="4" s="1"/>
  <c r="N6" i="5"/>
  <c r="I10" i="4" s="1"/>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BB8" i="4"/>
  <c r="W8" i="4"/>
  <c r="P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<sst xmlns="http://schemas.openxmlformats.org/spreadsheetml/2006/main" count="226" uniqueCount="111">
  <si>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</si>
  <si>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</si>
  <si>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</si>
  <si>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</si>
  <si>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</si>
  <si>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</si>
  <si>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</si>
  <si>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</si>
  <si>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</si>
  <si>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</si>
  <si>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</si>
  <si>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</si>
  <si>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</si>
  <si>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</si>
  <si>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</si>
  <si>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</si>
  <si>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</si>
  <si>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</si>
  <si>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</si>
  <si>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</si>
  <si>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</si>
  <si>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</si>
  <si>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</si>
  <si>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</si>
  <si>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</si>
  <si>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</si>
  <si>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</si>
  <si>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</si>
  <si>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</si>
  <si>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</si>
  <si>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</si>
  <si>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</si>
  <si>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</si>
  <si>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</si>
  <si>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</si>
  <si>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</si>
  <si>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</si>
  <si>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</si>
  <si>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</si>
  <si>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</si>
  <si>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</si>
  <si>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</si>
  <si>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</si>
  <si>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</si>
  <si>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</si>
  <si>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</si>
  <si>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</si>
  <si>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</si>
  <si>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</si>
  <si>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</si>
  <si>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</si>
  <si>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</si>
  <si>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</si>
  <si>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</si>
  <si>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</si>
  <si>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</si>
  <si>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</si>
  <si>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</si>
  <si>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</si>
  <si>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</si>
  <si>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</si>
  <si>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</si>
  <si>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</si>
  <si>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</si>
  <si>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</si>
  <si>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</si>
  <si>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</si>
  <si>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</si>
  <si>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</si>
  <si>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</si>
  <si>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</si>
  <si>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</si>
  <si>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</si>
  <si>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</si>
  <si>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</si>
  <si>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</si>
  <si>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</si>
  <si>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</si>
  <si>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</si>
  <si>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</si>
  <si>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</si>
  <si>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</si>
  <si>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</si>
  <si>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</si>
  <si>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</si>
  <si>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</si>
  <si>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</si>
  <si>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</si>
  <si>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</si>
  <si>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</si>
  <si>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</si>
  <si>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</si>
  <si>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</si>
  <si>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</si>
  <si>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</si>
  <si>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</si>
  <si>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愛西市</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</si>
  <si>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</si>
  <si>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</si>
  <si>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</si>
  <si>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</si>
  <si>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</si>
  <si>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</si>
  <si>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</si>
  <si>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</si>
  <si>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</si>
  <si>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</si>
  <si>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</si>
  <si>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供用開始してから６年しか経過しておらず、老朽化に該当する数値はない。
　今後、劣化や腐食等によるリスクの回避や、計画的な修繕・改築をしていくため、点検・調査計画を策定していく。</t>
    <rPh sb="1" eb="3">
      <t>キョウヨウ</t>
    </rPh>
    <rPh sb="3" eb="5">
      <t>カイシ</t>
    </rPh>
    <rPh sb="10" eb="11">
      <t>ネン</t>
    </rPh>
    <rPh sb="13" eb="15">
      <t>ケイカ</t>
    </rPh>
    <rPh sb="21" eb="24">
      <t>ロウキュウカ</t>
    </rPh>
    <rPh sb="25" eb="27">
      <t>ガイトウ</t>
    </rPh>
    <rPh sb="29" eb="31">
      <t>スウチ</t>
    </rPh>
    <rPh sb="37" eb="39">
      <t>コンゴ</t>
    </rPh>
    <rPh sb="40" eb="42">
      <t>レッカ</t>
    </rPh>
    <rPh sb="43" eb="45">
      <t>フショク</t>
    </rPh>
    <rPh sb="45" eb="46">
      <t>トウ</t>
    </rPh>
    <rPh sb="53" eb="55">
      <t>カイヒ</t>
    </rPh>
    <rPh sb="57" eb="60">
      <t>ケイカクテキ</t>
    </rPh>
    <rPh sb="61" eb="63">
      <t>シュウゼン</t>
    </rPh>
    <rPh sb="64" eb="66">
      <t>カイチク</t>
    </rPh>
    <rPh sb="74" eb="76">
      <t>テンケン</t>
    </rPh>
    <rPh sb="77" eb="79">
      <t>チョウサ</t>
    </rPh>
    <rPh sb="79" eb="81">
      <t>ケイカク</t>
    </rPh>
    <rPh sb="82" eb="84">
      <t>サクテイ</t>
    </rPh>
    <phoneticPr fontId="3"/>
  </si>
  <si>
    <t>【①収益的収支比率】
　毎年の供用開始エリアの拡大に伴って料金収入が増加し、さらに一般会計からの繰入金が増額されたため、昨年度に比べ総収益が大きく増加した。見直しによる維持管理負担金の増加や接続件数増加による徴収事務手数料の増加により総費用も増加している。建設費の地方債償還金が年々増加している。以上のことから、現状の収益では費用を賄いきれていないが、前年に比べて比率は上がっている。
【④企業債残高対事業規模比率】
　類似団体平均の約１．２倍だが、全国平均の約３倍となっている。今後も整備が継続し、供用開始直後の接続率が低いため、比率は高くなると見込まれる。
【⑤経費回収率】
　類似団体平均の約７割、全国平均の約４割である。料金収入、汚水処理費はそれぞれ増加しているが、維持管理負担金の増額による汚水処理費の増加が水洗化率向上による料金収入の伸びに比べ大きくなり、前年より約３．５％低くなっている。
【⑥汚水処理原価】
　類似団体平均値の約１．８倍、全国平均の約３．３倍となっている。汚水処理費、有収水量とも増加しているが、維持管理負担金の増額による汚水処理費の増加が水洗化率向上による有収水量の増加より大きかったため、前年より約５０円増加した。
【⑧水洗化率】
　前年に比べ約２．７％増加し、類似団体平均値に近づいているが、全国平均に比べ約６割程度に留まっている。新規供用開始区域の接続率は約３０％だが、既供用区域の接続があるため、年々率は高まっている。</t>
    <rPh sb="2" eb="5">
      <t>シュウエキテキ</t>
    </rPh>
    <rPh sb="5" eb="7">
      <t>シュウシ</t>
    </rPh>
    <rPh sb="7" eb="9">
      <t>ヒリツ</t>
    </rPh>
    <rPh sb="12" eb="14">
      <t>マイトシ</t>
    </rPh>
    <rPh sb="15" eb="17">
      <t>キョウヨウ</t>
    </rPh>
    <rPh sb="17" eb="19">
      <t>カイシ</t>
    </rPh>
    <rPh sb="23" eb="25">
      <t>カクダイ</t>
    </rPh>
    <rPh sb="26" eb="27">
      <t>トモナ</t>
    </rPh>
    <rPh sb="29" eb="31">
      <t>リョウキン</t>
    </rPh>
    <rPh sb="31" eb="33">
      <t>シュウニュウ</t>
    </rPh>
    <rPh sb="34" eb="36">
      <t>ゾウカ</t>
    </rPh>
    <rPh sb="41" eb="43">
      <t>イッパン</t>
    </rPh>
    <rPh sb="43" eb="45">
      <t>カイケイ</t>
    </rPh>
    <rPh sb="48" eb="50">
      <t>クリイレ</t>
    </rPh>
    <rPh sb="50" eb="51">
      <t>キン</t>
    </rPh>
    <rPh sb="52" eb="54">
      <t>ゾウガク</t>
    </rPh>
    <rPh sb="60" eb="63">
      <t>サクネンド</t>
    </rPh>
    <rPh sb="64" eb="65">
      <t>クラ</t>
    </rPh>
    <rPh sb="66" eb="69">
      <t>ソウシュウエキ</t>
    </rPh>
    <rPh sb="70" eb="71">
      <t>オオ</t>
    </rPh>
    <rPh sb="73" eb="75">
      <t>ゾウカ</t>
    </rPh>
    <rPh sb="78" eb="80">
      <t>ミナオ</t>
    </rPh>
    <rPh sb="84" eb="86">
      <t>イジ</t>
    </rPh>
    <rPh sb="86" eb="88">
      <t>カンリ</t>
    </rPh>
    <rPh sb="88" eb="91">
      <t>フタンキン</t>
    </rPh>
    <rPh sb="92" eb="94">
      <t>ゾウカ</t>
    </rPh>
    <rPh sb="95" eb="97">
      <t>セツゾク</t>
    </rPh>
    <rPh sb="97" eb="99">
      <t>ケンスウ</t>
    </rPh>
    <rPh sb="99" eb="101">
      <t>ゾウカ</t>
    </rPh>
    <rPh sb="104" eb="106">
      <t>チョウシュウ</t>
    </rPh>
    <rPh sb="106" eb="108">
      <t>ジム</t>
    </rPh>
    <rPh sb="108" eb="111">
      <t>テスウリョウ</t>
    </rPh>
    <rPh sb="112" eb="114">
      <t>ゾウカ</t>
    </rPh>
    <rPh sb="117" eb="120">
      <t>ソウヒヨウ</t>
    </rPh>
    <rPh sb="121" eb="123">
      <t>ゾウカ</t>
    </rPh>
    <rPh sb="128" eb="131">
      <t>ケンセツヒ</t>
    </rPh>
    <rPh sb="132" eb="134">
      <t>チホウ</t>
    </rPh>
    <rPh sb="134" eb="135">
      <t>サイ</t>
    </rPh>
    <rPh sb="135" eb="138">
      <t>ショウカンキン</t>
    </rPh>
    <rPh sb="139" eb="141">
      <t>ネンネン</t>
    </rPh>
    <rPh sb="141" eb="143">
      <t>ゾウカ</t>
    </rPh>
    <rPh sb="148" eb="150">
      <t>イジョウ</t>
    </rPh>
    <rPh sb="156" eb="158">
      <t>ゲンジョウ</t>
    </rPh>
    <rPh sb="159" eb="161">
      <t>シュウエキ</t>
    </rPh>
    <rPh sb="163" eb="165">
      <t>ヒヨウ</t>
    </rPh>
    <rPh sb="166" eb="167">
      <t>マカナ</t>
    </rPh>
    <rPh sb="176" eb="178">
      <t>ゼンネン</t>
    </rPh>
    <rPh sb="179" eb="180">
      <t>クラ</t>
    </rPh>
    <rPh sb="182" eb="184">
      <t>ヒリツ</t>
    </rPh>
    <rPh sb="185" eb="186">
      <t>ア</t>
    </rPh>
    <rPh sb="195" eb="197">
      <t>キギョウ</t>
    </rPh>
    <rPh sb="197" eb="198">
      <t>サイ</t>
    </rPh>
    <rPh sb="198" eb="200">
      <t>ザンダカ</t>
    </rPh>
    <rPh sb="200" eb="201">
      <t>タイ</t>
    </rPh>
    <rPh sb="201" eb="203">
      <t>ジギョウ</t>
    </rPh>
    <rPh sb="203" eb="205">
      <t>キボ</t>
    </rPh>
    <rPh sb="205" eb="207">
      <t>ヒリツ</t>
    </rPh>
    <rPh sb="210" eb="212">
      <t>ルイジ</t>
    </rPh>
    <rPh sb="212" eb="214">
      <t>ダンタイ</t>
    </rPh>
    <rPh sb="214" eb="216">
      <t>ヘイキン</t>
    </rPh>
    <rPh sb="217" eb="218">
      <t>ヤク</t>
    </rPh>
    <rPh sb="221" eb="222">
      <t>バイ</t>
    </rPh>
    <rPh sb="225" eb="227">
      <t>ゼンコク</t>
    </rPh>
    <rPh sb="227" eb="229">
      <t>ヘイキン</t>
    </rPh>
    <rPh sb="230" eb="231">
      <t>ヤク</t>
    </rPh>
    <rPh sb="232" eb="233">
      <t>バイ</t>
    </rPh>
    <rPh sb="240" eb="242">
      <t>コンゴ</t>
    </rPh>
    <rPh sb="243" eb="245">
      <t>セイビ</t>
    </rPh>
    <rPh sb="246" eb="248">
      <t>ケイゾク</t>
    </rPh>
    <rPh sb="250" eb="252">
      <t>キョウヨウ</t>
    </rPh>
    <rPh sb="252" eb="254">
      <t>カイシ</t>
    </rPh>
    <rPh sb="254" eb="256">
      <t>チョクゴ</t>
    </rPh>
    <rPh sb="257" eb="259">
      <t>セツゾク</t>
    </rPh>
    <rPh sb="259" eb="260">
      <t>リツ</t>
    </rPh>
    <rPh sb="261" eb="262">
      <t>ヒク</t>
    </rPh>
    <rPh sb="266" eb="268">
      <t>ヒリツ</t>
    </rPh>
    <rPh sb="269" eb="270">
      <t>タカ</t>
    </rPh>
    <rPh sb="274" eb="276">
      <t>ミコ</t>
    </rPh>
    <rPh sb="283" eb="285">
      <t>ケイヒ</t>
    </rPh>
    <rPh sb="285" eb="287">
      <t>カイシュウ</t>
    </rPh>
    <rPh sb="287" eb="288">
      <t>リツ</t>
    </rPh>
    <rPh sb="291" eb="293">
      <t>ルイジ</t>
    </rPh>
    <rPh sb="293" eb="295">
      <t>ダンタイ</t>
    </rPh>
    <rPh sb="295" eb="297">
      <t>ヘイキン</t>
    </rPh>
    <rPh sb="298" eb="299">
      <t>ヤク</t>
    </rPh>
    <rPh sb="300" eb="301">
      <t>ワリ</t>
    </rPh>
    <rPh sb="302" eb="304">
      <t>ゼンコク</t>
    </rPh>
    <rPh sb="304" eb="306">
      <t>ヘイキン</t>
    </rPh>
    <rPh sb="307" eb="308">
      <t>ヤク</t>
    </rPh>
    <rPh sb="309" eb="310">
      <t>ワリ</t>
    </rPh>
    <rPh sb="314" eb="316">
      <t>リョウキン</t>
    </rPh>
    <rPh sb="316" eb="318">
      <t>シュウニュウ</t>
    </rPh>
    <rPh sb="319" eb="321">
      <t>オスイ</t>
    </rPh>
    <rPh sb="321" eb="323">
      <t>ショリ</t>
    </rPh>
    <rPh sb="323" eb="324">
      <t>ヒ</t>
    </rPh>
    <rPh sb="329" eb="331">
      <t>ゾウカ</t>
    </rPh>
    <rPh sb="337" eb="339">
      <t>イジ</t>
    </rPh>
    <rPh sb="339" eb="341">
      <t>カンリ</t>
    </rPh>
    <rPh sb="341" eb="344">
      <t>フタンキン</t>
    </rPh>
    <rPh sb="345" eb="346">
      <t>ゾウ</t>
    </rPh>
    <rPh sb="346" eb="347">
      <t>ガク</t>
    </rPh>
    <rPh sb="350" eb="352">
      <t>オスイ</t>
    </rPh>
    <rPh sb="352" eb="354">
      <t>ショリ</t>
    </rPh>
    <rPh sb="354" eb="355">
      <t>ヒ</t>
    </rPh>
    <rPh sb="356" eb="358">
      <t>ゾウカ</t>
    </rPh>
    <rPh sb="359" eb="362">
      <t>スイセンカ</t>
    </rPh>
    <rPh sb="362" eb="363">
      <t>リツ</t>
    </rPh>
    <rPh sb="363" eb="365">
      <t>コウジョウ</t>
    </rPh>
    <rPh sb="368" eb="370">
      <t>リョウキン</t>
    </rPh>
    <rPh sb="370" eb="372">
      <t>シュウニュウ</t>
    </rPh>
    <rPh sb="373" eb="374">
      <t>ノ</t>
    </rPh>
    <rPh sb="376" eb="377">
      <t>クラ</t>
    </rPh>
    <rPh sb="378" eb="379">
      <t>オオ</t>
    </rPh>
    <rPh sb="384" eb="386">
      <t>ゼンネン</t>
    </rPh>
    <rPh sb="388" eb="389">
      <t>ヤク</t>
    </rPh>
    <rPh sb="393" eb="394">
      <t>ヒク</t>
    </rPh>
    <rPh sb="404" eb="406">
      <t>オスイ</t>
    </rPh>
    <rPh sb="406" eb="408">
      <t>ショリ</t>
    </rPh>
    <rPh sb="408" eb="410">
      <t>ゲンカ</t>
    </rPh>
    <rPh sb="413" eb="415">
      <t>ルイジ</t>
    </rPh>
    <rPh sb="415" eb="417">
      <t>ダンタイ</t>
    </rPh>
    <rPh sb="417" eb="420">
      <t>ヘイキンチ</t>
    </rPh>
    <rPh sb="421" eb="422">
      <t>ヤク</t>
    </rPh>
    <rPh sb="425" eb="426">
      <t>バイ</t>
    </rPh>
    <rPh sb="427" eb="429">
      <t>ゼンコク</t>
    </rPh>
    <rPh sb="429" eb="431">
      <t>ヘイキン</t>
    </rPh>
    <rPh sb="432" eb="433">
      <t>ヤク</t>
    </rPh>
    <rPh sb="436" eb="437">
      <t>バイ</t>
    </rPh>
    <rPh sb="444" eb="446">
      <t>オスイ</t>
    </rPh>
    <rPh sb="446" eb="448">
      <t>ショリ</t>
    </rPh>
    <rPh sb="448" eb="449">
      <t>ヒ</t>
    </rPh>
    <rPh sb="450" eb="452">
      <t>ユウシュウ</t>
    </rPh>
    <rPh sb="452" eb="454">
      <t>スイリョウ</t>
    </rPh>
    <rPh sb="456" eb="458">
      <t>ゾウカ</t>
    </rPh>
    <rPh sb="464" eb="466">
      <t>イジ</t>
    </rPh>
    <rPh sb="466" eb="468">
      <t>カンリ</t>
    </rPh>
    <rPh sb="468" eb="471">
      <t>フタンキン</t>
    </rPh>
    <rPh sb="472" eb="473">
      <t>ゾウ</t>
    </rPh>
    <rPh sb="473" eb="474">
      <t>ガク</t>
    </rPh>
    <rPh sb="477" eb="479">
      <t>オスイ</t>
    </rPh>
    <rPh sb="479" eb="481">
      <t>ショリ</t>
    </rPh>
    <rPh sb="481" eb="482">
      <t>ヒ</t>
    </rPh>
    <rPh sb="483" eb="485">
      <t>ゾウカ</t>
    </rPh>
    <rPh sb="486" eb="489">
      <t>スイセンカ</t>
    </rPh>
    <rPh sb="489" eb="490">
      <t>リツ</t>
    </rPh>
    <rPh sb="490" eb="492">
      <t>コウジョウ</t>
    </rPh>
    <rPh sb="495" eb="497">
      <t>ユウシュウ</t>
    </rPh>
    <rPh sb="497" eb="499">
      <t>スイリョウ</t>
    </rPh>
    <rPh sb="500" eb="502">
      <t>ゾウカ</t>
    </rPh>
    <rPh sb="504" eb="505">
      <t>オオ</t>
    </rPh>
    <rPh sb="512" eb="514">
      <t>ゼンネン</t>
    </rPh>
    <rPh sb="516" eb="517">
      <t>ヤク</t>
    </rPh>
    <rPh sb="519" eb="520">
      <t>エン</t>
    </rPh>
    <rPh sb="520" eb="522">
      <t>ゾウカ</t>
    </rPh>
    <rPh sb="528" eb="531">
      <t>スイセンカ</t>
    </rPh>
    <rPh sb="531" eb="532">
      <t>リツ</t>
    </rPh>
    <rPh sb="535" eb="537">
      <t>ゼンネン</t>
    </rPh>
    <rPh sb="538" eb="539">
      <t>クラ</t>
    </rPh>
    <rPh sb="540" eb="541">
      <t>ヤク</t>
    </rPh>
    <rPh sb="545" eb="547">
      <t>ゾウカ</t>
    </rPh>
    <rPh sb="549" eb="551">
      <t>ルイジ</t>
    </rPh>
    <rPh sb="551" eb="553">
      <t>ダンタイ</t>
    </rPh>
    <rPh sb="553" eb="556">
      <t>ヘイキンチ</t>
    </rPh>
    <rPh sb="557" eb="558">
      <t>チカ</t>
    </rPh>
    <rPh sb="565" eb="567">
      <t>ゼンコク</t>
    </rPh>
    <rPh sb="567" eb="569">
      <t>ヘイキン</t>
    </rPh>
    <rPh sb="570" eb="571">
      <t>クラ</t>
    </rPh>
    <rPh sb="572" eb="573">
      <t>ヤク</t>
    </rPh>
    <rPh sb="574" eb="575">
      <t>ワリ</t>
    </rPh>
    <rPh sb="575" eb="577">
      <t>テイド</t>
    </rPh>
    <rPh sb="578" eb="579">
      <t>トド</t>
    </rPh>
    <rPh sb="585" eb="587">
      <t>シンキ</t>
    </rPh>
    <rPh sb="587" eb="589">
      <t>キョウヨウ</t>
    </rPh>
    <rPh sb="589" eb="591">
      <t>カイシ</t>
    </rPh>
    <rPh sb="591" eb="593">
      <t>クイキ</t>
    </rPh>
    <rPh sb="594" eb="596">
      <t>セツゾク</t>
    </rPh>
    <rPh sb="596" eb="597">
      <t>リツ</t>
    </rPh>
    <rPh sb="598" eb="599">
      <t>ヤク</t>
    </rPh>
    <rPh sb="605" eb="606">
      <t>キ</t>
    </rPh>
    <rPh sb="606" eb="608">
      <t>キョウヨウ</t>
    </rPh>
    <rPh sb="608" eb="610">
      <t>クイキ</t>
    </rPh>
    <rPh sb="611" eb="613">
      <t>セツゾク</t>
    </rPh>
    <rPh sb="619" eb="621">
      <t>ネンネン</t>
    </rPh>
    <rPh sb="621" eb="622">
      <t>リツ</t>
    </rPh>
    <rPh sb="623" eb="624">
      <t>タカ</t>
    </rPh>
    <phoneticPr fontId="4"/>
  </si>
  <si>
    <t>　収益的収支比率が１００％を超えておらず、赤字経営といえる。
　供用開始から６年しか経過しておらず、依然として水洗化率が低いため、使用料収入が十分に確保できていない状況である。現在の計画では今後も継続して整備を進めていくため、地方債償還金の増大や汚水処理に係る費用は今後も大きくなる。経営戦略を策定し、接続率の向上や汚水処理費の削減に一層取り組む必要がある。
　また、経費回収率の向上や、汚水処理原価が愛西市の目標へ到達することが見込めない場合は、整備計画や使用料を見直し、適正な経営状態に向かっていくことが必要であるといえる。</t>
    <rPh sb="1" eb="4">
      <t>シュウエキテキ</t>
    </rPh>
    <rPh sb="4" eb="6">
      <t>シュウシ</t>
    </rPh>
    <rPh sb="6" eb="8">
      <t>ヒリツ</t>
    </rPh>
    <rPh sb="14" eb="15">
      <t>コ</t>
    </rPh>
    <rPh sb="21" eb="23">
      <t>アカジ</t>
    </rPh>
    <rPh sb="23" eb="25">
      <t>ケイエイ</t>
    </rPh>
    <rPh sb="32" eb="34">
      <t>キョウヨウ</t>
    </rPh>
    <rPh sb="34" eb="36">
      <t>カイシ</t>
    </rPh>
    <rPh sb="39" eb="40">
      <t>ネン</t>
    </rPh>
    <rPh sb="42" eb="44">
      <t>ケイカ</t>
    </rPh>
    <rPh sb="50" eb="52">
      <t>イゼン</t>
    </rPh>
    <rPh sb="55" eb="58">
      <t>スイセンカ</t>
    </rPh>
    <rPh sb="58" eb="59">
      <t>リツ</t>
    </rPh>
    <rPh sb="60" eb="61">
      <t>ヒク</t>
    </rPh>
    <rPh sb="65" eb="68">
      <t>シヨウリョウ</t>
    </rPh>
    <rPh sb="68" eb="70">
      <t>シュウニュウ</t>
    </rPh>
    <rPh sb="71" eb="73">
      <t>ジュウブン</t>
    </rPh>
    <rPh sb="74" eb="76">
      <t>カクホ</t>
    </rPh>
    <rPh sb="82" eb="84">
      <t>ジョウキョウ</t>
    </rPh>
    <rPh sb="88" eb="90">
      <t>ゲンザイ</t>
    </rPh>
    <rPh sb="91" eb="93">
      <t>ケイカク</t>
    </rPh>
    <rPh sb="95" eb="97">
      <t>コンゴ</t>
    </rPh>
    <rPh sb="98" eb="100">
      <t>ケイゾク</t>
    </rPh>
    <rPh sb="102" eb="104">
      <t>セイビ</t>
    </rPh>
    <rPh sb="105" eb="106">
      <t>スス</t>
    </rPh>
    <rPh sb="113" eb="115">
      <t>チホウ</t>
    </rPh>
    <rPh sb="115" eb="116">
      <t>サイ</t>
    </rPh>
    <rPh sb="116" eb="119">
      <t>ショウカンキン</t>
    </rPh>
    <rPh sb="120" eb="122">
      <t>ゾウダイ</t>
    </rPh>
    <rPh sb="123" eb="125">
      <t>オスイ</t>
    </rPh>
    <rPh sb="125" eb="127">
      <t>ショリ</t>
    </rPh>
    <rPh sb="128" eb="129">
      <t>カカ</t>
    </rPh>
    <rPh sb="130" eb="132">
      <t>ヒヨウ</t>
    </rPh>
    <rPh sb="133" eb="135">
      <t>コンゴ</t>
    </rPh>
    <rPh sb="136" eb="137">
      <t>オオ</t>
    </rPh>
    <rPh sb="142" eb="144">
      <t>ケイエイ</t>
    </rPh>
    <rPh sb="144" eb="146">
      <t>センリャク</t>
    </rPh>
    <rPh sb="147" eb="149">
      <t>サクテイ</t>
    </rPh>
    <rPh sb="151" eb="153">
      <t>セツゾク</t>
    </rPh>
    <rPh sb="153" eb="154">
      <t>リツ</t>
    </rPh>
    <rPh sb="155" eb="157">
      <t>コウジョウ</t>
    </rPh>
    <rPh sb="158" eb="160">
      <t>オスイ</t>
    </rPh>
    <rPh sb="160" eb="162">
      <t>ショリ</t>
    </rPh>
    <rPh sb="162" eb="163">
      <t>ヒ</t>
    </rPh>
    <rPh sb="164" eb="166">
      <t>サクゲン</t>
    </rPh>
    <rPh sb="167" eb="169">
      <t>イッソウ</t>
    </rPh>
    <rPh sb="169" eb="170">
      <t>ト</t>
    </rPh>
    <rPh sb="171" eb="172">
      <t>ク</t>
    </rPh>
    <rPh sb="173" eb="175">
      <t>ヒツヨウ</t>
    </rPh>
    <rPh sb="184" eb="186">
      <t>ケイヒ</t>
    </rPh>
    <rPh sb="186" eb="188">
      <t>カイシュウ</t>
    </rPh>
    <rPh sb="188" eb="189">
      <t>リツ</t>
    </rPh>
    <rPh sb="190" eb="192">
      <t>コウジョウ</t>
    </rPh>
    <rPh sb="194" eb="196">
      <t>オスイ</t>
    </rPh>
    <rPh sb="196" eb="198">
      <t>ショリ</t>
    </rPh>
    <rPh sb="198" eb="200">
      <t>ゲンカ</t>
    </rPh>
    <rPh sb="201" eb="204">
      <t>アイサイシ</t>
    </rPh>
    <rPh sb="205" eb="207">
      <t>モクヒョウ</t>
    </rPh>
    <rPh sb="208" eb="210">
      <t>トウタツ</t>
    </rPh>
    <rPh sb="215" eb="217">
      <t>ミコ</t>
    </rPh>
    <rPh sb="220" eb="222">
      <t>バアイ</t>
    </rPh>
    <rPh sb="224" eb="226">
      <t>セイビ</t>
    </rPh>
    <rPh sb="226" eb="228">
      <t>ケイカク</t>
    </rPh>
    <rPh sb="229" eb="232">
      <t>シヨウリョウ</t>
    </rPh>
    <rPh sb="233" eb="235">
      <t>ミナオ</t>
    </rPh>
    <rPh sb="237" eb="239">
      <t>テキセイ</t>
    </rPh>
    <rPh sb="240" eb="242">
      <t>ケイエイ</t>
    </rPh>
    <rPh sb="242" eb="244">
      <t>ジョウタイ</t>
    </rPh>
    <rPh sb="245" eb="246">
      <t>ム</t>
    </rPh>
    <rPh sb="254" eb="2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</si>
</sst>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96640"/>
        <c:axId val="1037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0.15</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3696640"/>
        <c:axId val="103702912"/>
      </c:lineChart>
      <c:dateAx>
        <c:axId val="103696640"/>
        <c:scaling>
          <c:orientation val="minMax"/>
        </c:scaling>
        <c:delete val="1"/>
        <c:axPos val="b"/>
        <c:numFmt formatCode="ge" sourceLinked="1"/>
        <c:majorTickMark val="none"/>
        <c:minorTickMark val="none"/>
        <c:tickLblPos val="none"/>
        <c:crossAx val="103702912"/>
        <c:crosses val="autoZero"/>
        <c:auto val="1"/>
        <c:lblOffset val="100"/>
        <c:baseTimeUnit val="years"/>
      </c:dateAx>
      <c:valAx>
        <c:axId val="1037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968128"/>
        <c:axId val="1039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3.8</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03968128"/>
        <c:axId val="103994880"/>
      </c:lineChart>
      <c:dateAx>
        <c:axId val="103968128"/>
        <c:scaling>
          <c:orientation val="minMax"/>
        </c:scaling>
        <c:delete val="1"/>
        <c:axPos val="b"/>
        <c:numFmt formatCode="ge" sourceLinked="1"/>
        <c:majorTickMark val="none"/>
        <c:minorTickMark val="none"/>
        <c:tickLblPos val="none"/>
        <c:crossAx val="103994880"/>
        <c:crosses val="autoZero"/>
        <c:auto val="1"/>
        <c:lblOffset val="100"/>
        <c:baseTimeUnit val="years"/>
      </c:dateAx>
      <c:valAx>
        <c:axId val="1039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41.34</c:v>
                </c:pt>
                <c:pt idx="1">
                  <c:v>47.72</c:v>
                </c:pt>
                <c:pt idx="2">
                  <c:v>50.91</c:v>
                </c:pt>
                <c:pt idx="3">
                  <c:v>54.54</c:v>
                </c:pt>
                <c:pt idx="4">
                  <c:v>57.27</c:v>
                </c:pt>
              </c:numCache>
            </c:numRef>
          </c:val>
        </c:ser>
        <c:dLbls>
          <c:showLegendKey val="0"/>
          <c:showVal val="0"/>
          <c:showCatName val="0"/>
          <c:showSerName val="0"/>
          <c:showPercent val="0"/>
          <c:showBubbleSize val="0"/>
        </c:dLbls>
        <c:gapWidth val="150"/>
        <c:axId val="104078336"/>
        <c:axId val="10409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89.08</c:v>
                </c:pt>
                <c:pt idx="2">
                  <c:v>61.85</c:v>
                </c:pt>
                <c:pt idx="3">
                  <c:v>63.92</c:v>
                </c:pt>
                <c:pt idx="4">
                  <c:v>63.25</c:v>
                </c:pt>
              </c:numCache>
            </c:numRef>
          </c:val>
          <c:smooth val="0"/>
        </c:ser>
        <c:dLbls>
          <c:showLegendKey val="0"/>
          <c:showVal val="0"/>
          <c:showCatName val="0"/>
          <c:showSerName val="0"/>
          <c:showPercent val="0"/>
          <c:showBubbleSize val="0"/>
        </c:dLbls>
        <c:marker val="1"/>
        <c:smooth val="0"/>
        <c:axId val="104078336"/>
        <c:axId val="104096896"/>
      </c:lineChart>
      <c:dateAx>
        <c:axId val="104078336"/>
        <c:scaling>
          <c:orientation val="minMax"/>
        </c:scaling>
        <c:delete val="1"/>
        <c:axPos val="b"/>
        <c:numFmt formatCode="ge" sourceLinked="1"/>
        <c:majorTickMark val="none"/>
        <c:minorTickMark val="none"/>
        <c:tickLblPos val="none"/>
        <c:crossAx val="104096896"/>
        <c:crosses val="autoZero"/>
        <c:auto val="1"/>
        <c:lblOffset val="100"/>
        <c:baseTimeUnit val="years"/>
      </c:dateAx>
      <c:valAx>
        <c:axId val="1040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110.7</c:v>
                </c:pt>
                <c:pt idx="1">
                  <c:v>92.48</c:v>
                </c:pt>
                <c:pt idx="2">
                  <c:v>78.97</c:v>
                </c:pt>
                <c:pt idx="3">
                  <c:v>78.11</c:v>
                </c:pt>
                <c:pt idx="4">
                  <c:v>88.56</c:v>
                </c:pt>
              </c:numCache>
            </c:numRef>
          </c:val>
        </c:ser>
        <c:dLbls>
          <c:showLegendKey val="0"/>
          <c:showVal val="0"/>
          <c:showCatName val="0"/>
          <c:showSerName val="0"/>
          <c:showPercent val="0"/>
          <c:showBubbleSize val="0"/>
        </c:dLbls>
        <c:gapWidth val="150"/>
        <c:axId val="103733120"/>
        <c:axId val="1037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33120"/>
        <c:axId val="103739392"/>
      </c:lineChart>
      <c:dateAx>
        <c:axId val="103733120"/>
        <c:scaling>
          <c:orientation val="minMax"/>
        </c:scaling>
        <c:delete val="1"/>
        <c:axPos val="b"/>
        <c:numFmt formatCode="ge" sourceLinked="1"/>
        <c:majorTickMark val="none"/>
        <c:minorTickMark val="none"/>
        <c:tickLblPos val="none"/>
        <c:crossAx val="103739392"/>
        <c:crosses val="autoZero"/>
        <c:auto val="1"/>
        <c:lblOffset val="100"/>
        <c:baseTimeUnit val="years"/>
      </c:dateAx>
      <c:valAx>
        <c:axId val="103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22912"/>
        <c:axId val="10364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22912"/>
        <c:axId val="103645568"/>
      </c:lineChart>
      <c:dateAx>
        <c:axId val="103622912"/>
        <c:scaling>
          <c:orientation val="minMax"/>
        </c:scaling>
        <c:delete val="1"/>
        <c:axPos val="b"/>
        <c:numFmt formatCode="ge" sourceLinked="1"/>
        <c:majorTickMark val="none"/>
        <c:minorTickMark val="none"/>
        <c:tickLblPos val="none"/>
        <c:crossAx val="103645568"/>
        <c:crosses val="autoZero"/>
        <c:auto val="1"/>
        <c:lblOffset val="100"/>
        <c:baseTimeUnit val="years"/>
      </c:dateAx>
      <c:valAx>
        <c:axId val="10364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69120"/>
        <c:axId val="10401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69120"/>
        <c:axId val="104019456"/>
      </c:lineChart>
      <c:dateAx>
        <c:axId val="103669120"/>
        <c:scaling>
          <c:orientation val="minMax"/>
        </c:scaling>
        <c:delete val="1"/>
        <c:axPos val="b"/>
        <c:numFmt formatCode="ge" sourceLinked="1"/>
        <c:majorTickMark val="none"/>
        <c:minorTickMark val="none"/>
        <c:tickLblPos val="none"/>
        <c:crossAx val="104019456"/>
        <c:crosses val="autoZero"/>
        <c:auto val="1"/>
        <c:lblOffset val="100"/>
        <c:baseTimeUnit val="years"/>
      </c:dateAx>
      <c:valAx>
        <c:axId val="10401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58880"/>
        <c:axId val="10406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58880"/>
        <c:axId val="104060800"/>
      </c:lineChart>
      <c:dateAx>
        <c:axId val="104058880"/>
        <c:scaling>
          <c:orientation val="minMax"/>
        </c:scaling>
        <c:delete val="1"/>
        <c:axPos val="b"/>
        <c:numFmt formatCode="ge" sourceLinked="1"/>
        <c:majorTickMark val="none"/>
        <c:minorTickMark val="none"/>
        <c:tickLblPos val="none"/>
        <c:crossAx val="104060800"/>
        <c:crosses val="autoZero"/>
        <c:auto val="1"/>
        <c:lblOffset val="100"/>
        <c:baseTimeUnit val="years"/>
      </c:dateAx>
      <c:valAx>
        <c:axId val="10406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67424"/>
        <c:axId val="1037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67424"/>
        <c:axId val="103773696"/>
      </c:lineChart>
      <c:dateAx>
        <c:axId val="103767424"/>
        <c:scaling>
          <c:orientation val="minMax"/>
        </c:scaling>
        <c:delete val="1"/>
        <c:axPos val="b"/>
        <c:numFmt formatCode="ge" sourceLinked="1"/>
        <c:majorTickMark val="none"/>
        <c:minorTickMark val="none"/>
        <c:tickLblPos val="none"/>
        <c:crossAx val="103773696"/>
        <c:crosses val="autoZero"/>
        <c:auto val="1"/>
        <c:lblOffset val="100"/>
        <c:baseTimeUnit val="years"/>
      </c:dateAx>
      <c:valAx>
        <c:axId val="1037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2758.23</c:v>
                </c:pt>
              </c:numCache>
            </c:numRef>
          </c:val>
        </c:ser>
        <c:dLbls>
          <c:showLegendKey val="0"/>
          <c:showVal val="0"/>
          <c:showCatName val="0"/>
          <c:showSerName val="0"/>
          <c:showPercent val="0"/>
          <c:showBubbleSize val="0"/>
        </c:dLbls>
        <c:gapWidth val="150"/>
        <c:axId val="103795712"/>
        <c:axId val="103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748.02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03795712"/>
        <c:axId val="103875712"/>
      </c:lineChart>
      <c:dateAx>
        <c:axId val="103795712"/>
        <c:scaling>
          <c:orientation val="minMax"/>
        </c:scaling>
        <c:delete val="1"/>
        <c:axPos val="b"/>
        <c:numFmt formatCode="ge" sourceLinked="1"/>
        <c:majorTickMark val="none"/>
        <c:minorTickMark val="none"/>
        <c:tickLblPos val="none"/>
        <c:crossAx val="103875712"/>
        <c:crosses val="autoZero"/>
        <c:auto val="1"/>
        <c:lblOffset val="100"/>
        <c:baseTimeUnit val="years"/>
      </c:dateAx>
      <c:valAx>
        <c:axId val="103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27.07</c:v>
                </c:pt>
                <c:pt idx="1">
                  <c:v>31.42</c:v>
                </c:pt>
                <c:pt idx="2">
                  <c:v>33.19</c:v>
                </c:pt>
                <c:pt idx="3">
                  <c:v>40.299999999999997</c:v>
                </c:pt>
                <c:pt idx="4">
                  <c:v>36.630000000000003</c:v>
                </c:pt>
              </c:numCache>
            </c:numRef>
          </c:val>
        </c:ser>
        <c:dLbls>
          <c:showLegendKey val="0"/>
          <c:showVal val="0"/>
          <c:showCatName val="0"/>
          <c:showSerName val="0"/>
          <c:showPercent val="0"/>
          <c:showBubbleSize val="0"/>
        </c:dLbls>
        <c:gapWidth val="150"/>
        <c:axId val="103901824"/>
        <c:axId val="1039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72.63</c:v>
                </c:pt>
                <c:pt idx="2">
                  <c:v>45.22</c:v>
                </c:pt>
                <c:pt idx="3">
                  <c:v>42.22</c:v>
                </c:pt>
                <c:pt idx="4">
                  <c:v>53.03</c:v>
                </c:pt>
              </c:numCache>
            </c:numRef>
          </c:val>
          <c:smooth val="0"/>
        </c:ser>
        <c:dLbls>
          <c:showLegendKey val="0"/>
          <c:showVal val="0"/>
          <c:showCatName val="0"/>
          <c:showSerName val="0"/>
          <c:showPercent val="0"/>
          <c:showBubbleSize val="0"/>
        </c:dLbls>
        <c:marker val="1"/>
        <c:smooth val="0"/>
        <c:axId val="103901824"/>
        <c:axId val="103920384"/>
      </c:lineChart>
      <c:dateAx>
        <c:axId val="103901824"/>
        <c:scaling>
          <c:orientation val="minMax"/>
        </c:scaling>
        <c:delete val="1"/>
        <c:axPos val="b"/>
        <c:numFmt formatCode="ge" sourceLinked="1"/>
        <c:majorTickMark val="none"/>
        <c:minorTickMark val="none"/>
        <c:tickLblPos val="none"/>
        <c:crossAx val="103920384"/>
        <c:crosses val="autoZero"/>
        <c:auto val="1"/>
        <c:lblOffset val="100"/>
        <c:baseTimeUnit val="years"/>
      </c:dateAx>
      <c:valAx>
        <c:axId val="1039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603.16</c:v>
                </c:pt>
                <c:pt idx="1">
                  <c:v>523.55999999999995</c:v>
                </c:pt>
                <c:pt idx="2">
                  <c:v>495.01</c:v>
                </c:pt>
                <c:pt idx="3">
                  <c:v>419.68</c:v>
                </c:pt>
                <c:pt idx="4">
                  <c:v>468.38</c:v>
                </c:pt>
              </c:numCache>
            </c:numRef>
          </c:val>
        </c:ser>
        <c:dLbls>
          <c:showLegendKey val="0"/>
          <c:showVal val="0"/>
          <c:showCatName val="0"/>
          <c:showSerName val="0"/>
          <c:showPercent val="0"/>
          <c:showBubbleSize val="0"/>
        </c:dLbls>
        <c:gapWidth val="150"/>
        <c:axId val="103954304"/>
        <c:axId val="103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148.44999999999999</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03954304"/>
        <c:axId val="103960576"/>
      </c:lineChart>
      <c:dateAx>
        <c:axId val="103954304"/>
        <c:scaling>
          <c:orientation val="minMax"/>
        </c:scaling>
        <c:delete val="1"/>
        <c:axPos val="b"/>
        <c:numFmt formatCode="ge" sourceLinked="1"/>
        <c:majorTickMark val="none"/>
        <c:minorTickMark val="none"/>
        <c:tickLblPos val="none"/>
        <c:crossAx val="103960576"/>
        <c:crosses val="autoZero"/>
        <c:auto val="1"/>
        <c:lblOffset val="100"/>
        <c:baseTimeUnit val="years"/>
      </c:dateAx>
      <c:valAx>
        <c:axId val="103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愛西市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Cb3</v>
      </c>
      <c r="X8" s="76"/>
      <c r="Y8" s="76"/>
      <c r="Z8" s="76"/>
      <c r="AA8" s="76"/>
      <c r="AB8" s="76"/>
      <c r="AC8" s="76"/>
      <c r="AD8" s="3"/>
      <c r="AE8" s="3"/>
      <c r="AF8" s="3"/>
      <c r="AG8" s="3"/>
      <c r="AH8" s="3"/>
      <c r="AI8" s="3"/>
      <c r="AJ8" s="3"/>
      <c r="AK8" s="3"/>
      <c r="AL8" s="70">
        <f>データ!R6</f>
        <v>64699</v>
      </c>
      <c r="AM8" s="70"/>
      <c r="AN8" s="70"/>
      <c r="AO8" s="70"/>
      <c r="AP8" s="70"/>
      <c r="AQ8" s="70"/>
      <c r="AR8" s="70"/>
      <c r="AS8" s="70"/>
      <c r="AT8" s="69">
        <f>データ!S6</f>
        <v>66.7</v>
      </c>
      <c r="AU8" s="69"/>
      <c r="AV8" s="69"/>
      <c r="AW8" s="69"/>
      <c r="AX8" s="69"/>
      <c r="AY8" s="69"/>
      <c r="AZ8" s="69"/>
      <c r="BA8" s="69"/>
      <c r="BB8" s="69">
        <f>データ!T6</f>
        <v>970</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22.71</v>
      </c>
      <c r="Q10" s="69"/>
      <c r="R10" s="69"/>
      <c r="S10" s="69"/>
      <c r="T10" s="69"/>
      <c r="U10" s="69"/>
      <c r="V10" s="69"/>
      <c r="W10" s="69">
        <f>データ!P6</f>
        <v>91.72</v>
      </c>
      <c r="X10" s="69"/>
      <c r="Y10" s="69"/>
      <c r="Z10" s="69"/>
      <c r="AA10" s="69"/>
      <c r="AB10" s="69"/>
      <c r="AC10" s="69"/>
      <c r="AD10" s="70">
        <f>データ!Q6</f>
        <v>3240</v>
      </c>
      <c r="AE10" s="70"/>
      <c r="AF10" s="70"/>
      <c r="AG10" s="70"/>
      <c r="AH10" s="70"/>
      <c r="AI10" s="70"/>
      <c r="AJ10" s="70"/>
      <c r="AK10" s="2"/>
      <c r="AL10" s="70">
        <f>データ!U6</f>
        <v>14635</v>
      </c>
      <c r="AM10" s="70"/>
      <c r="AN10" s="70"/>
      <c r="AO10" s="70"/>
      <c r="AP10" s="70"/>
      <c r="AQ10" s="70"/>
      <c r="AR10" s="70"/>
      <c r="AS10" s="70"/>
      <c r="AT10" s="69">
        <f>データ!V6</f>
        <v>2.6</v>
      </c>
      <c r="AU10" s="69"/>
      <c r="AV10" s="69"/>
      <c r="AW10" s="69"/>
      <c r="AX10" s="69"/>
      <c r="AY10" s="69"/>
      <c r="AZ10" s="69"/>
      <c r="BA10" s="69"/>
      <c r="BB10" s="69">
        <f>データ!W6</f>
        <v>5628.85</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232327</v>
      </c>
      <c r="D6" s="31">
        <f t="shared" si="3"/>
        <v>47</v>
      </c>
      <c r="E6" s="31">
        <f t="shared" si="3"/>
        <v>17</v>
      </c>
      <c r="F6" s="31">
        <f t="shared" si="3"/>
        <v>1</v>
      </c>
      <c r="G6" s="31">
        <f t="shared" si="3"/>
        <v>0</v>
      </c>
      <c r="H6" s="31" t="str">
        <f t="shared" si="3"/>
        <v>愛知県　愛西市</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22.71</v>
      </c>
      <c r="P6" s="32">
        <f t="shared" si="3"/>
        <v>91.72</v>
      </c>
      <c r="Q6" s="32">
        <f t="shared" si="3"/>
        <v>3240</v>
      </c>
      <c r="R6" s="32">
        <f t="shared" si="3"/>
        <v>64699</v>
      </c>
      <c r="S6" s="32">
        <f t="shared" si="3"/>
        <v>66.7</v>
      </c>
      <c r="T6" s="32">
        <f t="shared" si="3"/>
        <v>970</v>
      </c>
      <c r="U6" s="32">
        <f t="shared" si="3"/>
        <v>14635</v>
      </c>
      <c r="V6" s="32">
        <f t="shared" si="3"/>
        <v>2.6</v>
      </c>
      <c r="W6" s="32">
        <f t="shared" si="3"/>
        <v>5628.85</v>
      </c>
      <c r="X6" s="33">
        <f>IF(X7="",NA(),X7)</f>
        <v>110.7</v>
      </c>
      <c r="Y6" s="33">
        <f t="shared" ref="Y6:AG6" si="4">IF(Y7="",NA(),Y7)</f>
        <v>92.48</v>
      </c>
      <c r="Z6" s="33">
        <f t="shared" si="4"/>
        <v>78.97</v>
      </c>
      <c r="AA6" s="33">
        <f t="shared" si="4"/>
        <v>78.11</v>
      </c>
      <c r="AB6" s="33">
        <f t="shared" si="4"/>
        <v>88.56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2758.23</v>
      </c>
      <c r="BJ6" s="33">
        <f t="shared" si="7"/>
        <v>1861.98</v>
      </c>
      <c r="BK6" s="33">
        <f t="shared" si="7"/>
        <v>748.02</v>
      </c>
      <c r="BL6" s="33">
        <f t="shared" si="7"/>
        <v>1853.46</v>
      </c>
      <c r="BM6" s="33">
        <f t="shared" si="7"/>
        <v>1847.13</v>
      </c>
      <c r="BN6" s="33">
        <f t="shared" si="7"/>
        <v>1862.51</v>
      </c>
      <c r="BO6" s="32" t="str">
        <f>IF(BO7="","",IF(BO7="-","【-】","【"&amp;SUBSTITUTE(TEXT(BO7,"#,##0.00"),"-","△")&amp;"】"))</f>
        <v>【763.62】</v>
      </c>
      <c r="BP6" s="33">
        <f>IF(BP7="",NA(),BP7)</f>
        <v>27.07</v>
      </c>
      <c r="BQ6" s="33">
        <f t="shared" ref="BQ6:BY6" si="8">IF(BQ7="",NA(),BQ7)</f>
        <v>31.42</v>
      </c>
      <c r="BR6" s="33">
        <f t="shared" si="8"/>
        <v>33.19</v>
      </c>
      <c r="BS6" s="33">
        <f t="shared" si="8"/>
        <v>40.299999999999997</v>
      </c>
      <c r="BT6" s="33">
        <f t="shared" si="8"/>
        <v>36.630000000000003</v>
      </c>
      <c r="BU6" s="33">
        <f t="shared" si="8"/>
        <v>42.74</v>
      </c>
      <c r="BV6" s="33">
        <f t="shared" si="8"/>
        <v>72.63</v>
      </c>
      <c r="BW6" s="33">
        <f t="shared" si="8"/>
        <v>45.22</v>
      </c>
      <c r="BX6" s="33">
        <f t="shared" si="8"/>
        <v>42.22</v>
      </c>
      <c r="BY6" s="33">
        <f t="shared" si="8"/>
        <v>53.03</v>
      </c>
      <c r="BZ6" s="32" t="str">
        <f>IF(BZ7="","",IF(BZ7="-","【-】","【"&amp;SUBSTITUTE(TEXT(BZ7,"#,##0.00"),"-","△")&amp;"】"))</f>
        <v>【98.53】</v>
      </c>
      <c r="CA6" s="33">
        <f>IF(CA7="",NA(),CA7)</f>
        <v>603.16</v>
      </c>
      <c r="CB6" s="33">
        <f t="shared" ref="CB6:CJ6" si="9">IF(CB7="",NA(),CB7)</f>
        <v>523.55999999999995</v>
      </c>
      <c r="CC6" s="33">
        <f t="shared" si="9"/>
        <v>495.01</v>
      </c>
      <c r="CD6" s="33">
        <f t="shared" si="9"/>
        <v>419.68</v>
      </c>
      <c r="CE6" s="33">
        <f t="shared" si="9"/>
        <v>468.38</v>
      </c>
      <c r="CF6" s="33">
        <f t="shared" si="9"/>
        <v>307.68</v>
      </c>
      <c r="CG6" s="33">
        <f t="shared" si="9"/>
        <v>148.44999999999999</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3.8</v>
      </c>
      <c r="CS6" s="33">
        <f t="shared" si="10"/>
        <v>37.36</v>
      </c>
      <c r="CT6" s="33">
        <f t="shared" si="10"/>
        <v>42.07</v>
      </c>
      <c r="CU6" s="33">
        <f t="shared" si="10"/>
        <v>37.950000000000003</v>
      </c>
      <c r="CV6" s="32" t="str">
        <f>IF(CV7="","",IF(CV7="-","【-】","【"&amp;SUBSTITUTE(TEXT(CV7,"#,##0.00"),"-","△")&amp;"】"))</f>
        <v>【60.01】</v>
      </c>
      <c r="CW6" s="33">
        <f>IF(CW7="",NA(),CW7)</f>
        <v>41.34</v>
      </c>
      <c r="CX6" s="33">
        <f t="shared" ref="CX6:DF6" si="11">IF(CX7="",NA(),CX7)</f>
        <v>47.72</v>
      </c>
      <c r="CY6" s="33">
        <f t="shared" si="11"/>
        <v>50.91</v>
      </c>
      <c r="CZ6" s="33">
        <f t="shared" si="11"/>
        <v>54.54</v>
      </c>
      <c r="DA6" s="33">
        <f t="shared" si="11"/>
        <v>57.27</v>
      </c>
      <c r="DB6" s="33">
        <f t="shared" si="11"/>
        <v>70.27</v>
      </c>
      <c r="DC6" s="33">
        <f t="shared" si="11"/>
        <v>89.08</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0.15</v>
      </c>
      <c r="EK6" s="33">
        <f t="shared" si="14"/>
        <v>0.74</v>
      </c>
      <c r="EL6" s="33">
        <f t="shared" si="14"/>
        <v>0.57999999999999996</v>
      </c>
      <c r="EM6" s="33">
        <f t="shared" si="14"/>
        <v>0.01</v>
      </c>
      <c r="EN6" s="32" t="str">
        <f>IF(EN7="","",IF(EN7="-","【-】","【"&amp;SUBSTITUTE(TEXT(EN7,"#,##0.00"),"-","△")&amp;"】"))</f>
        <v>【0.23】</v>
      </c>
    </row>
    <row r="7" spans="1:144" s="34" customFormat="1">
      <c r="A7" s="26"/>
      <c r="B7" s="35">
        <v>2015</v>
      </c>
      <c r="C7" s="35">
        <v>232327</v>
      </c>
      <c r="D7" s="35">
        <v>47</v>
      </c>
      <c r="E7" s="35">
        <v>17</v>
      </c>
      <c r="F7" s="35">
        <v>1</v>
      </c>
      <c r="G7" s="35">
        <v>0</v>
      </c>
      <c r="H7" s="35" t="s">
        <v>96</v>
      </c>
      <c r="I7" s="35" t="s">
        <v>97</v>
      </c>
      <c r="J7" s="35" t="s">
        <v>98</v>
      </c>
      <c r="K7" s="35" t="s">
        <v>99</v>
      </c>
      <c r="L7" s="35" t="s">
        <v>100</v>
      </c>
      <c r="M7" s="36" t="s">
        <v>101</v>
      </c>
      <c r="N7" s="36" t="s">
        <v>102</v>
      </c>
      <c r="O7" s="36">
        <v>22.71</v>
      </c>
      <c r="P7" s="36">
        <v>91.72</v>
      </c>
      <c r="Q7" s="36">
        <v>3240</v>
      </c>
      <c r="R7" s="36">
        <v>64699</v>
      </c>
      <c r="S7" s="36">
        <v>66.7</v>
      </c>
      <c r="T7" s="36">
        <v>970</v>
      </c>
      <c r="U7" s="36">
        <v>14635</v>
      </c>
      <c r="V7" s="36">
        <v>2.6</v>
      </c>
      <c r="W7" s="36">
        <v>5628.85</v>
      </c>
      <c r="X7" s="36">
        <v>110.7</v>
      </c>
      <c r="Y7" s="36">
        <v>92.48</v>
      </c>
      <c r="Z7" s="36">
        <v>78.97</v>
      </c>
      <c r="AA7" s="36">
        <v>78.11</v>
      </c>
      <c r="AB7" s="36">
        <v>88.56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2758.23</v>
      </c>
      <c r="BJ7" s="36">
        <v>1861.98</v>
      </c>
      <c r="BK7" s="36">
        <v>748.02</v>
      </c>
      <c r="BL7" s="36">
        <v>1853.46</v>
      </c>
      <c r="BM7" s="36">
        <v>1847.13</v>
      </c>
      <c r="BN7" s="36">
        <v>1862.51</v>
      </c>
      <c r="BO7" s="36">
        <v>763.62</v>
      </c>
      <c r="BP7" s="36">
        <v>27.07</v>
      </c>
      <c r="BQ7" s="36">
        <v>31.42</v>
      </c>
      <c r="BR7" s="36">
        <v>33.19</v>
      </c>
      <c r="BS7" s="36">
        <v>40.299999999999997</v>
      </c>
      <c r="BT7" s="36">
        <v>36.630000000000003</v>
      </c>
      <c r="BU7" s="36">
        <v>42.74</v>
      </c>
      <c r="BV7" s="36">
        <v>72.63</v>
      </c>
      <c r="BW7" s="36">
        <v>45.22</v>
      </c>
      <c r="BX7" s="36">
        <v>42.22</v>
      </c>
      <c r="BY7" s="36">
        <v>53.03</v>
      </c>
      <c r="BZ7" s="36">
        <v>98.53</v>
      </c>
      <c r="CA7" s="36">
        <v>603.16</v>
      </c>
      <c r="CB7" s="36">
        <v>523.55999999999995</v>
      </c>
      <c r="CC7" s="36">
        <v>495.01</v>
      </c>
      <c r="CD7" s="36">
        <v>419.68</v>
      </c>
      <c r="CE7" s="36">
        <v>468.38</v>
      </c>
      <c r="CF7" s="36">
        <v>307.68</v>
      </c>
      <c r="CG7" s="36">
        <v>148.44999999999999</v>
      </c>
      <c r="CH7" s="36">
        <v>290.39999999999998</v>
      </c>
      <c r="CI7" s="36">
        <v>300.07</v>
      </c>
      <c r="CJ7" s="36">
        <v>250.86</v>
      </c>
      <c r="CK7" s="36">
        <v>139.69999999999999</v>
      </c>
      <c r="CL7" s="36" t="s">
        <v>101</v>
      </c>
      <c r="CM7" s="36" t="s">
        <v>101</v>
      </c>
      <c r="CN7" s="36" t="s">
        <v>101</v>
      </c>
      <c r="CO7" s="36" t="s">
        <v>101</v>
      </c>
      <c r="CP7" s="36" t="s">
        <v>101</v>
      </c>
      <c r="CQ7" s="36">
        <v>48.57</v>
      </c>
      <c r="CR7" s="36">
        <v>3.8</v>
      </c>
      <c r="CS7" s="36">
        <v>37.36</v>
      </c>
      <c r="CT7" s="36">
        <v>42.07</v>
      </c>
      <c r="CU7" s="36">
        <v>37.950000000000003</v>
      </c>
      <c r="CV7" s="36">
        <v>60.01</v>
      </c>
      <c r="CW7" s="36">
        <v>41.34</v>
      </c>
      <c r="CX7" s="36">
        <v>47.72</v>
      </c>
      <c r="CY7" s="36">
        <v>50.91</v>
      </c>
      <c r="CZ7" s="36">
        <v>54.54</v>
      </c>
      <c r="DA7" s="36">
        <v>57.27</v>
      </c>
      <c r="DB7" s="36">
        <v>70.27</v>
      </c>
      <c r="DC7" s="36">
        <v>89.08</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0.15</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2017-02-22T05:46:51Z</cp:lastPrinted>
  <dcterms:created xsi:type="dcterms:W3CDTF">2017-02-08T02:51:13Z</dcterms:created>
  <dcterms:modified xsi:type="dcterms:W3CDTF">2017-02-23T07:29:29Z</dcterms:modified>
</cp:coreProperties>
</file>