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945" yWindow="165" windowWidth="1026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<sst xmlns="http://schemas.openxmlformats.org/spreadsheetml/2006/main" count="221" uniqueCount="111">
  <si>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</si>
  <si>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</si>
  <si>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</si>
  <si>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</si>
  <si>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</si>
  <si>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</si>
  <si>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</si>
  <si>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</si>
  <si>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</si>
  <si>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</si>
  <si>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</si>
  <si>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</si>
  <si>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</si>
  <si>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</si>
  <si>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</si>
  <si>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</si>
  <si>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</si>
  <si>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</si>
  <si>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</si>
  <si>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</si>
  <si>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</si>
  <si>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</si>
  <si>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</si>
  <si>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</si>
  <si>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</si>
  <si>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</si>
  <si>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</si>
  <si>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</si>
  <si>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</si>
  <si>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</si>
  <si>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</si>
  <si>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</si>
  <si>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</si>
  <si>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</si>
  <si>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</si>
  <si>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</si>
  <si>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</si>
  <si>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</si>
  <si>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</si>
  <si>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</si>
  <si>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</si>
  <si>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</si>
  <si>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</si>
  <si>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</si>
  <si>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</si>
  <si>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</si>
  <si>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</si>
  <si>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</si>
  <si>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</si>
  <si>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</si>
  <si>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</si>
  <si>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</si>
  <si>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</si>
  <si>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</si>
  <si>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</si>
  <si>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</si>
  <si>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</si>
  <si>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</si>
  <si>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</si>
  <si>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</si>
  <si>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</si>
  <si>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</si>
  <si>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</si>
  <si>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</si>
  <si>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</si>
  <si>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</si>
  <si>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</si>
  <si>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</si>
  <si>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</si>
  <si>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</si>
  <si>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</si>
  <si>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</si>
  <si>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</si>
  <si>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</si>
  <si>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</si>
  <si>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</si>
  <si>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</si>
  <si>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</si>
  <si>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</si>
  <si>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</si>
  <si>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</si>
  <si>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</si>
  <si>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</si>
  <si>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</si>
  <si>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</si>
  <si>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</si>
  <si>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</si>
  <si>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</si>
  <si>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</si>
  <si>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</si>
  <si>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</si>
  <si>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</si>
  <si>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</si>
  <si>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</si>
  <si>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</si>
  <si>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</si>
  <si>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愛西市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</si>
  <si>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</si>
  <si>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</si>
  <si>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</si>
  <si>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</si>
  <si>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</si>
  <si>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</si>
  <si>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</si>
  <si>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</si>
  <si>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</si>
  <si>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</si>
  <si>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</si>
  <si>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法定耐用年数を超えた施設はないが、最初の供用開始地区から約２０年が経過している。
　今後、劣化や腐食等によるリスクの回避や、計画的な修繕・改築をしていくため、点検・調査計画を策定していく。</t>
    <rPh sb="1" eb="3">
      <t>ホウテイ</t>
    </rPh>
    <rPh sb="3" eb="5">
      <t>タイヨウ</t>
    </rPh>
    <rPh sb="5" eb="7">
      <t>ネンスウ</t>
    </rPh>
    <rPh sb="8" eb="9">
      <t>コ</t>
    </rPh>
    <rPh sb="11" eb="13">
      <t>シセツ</t>
    </rPh>
    <rPh sb="18" eb="20">
      <t>サイショ</t>
    </rPh>
    <rPh sb="25" eb="27">
      <t>チク</t>
    </rPh>
    <rPh sb="29" eb="30">
      <t>ヤク</t>
    </rPh>
    <rPh sb="43" eb="45">
      <t>コンゴ</t>
    </rPh>
    <phoneticPr fontId="4"/>
  </si>
  <si>
    <t>【①収益的収支比率】
　処理場における動力費や修繕費用の減少に伴い総費用が減少したが、人口減による総収益の減少もあり、前年と同様に１００％付近で推移している。
【④企業債残高対事業規模比率】
　類似団体及び全国平均より低い比率である。企業債年度償還は平成３３年を境に減少傾向となるが、大規模修繕及び機能強化工事を計画的に行う必要がある。
【⑤経費回収率】
　類似団体平均値及び全国平均より高い比率である。汚水処理費が前年よりやや減少し、使用料はほぼ横ばいのため、比率では年々高まっている。
【⑥汚水処理原価】
　類似団体及び全国平均より安い原価となっている。汚水処理費は減少、年間有収水量は増加であるが、原価としては前年と比較しても安くなっている。
【⑦施設利用率】
　類似団体平均値及び全国平均を下回っているが、年々当該値は少しずつではあるが増加している。今後の接続世帯数を考慮し、処理容量を的確に把握する。
【⑧水洗化率】
　類似団体平均値及び全国平均を上回っている。新規整備は行っていないが、毎年新規及び既存世帯のの接続工事申請があるため、少しずつ比率が上昇している。</t>
    <rPh sb="2" eb="5">
      <t>シュウエキテキ</t>
    </rPh>
    <rPh sb="5" eb="7">
      <t>シュウシ</t>
    </rPh>
    <rPh sb="7" eb="9">
      <t>ヒリツ</t>
    </rPh>
    <rPh sb="12" eb="15">
      <t>ショリジョウ</t>
    </rPh>
    <rPh sb="19" eb="21">
      <t>ドウリョク</t>
    </rPh>
    <rPh sb="21" eb="22">
      <t>ヒ</t>
    </rPh>
    <rPh sb="23" eb="25">
      <t>シュウゼン</t>
    </rPh>
    <rPh sb="25" eb="27">
      <t>ヒヨウ</t>
    </rPh>
    <rPh sb="28" eb="30">
      <t>ゲンショウ</t>
    </rPh>
    <rPh sb="31" eb="32">
      <t>トモナ</t>
    </rPh>
    <rPh sb="33" eb="36">
      <t>ソウヒヨウ</t>
    </rPh>
    <rPh sb="37" eb="39">
      <t>ゲンショウ</t>
    </rPh>
    <rPh sb="43" eb="46">
      <t>ジンコウゲン</t>
    </rPh>
    <rPh sb="49" eb="52">
      <t>ソウシュウエキ</t>
    </rPh>
    <rPh sb="53" eb="55">
      <t>ゲンショウ</t>
    </rPh>
    <rPh sb="82" eb="84">
      <t>キギョウ</t>
    </rPh>
    <rPh sb="84" eb="85">
      <t>サイ</t>
    </rPh>
    <rPh sb="85" eb="87">
      <t>ザンダカ</t>
    </rPh>
    <rPh sb="87" eb="88">
      <t>タイ</t>
    </rPh>
    <rPh sb="88" eb="90">
      <t>ジギョウ</t>
    </rPh>
    <rPh sb="90" eb="92">
      <t>キボ</t>
    </rPh>
    <rPh sb="92" eb="94">
      <t>ヒリツ</t>
    </rPh>
    <rPh sb="97" eb="99">
      <t>ルイジ</t>
    </rPh>
    <rPh sb="99" eb="101">
      <t>ダンタイ</t>
    </rPh>
    <rPh sb="101" eb="102">
      <t>オヨ</t>
    </rPh>
    <rPh sb="103" eb="105">
      <t>ゼンコク</t>
    </rPh>
    <rPh sb="105" eb="107">
      <t>ヘイキン</t>
    </rPh>
    <rPh sb="109" eb="110">
      <t>ヒク</t>
    </rPh>
    <rPh sb="111" eb="113">
      <t>ヒリツ</t>
    </rPh>
    <rPh sb="117" eb="119">
      <t>キギョウ</t>
    </rPh>
    <rPh sb="119" eb="120">
      <t>サイ</t>
    </rPh>
    <rPh sb="120" eb="122">
      <t>ネンド</t>
    </rPh>
    <rPh sb="122" eb="124">
      <t>ショウカン</t>
    </rPh>
    <rPh sb="125" eb="127">
      <t>ヘイセイ</t>
    </rPh>
    <rPh sb="129" eb="130">
      <t>ネン</t>
    </rPh>
    <rPh sb="131" eb="132">
      <t>サカイ</t>
    </rPh>
    <rPh sb="133" eb="135">
      <t>ゲンショウ</t>
    </rPh>
    <rPh sb="135" eb="137">
      <t>ケイコウ</t>
    </rPh>
    <rPh sb="142" eb="145">
      <t>ダイキボ</t>
    </rPh>
    <rPh sb="145" eb="147">
      <t>シュウゼン</t>
    </rPh>
    <rPh sb="147" eb="148">
      <t>オヨ</t>
    </rPh>
    <rPh sb="149" eb="151">
      <t>キノウ</t>
    </rPh>
    <rPh sb="151" eb="153">
      <t>キョウカ</t>
    </rPh>
    <rPh sb="153" eb="155">
      <t>コウジ</t>
    </rPh>
    <rPh sb="156" eb="159">
      <t>ケイカクテキ</t>
    </rPh>
    <rPh sb="160" eb="161">
      <t>オコナ</t>
    </rPh>
    <rPh sb="162" eb="164">
      <t>ヒツヨウ</t>
    </rPh>
    <rPh sb="171" eb="173">
      <t>ケイヒ</t>
    </rPh>
    <rPh sb="173" eb="175">
      <t>カイシュウ</t>
    </rPh>
    <rPh sb="175" eb="176">
      <t>リツ</t>
    </rPh>
    <rPh sb="183" eb="186">
      <t>ヘイキンチ</t>
    </rPh>
    <rPh sb="247" eb="249">
      <t>オスイ</t>
    </rPh>
    <rPh sb="249" eb="251">
      <t>ショリ</t>
    </rPh>
    <rPh sb="251" eb="253">
      <t>ゲンカ</t>
    </rPh>
    <rPh sb="268" eb="269">
      <t>ヤス</t>
    </rPh>
    <rPh sb="270" eb="272">
      <t>ゲンカ</t>
    </rPh>
    <rPh sb="279" eb="281">
      <t>オスイ</t>
    </rPh>
    <rPh sb="281" eb="283">
      <t>ショリ</t>
    </rPh>
    <rPh sb="283" eb="284">
      <t>ヒ</t>
    </rPh>
    <rPh sb="285" eb="287">
      <t>ゲンショウ</t>
    </rPh>
    <rPh sb="288" eb="290">
      <t>ネンカン</t>
    </rPh>
    <rPh sb="290" eb="292">
      <t>ユウシュウ</t>
    </rPh>
    <rPh sb="292" eb="294">
      <t>スイリョウ</t>
    </rPh>
    <rPh sb="295" eb="297">
      <t>ゾウカ</t>
    </rPh>
    <rPh sb="302" eb="304">
      <t>ゲンカ</t>
    </rPh>
    <rPh sb="308" eb="310">
      <t>ゼンネン</t>
    </rPh>
    <rPh sb="311" eb="313">
      <t>ヒカク</t>
    </rPh>
    <rPh sb="316" eb="317">
      <t>ヤス</t>
    </rPh>
    <rPh sb="327" eb="329">
      <t>シセツ</t>
    </rPh>
    <rPh sb="329" eb="332">
      <t>リヨウリツ</t>
    </rPh>
    <rPh sb="339" eb="342">
      <t>ヘイキンチ</t>
    </rPh>
    <rPh sb="349" eb="351">
      <t>シタマワ</t>
    </rPh>
    <rPh sb="357" eb="359">
      <t>ネンネン</t>
    </rPh>
    <rPh sb="359" eb="361">
      <t>トウガイ</t>
    </rPh>
    <rPh sb="361" eb="362">
      <t>チ</t>
    </rPh>
    <rPh sb="363" eb="364">
      <t>スコ</t>
    </rPh>
    <rPh sb="372" eb="374">
      <t>ゾウカ</t>
    </rPh>
    <rPh sb="379" eb="381">
      <t>コンゴ</t>
    </rPh>
    <rPh sb="382" eb="384">
      <t>セツゾク</t>
    </rPh>
    <rPh sb="384" eb="386">
      <t>セタイ</t>
    </rPh>
    <rPh sb="386" eb="387">
      <t>スウ</t>
    </rPh>
    <rPh sb="388" eb="390">
      <t>コウリョ</t>
    </rPh>
    <rPh sb="392" eb="394">
      <t>ショリ</t>
    </rPh>
    <rPh sb="394" eb="396">
      <t>ヨウリョウ</t>
    </rPh>
    <rPh sb="397" eb="399">
      <t>テキカク</t>
    </rPh>
    <rPh sb="400" eb="402">
      <t>ハアク</t>
    </rPh>
    <rPh sb="408" eb="411">
      <t>スイセンカ</t>
    </rPh>
    <rPh sb="411" eb="412">
      <t>リツ</t>
    </rPh>
    <rPh sb="429" eb="430">
      <t>ウエ</t>
    </rPh>
    <rPh sb="436" eb="438">
      <t>シンキ</t>
    </rPh>
    <rPh sb="438" eb="440">
      <t>セイビ</t>
    </rPh>
    <rPh sb="441" eb="442">
      <t>オコナ</t>
    </rPh>
    <rPh sb="449" eb="451">
      <t>マイトシ</t>
    </rPh>
    <rPh sb="451" eb="453">
      <t>シンキ</t>
    </rPh>
    <rPh sb="453" eb="454">
      <t>オヨ</t>
    </rPh>
    <rPh sb="455" eb="457">
      <t>キゾン</t>
    </rPh>
    <rPh sb="457" eb="459">
      <t>セタイ</t>
    </rPh>
    <rPh sb="461" eb="463">
      <t>セツゾク</t>
    </rPh>
    <rPh sb="463" eb="465">
      <t>コウジ</t>
    </rPh>
    <rPh sb="465" eb="467">
      <t>シンセイ</t>
    </rPh>
    <rPh sb="473" eb="474">
      <t>スコ</t>
    </rPh>
    <rPh sb="477" eb="479">
      <t>ヒリツ</t>
    </rPh>
    <rPh sb="480" eb="482">
      <t>ジョウショウ</t>
    </rPh>
    <phoneticPr fontId="4"/>
  </si>
  <si>
    <t>　今年度では収益的収支比率が１００％を超えており、黒字経営と言える。最初の供用開始地区から約２０年が経過し、水洗化率は９０％を超えたが、今後予想される一般会計繰入金の減少や、施設の老朽化による修繕費用増加が見込まれるため、経営戦略を策定し、より一層の接続向上や汚水処理費の削減に取り組むことが必要である。
　また、経費回収率の向上や、汚水処理原価が愛西市の目標に到達することが見込めない場合は、今後使用料を見直し、適正な料金収入の確保を進めていくことが必要であるといえる。</t>
    <rPh sb="34" eb="36">
      <t>サイショ</t>
    </rPh>
    <rPh sb="41" eb="43">
      <t>チク</t>
    </rPh>
    <rPh sb="45" eb="46">
      <t>ヤク</t>
    </rPh>
    <rPh sb="63" eb="64">
      <t>コ</t>
    </rPh>
    <rPh sb="111" eb="113">
      <t>ケイエイ</t>
    </rPh>
    <rPh sb="113" eb="115">
      <t>センリャク</t>
    </rPh>
    <rPh sb="116" eb="118">
      <t>サクテイ</t>
    </rPh>
    <rPh sb="130" eb="132">
      <t>オスイ</t>
    </rPh>
    <rPh sb="132" eb="134">
      <t>ショリ</t>
    </rPh>
    <rPh sb="134" eb="135">
      <t>ヒ</t>
    </rPh>
    <rPh sb="136" eb="138">
      <t>サクゲン</t>
    </rPh>
    <rPh sb="139" eb="140">
      <t>ト</t>
    </rPh>
    <rPh sb="141" eb="142">
      <t>ク</t>
    </rPh>
    <rPh sb="163" eb="165">
      <t>コウジョウ</t>
    </rPh>
    <rPh sb="178" eb="180">
      <t>モクヒョウ</t>
    </rPh>
    <rPh sb="188" eb="190">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</si>
</sst>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528320"/>
        <c:axId val="1055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5528320"/>
        <c:axId val="105534592"/>
      </c:lineChart>
      <c:dateAx>
        <c:axId val="105528320"/>
        <c:scaling>
          <c:orientation val="minMax"/>
        </c:scaling>
        <c:delete val="1"/>
        <c:axPos val="b"/>
        <c:numFmt formatCode="ge" sourceLinked="1"/>
        <c:majorTickMark val="none"/>
        <c:minorTickMark val="none"/>
        <c:tickLblPos val="none"/>
        <c:crossAx val="105534592"/>
        <c:crosses val="autoZero"/>
        <c:auto val="1"/>
        <c:lblOffset val="100"/>
        <c:baseTimeUnit val="years"/>
      </c:dateAx>
      <c:valAx>
        <c:axId val="1055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83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47.27</c:v>
                </c:pt>
                <c:pt idx="1">
                  <c:v>48.12</c:v>
                </c:pt>
                <c:pt idx="2">
                  <c:v>47.27</c:v>
                </c:pt>
                <c:pt idx="3">
                  <c:v>48.7</c:v>
                </c:pt>
                <c:pt idx="4">
                  <c:v>49.87</c:v>
                </c:pt>
              </c:numCache>
            </c:numRef>
          </c:val>
        </c:ser>
        <c:dLbls>
          <c:showLegendKey val="0"/>
          <c:showVal val="0"/>
          <c:showCatName val="0"/>
          <c:showSerName val="0"/>
          <c:showPercent val="0"/>
          <c:showBubbleSize val="0"/>
        </c:dLbls>
        <c:gapWidth val="150"/>
        <c:axId val="109542016"/>
        <c:axId val="1095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9542016"/>
        <c:axId val="109564672"/>
      </c:lineChart>
      <c:dateAx>
        <c:axId val="109542016"/>
        <c:scaling>
          <c:orientation val="minMax"/>
        </c:scaling>
        <c:delete val="1"/>
        <c:axPos val="b"/>
        <c:numFmt formatCode="ge" sourceLinked="1"/>
        <c:majorTickMark val="none"/>
        <c:minorTickMark val="none"/>
        <c:tickLblPos val="none"/>
        <c:crossAx val="109564672"/>
        <c:crosses val="autoZero"/>
        <c:auto val="1"/>
        <c:lblOffset val="100"/>
        <c:baseTimeUnit val="years"/>
      </c:dateAx>
      <c:valAx>
        <c:axId val="1095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86.88</c:v>
                </c:pt>
                <c:pt idx="1">
                  <c:v>87.57</c:v>
                </c:pt>
                <c:pt idx="2">
                  <c:v>88.7</c:v>
                </c:pt>
                <c:pt idx="3">
                  <c:v>89.25</c:v>
                </c:pt>
                <c:pt idx="4">
                  <c:v>90.85</c:v>
                </c:pt>
              </c:numCache>
            </c:numRef>
          </c:val>
        </c:ser>
        <c:dLbls>
          <c:showLegendKey val="0"/>
          <c:showVal val="0"/>
          <c:showCatName val="0"/>
          <c:showSerName val="0"/>
          <c:showPercent val="0"/>
          <c:showBubbleSize val="0"/>
        </c:dLbls>
        <c:gapWidth val="150"/>
        <c:axId val="109267200"/>
        <c:axId val="1092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9267200"/>
        <c:axId val="109269376"/>
      </c:lineChart>
      <c:dateAx>
        <c:axId val="109267200"/>
        <c:scaling>
          <c:orientation val="minMax"/>
        </c:scaling>
        <c:delete val="1"/>
        <c:axPos val="b"/>
        <c:numFmt formatCode="ge" sourceLinked="1"/>
        <c:majorTickMark val="none"/>
        <c:minorTickMark val="none"/>
        <c:tickLblPos val="none"/>
        <c:crossAx val="109269376"/>
        <c:crosses val="autoZero"/>
        <c:auto val="1"/>
        <c:lblOffset val="100"/>
        <c:baseTimeUnit val="years"/>
      </c:dateAx>
      <c:valAx>
        <c:axId val="1092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105.74</c:v>
                </c:pt>
                <c:pt idx="1">
                  <c:v>101.46</c:v>
                </c:pt>
                <c:pt idx="2">
                  <c:v>95.86</c:v>
                </c:pt>
                <c:pt idx="3">
                  <c:v>102.51</c:v>
                </c:pt>
                <c:pt idx="4">
                  <c:v>102.6</c:v>
                </c:pt>
              </c:numCache>
            </c:numRef>
          </c:val>
        </c:ser>
        <c:dLbls>
          <c:showLegendKey val="0"/>
          <c:showVal val="0"/>
          <c:showCatName val="0"/>
          <c:showSerName val="0"/>
          <c:showPercent val="0"/>
          <c:showBubbleSize val="0"/>
        </c:dLbls>
        <c:gapWidth val="150"/>
        <c:axId val="105572224"/>
        <c:axId val="1068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72224"/>
        <c:axId val="106827776"/>
      </c:lineChart>
      <c:dateAx>
        <c:axId val="105572224"/>
        <c:scaling>
          <c:orientation val="minMax"/>
        </c:scaling>
        <c:delete val="1"/>
        <c:axPos val="b"/>
        <c:numFmt formatCode="ge" sourceLinked="1"/>
        <c:majorTickMark val="none"/>
        <c:minorTickMark val="none"/>
        <c:tickLblPos val="none"/>
        <c:crossAx val="106827776"/>
        <c:crosses val="autoZero"/>
        <c:auto val="1"/>
        <c:lblOffset val="100"/>
        <c:baseTimeUnit val="years"/>
      </c:dateAx>
      <c:valAx>
        <c:axId val="1068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57984"/>
        <c:axId val="1068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57984"/>
        <c:axId val="106859904"/>
      </c:lineChart>
      <c:dateAx>
        <c:axId val="106857984"/>
        <c:scaling>
          <c:orientation val="minMax"/>
        </c:scaling>
        <c:delete val="1"/>
        <c:axPos val="b"/>
        <c:numFmt formatCode="ge" sourceLinked="1"/>
        <c:majorTickMark val="none"/>
        <c:minorTickMark val="none"/>
        <c:tickLblPos val="none"/>
        <c:crossAx val="106859904"/>
        <c:crosses val="autoZero"/>
        <c:auto val="1"/>
        <c:lblOffset val="100"/>
        <c:baseTimeUnit val="years"/>
      </c:dateAx>
      <c:valAx>
        <c:axId val="1068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43040"/>
        <c:axId val="1079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43040"/>
        <c:axId val="107944960"/>
      </c:lineChart>
      <c:dateAx>
        <c:axId val="107943040"/>
        <c:scaling>
          <c:orientation val="minMax"/>
        </c:scaling>
        <c:delete val="1"/>
        <c:axPos val="b"/>
        <c:numFmt formatCode="ge" sourceLinked="1"/>
        <c:majorTickMark val="none"/>
        <c:minorTickMark val="none"/>
        <c:tickLblPos val="none"/>
        <c:crossAx val="107944960"/>
        <c:crosses val="autoZero"/>
        <c:auto val="1"/>
        <c:lblOffset val="100"/>
        <c:baseTimeUnit val="years"/>
      </c:dateAx>
      <c:valAx>
        <c:axId val="1079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92192"/>
        <c:axId val="10799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92192"/>
        <c:axId val="107994112"/>
      </c:lineChart>
      <c:dateAx>
        <c:axId val="107992192"/>
        <c:scaling>
          <c:orientation val="minMax"/>
        </c:scaling>
        <c:delete val="1"/>
        <c:axPos val="b"/>
        <c:numFmt formatCode="ge" sourceLinked="1"/>
        <c:majorTickMark val="none"/>
        <c:minorTickMark val="none"/>
        <c:tickLblPos val="none"/>
        <c:crossAx val="107994112"/>
        <c:crosses val="autoZero"/>
        <c:auto val="1"/>
        <c:lblOffset val="100"/>
        <c:baseTimeUnit val="years"/>
      </c:dateAx>
      <c:valAx>
        <c:axId val="1079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22016"/>
        <c:axId val="1080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22016"/>
        <c:axId val="108032384"/>
      </c:lineChart>
      <c:dateAx>
        <c:axId val="108022016"/>
        <c:scaling>
          <c:orientation val="minMax"/>
        </c:scaling>
        <c:delete val="1"/>
        <c:axPos val="b"/>
        <c:numFmt formatCode="ge" sourceLinked="1"/>
        <c:majorTickMark val="none"/>
        <c:minorTickMark val="none"/>
        <c:tickLblPos val="none"/>
        <c:crossAx val="108032384"/>
        <c:crosses val="autoZero"/>
        <c:auto val="1"/>
        <c:lblOffset val="100"/>
        <c:baseTimeUnit val="years"/>
      </c:dateAx>
      <c:valAx>
        <c:axId val="1080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897.16</c:v>
                </c:pt>
              </c:numCache>
            </c:numRef>
          </c:val>
        </c:ser>
        <c:dLbls>
          <c:showLegendKey val="0"/>
          <c:showVal val="0"/>
          <c:showCatName val="0"/>
          <c:showSerName val="0"/>
          <c:showPercent val="0"/>
          <c:showBubbleSize val="0"/>
        </c:dLbls>
        <c:gapWidth val="150"/>
        <c:axId val="108061056"/>
        <c:axId val="1080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8061056"/>
        <c:axId val="108062976"/>
      </c:lineChart>
      <c:dateAx>
        <c:axId val="108061056"/>
        <c:scaling>
          <c:orientation val="minMax"/>
        </c:scaling>
        <c:delete val="1"/>
        <c:axPos val="b"/>
        <c:numFmt formatCode="ge" sourceLinked="1"/>
        <c:majorTickMark val="none"/>
        <c:minorTickMark val="none"/>
        <c:tickLblPos val="none"/>
        <c:crossAx val="108062976"/>
        <c:crosses val="autoZero"/>
        <c:auto val="1"/>
        <c:lblOffset val="100"/>
        <c:baseTimeUnit val="years"/>
      </c:dateAx>
      <c:valAx>
        <c:axId val="1080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60.84</c:v>
                </c:pt>
                <c:pt idx="1">
                  <c:v>75.48</c:v>
                </c:pt>
                <c:pt idx="2">
                  <c:v>70.849999999999994</c:v>
                </c:pt>
                <c:pt idx="3">
                  <c:v>84.61</c:v>
                </c:pt>
                <c:pt idx="4">
                  <c:v>86.89</c:v>
                </c:pt>
              </c:numCache>
            </c:numRef>
          </c:val>
        </c:ser>
        <c:dLbls>
          <c:showLegendKey val="0"/>
          <c:showVal val="0"/>
          <c:showCatName val="0"/>
          <c:showSerName val="0"/>
          <c:showPercent val="0"/>
          <c:showBubbleSize val="0"/>
        </c:dLbls>
        <c:gapWidth val="150"/>
        <c:axId val="109219840"/>
        <c:axId val="1092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9219840"/>
        <c:axId val="109221760"/>
      </c:lineChart>
      <c:dateAx>
        <c:axId val="109219840"/>
        <c:scaling>
          <c:orientation val="minMax"/>
        </c:scaling>
        <c:delete val="1"/>
        <c:axPos val="b"/>
        <c:numFmt formatCode="ge" sourceLinked="1"/>
        <c:majorTickMark val="none"/>
        <c:minorTickMark val="none"/>
        <c:tickLblPos val="none"/>
        <c:crossAx val="109221760"/>
        <c:crosses val="autoZero"/>
        <c:auto val="1"/>
        <c:lblOffset val="100"/>
        <c:baseTimeUnit val="years"/>
      </c:dateAx>
      <c:valAx>
        <c:axId val="1092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294.62</c:v>
                </c:pt>
                <c:pt idx="1">
                  <c:v>230.55</c:v>
                </c:pt>
                <c:pt idx="2">
                  <c:v>238.63</c:v>
                </c:pt>
                <c:pt idx="3">
                  <c:v>201.19</c:v>
                </c:pt>
                <c:pt idx="4">
                  <c:v>195.1</c:v>
                </c:pt>
              </c:numCache>
            </c:numRef>
          </c:val>
        </c:ser>
        <c:dLbls>
          <c:showLegendKey val="0"/>
          <c:showVal val="0"/>
          <c:showCatName val="0"/>
          <c:showSerName val="0"/>
          <c:showPercent val="0"/>
          <c:showBubbleSize val="0"/>
        </c:dLbls>
        <c:gapWidth val="150"/>
        <c:axId val="109526016"/>
        <c:axId val="1095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9526016"/>
        <c:axId val="109528192"/>
      </c:lineChart>
      <c:dateAx>
        <c:axId val="109526016"/>
        <c:scaling>
          <c:orientation val="minMax"/>
        </c:scaling>
        <c:delete val="1"/>
        <c:axPos val="b"/>
        <c:numFmt formatCode="ge" sourceLinked="1"/>
        <c:majorTickMark val="none"/>
        <c:minorTickMark val="none"/>
        <c:tickLblPos val="none"/>
        <c:crossAx val="109528192"/>
        <c:crosses val="autoZero"/>
        <c:auto val="1"/>
        <c:lblOffset val="100"/>
        <c:baseTimeUnit val="years"/>
      </c:dateAx>
      <c:valAx>
        <c:axId val="1095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愛西市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64699</v>
      </c>
      <c r="AM8" s="64"/>
      <c r="AN8" s="64"/>
      <c r="AO8" s="64"/>
      <c r="AP8" s="64"/>
      <c r="AQ8" s="64"/>
      <c r="AR8" s="64"/>
      <c r="AS8" s="64"/>
      <c r="AT8" s="63">
        <f>データ!S6</f>
        <v>66.7</v>
      </c>
      <c r="AU8" s="63"/>
      <c r="AV8" s="63"/>
      <c r="AW8" s="63"/>
      <c r="AX8" s="63"/>
      <c r="AY8" s="63"/>
      <c r="AZ8" s="63"/>
      <c r="BA8" s="63"/>
      <c r="BB8" s="63">
        <f>データ!T6</f>
        <v>970</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24.17</v>
      </c>
      <c r="Q10" s="63"/>
      <c r="R10" s="63"/>
      <c r="S10" s="63"/>
      <c r="T10" s="63"/>
      <c r="U10" s="63"/>
      <c r="V10" s="63"/>
      <c r="W10" s="63">
        <f>データ!P6</f>
        <v>100</v>
      </c>
      <c r="X10" s="63"/>
      <c r="Y10" s="63"/>
      <c r="Z10" s="63"/>
      <c r="AA10" s="63"/>
      <c r="AB10" s="63"/>
      <c r="AC10" s="63"/>
      <c r="AD10" s="64">
        <f>データ!Q6</f>
        <v>4682</v>
      </c>
      <c r="AE10" s="64"/>
      <c r="AF10" s="64"/>
      <c r="AG10" s="64"/>
      <c r="AH10" s="64"/>
      <c r="AI10" s="64"/>
      <c r="AJ10" s="64"/>
      <c r="AK10" s="2"/>
      <c r="AL10" s="64">
        <f>データ!U6</f>
        <v>15573</v>
      </c>
      <c r="AM10" s="64"/>
      <c r="AN10" s="64"/>
      <c r="AO10" s="64"/>
      <c r="AP10" s="64"/>
      <c r="AQ10" s="64"/>
      <c r="AR10" s="64"/>
      <c r="AS10" s="64"/>
      <c r="AT10" s="63">
        <f>データ!V6</f>
        <v>10.63</v>
      </c>
      <c r="AU10" s="63"/>
      <c r="AV10" s="63"/>
      <c r="AW10" s="63"/>
      <c r="AX10" s="63"/>
      <c r="AY10" s="63"/>
      <c r="AZ10" s="63"/>
      <c r="BA10" s="63"/>
      <c r="BB10" s="63">
        <f>データ!W6</f>
        <v>1465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232327</v>
      </c>
      <c r="D6" s="31">
        <f t="shared" si="3"/>
        <v>47</v>
      </c>
      <c r="E6" s="31">
        <f t="shared" si="3"/>
        <v>17</v>
      </c>
      <c r="F6" s="31">
        <f t="shared" si="3"/>
        <v>5</v>
      </c>
      <c r="G6" s="31">
        <f t="shared" si="3"/>
        <v>0</v>
      </c>
      <c r="H6" s="31" t="str">
        <f t="shared" si="3"/>
        <v>愛知県　愛西市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24.17</v>
      </c>
      <c r="P6" s="32">
        <f t="shared" si="3"/>
        <v>100</v>
      </c>
      <c r="Q6" s="32">
        <f t="shared" si="3"/>
        <v>4682</v>
      </c>
      <c r="R6" s="32">
        <f t="shared" si="3"/>
        <v>64699</v>
      </c>
      <c r="S6" s="32">
        <f t="shared" si="3"/>
        <v>66.7</v>
      </c>
      <c r="T6" s="32">
        <f t="shared" si="3"/>
        <v>970</v>
      </c>
      <c r="U6" s="32">
        <f t="shared" si="3"/>
        <v>15573</v>
      </c>
      <c r="V6" s="32">
        <f t="shared" si="3"/>
        <v>10.63</v>
      </c>
      <c r="W6" s="32">
        <f t="shared" si="3"/>
        <v>1465</v>
      </c>
      <c r="X6" s="33">
        <f>IF(X7="",NA(),X7)</f>
        <v>105.74</v>
      </c>
      <c r="Y6" s="33">
        <f t="shared" ref="Y6:AG6" si="4">IF(Y7="",NA(),Y7)</f>
        <v>101.46</v>
      </c>
      <c r="Z6" s="33">
        <f t="shared" si="4"/>
        <v>95.86</v>
      </c>
      <c r="AA6" s="33">
        <f t="shared" si="4"/>
        <v>102.51</v>
      </c>
      <c r="AB6" s="33">
        <f t="shared" si="4"/>
        <v>102.6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897.16</v>
      </c>
      <c r="BJ6" s="33">
        <f t="shared" si="7"/>
        <v>1239.2</v>
      </c>
      <c r="BK6" s="33">
        <f t="shared" si="7"/>
        <v>1197.82</v>
      </c>
      <c r="BL6" s="33">
        <f t="shared" si="7"/>
        <v>1126.77</v>
      </c>
      <c r="BM6" s="33">
        <f t="shared" si="7"/>
        <v>1044.8</v>
      </c>
      <c r="BN6" s="33">
        <f t="shared" si="7"/>
        <v>1081.8</v>
      </c>
      <c r="BO6" s="32" t="str">
        <f>IF(BO7="","",IF(BO7="-","【-】","【"&amp;SUBSTITUTE(TEXT(BO7,"#,##0.00"),"-","△")&amp;"】"))</f>
        <v>【1,015.77】</v>
      </c>
      <c r="BP6" s="33">
        <f>IF(BP7="",NA(),BP7)</f>
        <v>60.84</v>
      </c>
      <c r="BQ6" s="33">
        <f t="shared" ref="BQ6:BY6" si="8">IF(BQ7="",NA(),BQ7)</f>
        <v>75.48</v>
      </c>
      <c r="BR6" s="33">
        <f t="shared" si="8"/>
        <v>70.849999999999994</v>
      </c>
      <c r="BS6" s="33">
        <f t="shared" si="8"/>
        <v>84.61</v>
      </c>
      <c r="BT6" s="33">
        <f t="shared" si="8"/>
        <v>86.89</v>
      </c>
      <c r="BU6" s="33">
        <f t="shared" si="8"/>
        <v>51.56</v>
      </c>
      <c r="BV6" s="33">
        <f t="shared" si="8"/>
        <v>51.03</v>
      </c>
      <c r="BW6" s="33">
        <f t="shared" si="8"/>
        <v>50.9</v>
      </c>
      <c r="BX6" s="33">
        <f t="shared" si="8"/>
        <v>50.82</v>
      </c>
      <c r="BY6" s="33">
        <f t="shared" si="8"/>
        <v>52.19</v>
      </c>
      <c r="BZ6" s="32" t="str">
        <f>IF(BZ7="","",IF(BZ7="-","【-】","【"&amp;SUBSTITUTE(TEXT(BZ7,"#,##0.00"),"-","△")&amp;"】"))</f>
        <v>【52.78】</v>
      </c>
      <c r="CA6" s="33">
        <f>IF(CA7="",NA(),CA7)</f>
        <v>294.62</v>
      </c>
      <c r="CB6" s="33">
        <f t="shared" ref="CB6:CJ6" si="9">IF(CB7="",NA(),CB7)</f>
        <v>230.55</v>
      </c>
      <c r="CC6" s="33">
        <f t="shared" si="9"/>
        <v>238.63</v>
      </c>
      <c r="CD6" s="33">
        <f t="shared" si="9"/>
        <v>201.19</v>
      </c>
      <c r="CE6" s="33">
        <f t="shared" si="9"/>
        <v>195.1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47.27</v>
      </c>
      <c r="CM6" s="33">
        <f t="shared" ref="CM6:CU6" si="10">IF(CM7="",NA(),CM7)</f>
        <v>48.12</v>
      </c>
      <c r="CN6" s="33">
        <f t="shared" si="10"/>
        <v>47.27</v>
      </c>
      <c r="CO6" s="33">
        <f t="shared" si="10"/>
        <v>48.7</v>
      </c>
      <c r="CP6" s="33">
        <f t="shared" si="10"/>
        <v>49.87</v>
      </c>
      <c r="CQ6" s="33">
        <f t="shared" si="10"/>
        <v>55.2</v>
      </c>
      <c r="CR6" s="33">
        <f t="shared" si="10"/>
        <v>54.74</v>
      </c>
      <c r="CS6" s="33">
        <f t="shared" si="10"/>
        <v>53.78</v>
      </c>
      <c r="CT6" s="33">
        <f t="shared" si="10"/>
        <v>53.24</v>
      </c>
      <c r="CU6" s="33">
        <f t="shared" si="10"/>
        <v>52.31</v>
      </c>
      <c r="CV6" s="32" t="str">
        <f>IF(CV7="","",IF(CV7="-","【-】","【"&amp;SUBSTITUTE(TEXT(CV7,"#,##0.00"),"-","△")&amp;"】"))</f>
        <v>【52.74】</v>
      </c>
      <c r="CW6" s="33">
        <f>IF(CW7="",NA(),CW7)</f>
        <v>86.88</v>
      </c>
      <c r="CX6" s="33">
        <f t="shared" ref="CX6:DF6" si="11">IF(CX7="",NA(),CX7)</f>
        <v>87.57</v>
      </c>
      <c r="CY6" s="33">
        <f t="shared" si="11"/>
        <v>88.7</v>
      </c>
      <c r="CZ6" s="33">
        <f t="shared" si="11"/>
        <v>89.25</v>
      </c>
      <c r="DA6" s="33">
        <f t="shared" si="11"/>
        <v>90.85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232327</v>
      </c>
      <c r="D7" s="35">
        <v>47</v>
      </c>
      <c r="E7" s="35">
        <v>17</v>
      </c>
      <c r="F7" s="35">
        <v>5</v>
      </c>
      <c r="G7" s="35">
        <v>0</v>
      </c>
      <c r="H7" s="35" t="s">
        <v>96</v>
      </c>
      <c r="I7" s="35" t="s">
        <v>97</v>
      </c>
      <c r="J7" s="35" t="s">
        <v>98</v>
      </c>
      <c r="K7" s="35" t="s">
        <v>99</v>
      </c>
      <c r="L7" s="35" t="s">
        <v>100</v>
      </c>
      <c r="M7" s="36" t="s">
        <v>101</v>
      </c>
      <c r="N7" s="36" t="s">
        <v>102</v>
      </c>
      <c r="O7" s="36">
        <v>24.17</v>
      </c>
      <c r="P7" s="36">
        <v>100</v>
      </c>
      <c r="Q7" s="36">
        <v>4682</v>
      </c>
      <c r="R7" s="36">
        <v>64699</v>
      </c>
      <c r="S7" s="36">
        <v>66.7</v>
      </c>
      <c r="T7" s="36">
        <v>970</v>
      </c>
      <c r="U7" s="36">
        <v>15573</v>
      </c>
      <c r="V7" s="36">
        <v>10.63</v>
      </c>
      <c r="W7" s="36">
        <v>1465</v>
      </c>
      <c r="X7" s="36">
        <v>105.74</v>
      </c>
      <c r="Y7" s="36">
        <v>101.46</v>
      </c>
      <c r="Z7" s="36">
        <v>95.86</v>
      </c>
      <c r="AA7" s="36">
        <v>102.51</v>
      </c>
      <c r="AB7" s="36">
        <v>102.6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897.16</v>
      </c>
      <c r="BJ7" s="36">
        <v>1239.2</v>
      </c>
      <c r="BK7" s="36">
        <v>1197.82</v>
      </c>
      <c r="BL7" s="36">
        <v>1126.77</v>
      </c>
      <c r="BM7" s="36">
        <v>1044.8</v>
      </c>
      <c r="BN7" s="36">
        <v>1081.8</v>
      </c>
      <c r="BO7" s="36">
        <v>1015.77</v>
      </c>
      <c r="BP7" s="36">
        <v>60.84</v>
      </c>
      <c r="BQ7" s="36">
        <v>75.48</v>
      </c>
      <c r="BR7" s="36">
        <v>70.849999999999994</v>
      </c>
      <c r="BS7" s="36">
        <v>84.61</v>
      </c>
      <c r="BT7" s="36">
        <v>86.89</v>
      </c>
      <c r="BU7" s="36">
        <v>51.56</v>
      </c>
      <c r="BV7" s="36">
        <v>51.03</v>
      </c>
      <c r="BW7" s="36">
        <v>50.9</v>
      </c>
      <c r="BX7" s="36">
        <v>50.82</v>
      </c>
      <c r="BY7" s="36">
        <v>52.19</v>
      </c>
      <c r="BZ7" s="36">
        <v>52.78</v>
      </c>
      <c r="CA7" s="36">
        <v>294.62</v>
      </c>
      <c r="CB7" s="36">
        <v>230.55</v>
      </c>
      <c r="CC7" s="36">
        <v>238.63</v>
      </c>
      <c r="CD7" s="36">
        <v>201.19</v>
      </c>
      <c r="CE7" s="36">
        <v>195.1</v>
      </c>
      <c r="CF7" s="36">
        <v>283.26</v>
      </c>
      <c r="CG7" s="36">
        <v>289.60000000000002</v>
      </c>
      <c r="CH7" s="36">
        <v>293.27</v>
      </c>
      <c r="CI7" s="36">
        <v>300.52</v>
      </c>
      <c r="CJ7" s="36">
        <v>296.14</v>
      </c>
      <c r="CK7" s="36">
        <v>289.81</v>
      </c>
      <c r="CL7" s="36">
        <v>47.27</v>
      </c>
      <c r="CM7" s="36">
        <v>48.12</v>
      </c>
      <c r="CN7" s="36">
        <v>47.27</v>
      </c>
      <c r="CO7" s="36">
        <v>48.7</v>
      </c>
      <c r="CP7" s="36">
        <v>49.87</v>
      </c>
      <c r="CQ7" s="36">
        <v>55.2</v>
      </c>
      <c r="CR7" s="36">
        <v>54.74</v>
      </c>
      <c r="CS7" s="36">
        <v>53.78</v>
      </c>
      <c r="CT7" s="36">
        <v>53.24</v>
      </c>
      <c r="CU7" s="36">
        <v>52.31</v>
      </c>
      <c r="CV7" s="36">
        <v>52.74</v>
      </c>
      <c r="CW7" s="36">
        <v>86.88</v>
      </c>
      <c r="CX7" s="36">
        <v>87.57</v>
      </c>
      <c r="CY7" s="36">
        <v>88.7</v>
      </c>
      <c r="CZ7" s="36">
        <v>89.25</v>
      </c>
      <c r="DA7" s="36">
        <v>90.85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2017-02-23T09:43:10Z</cp:lastPrinted>
  <dcterms:created xsi:type="dcterms:W3CDTF">2017-02-08T03:12:14Z</dcterms:created>
  <dcterms:modified xsi:type="dcterms:W3CDTF">2017-02-23T09:43:13Z</dcterms:modified>
  <cp:category/>
</cp:coreProperties>
</file>