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2oQJqA3/C8xshfRJ5ldL1GLzv8omYnrqbQdqFiZWnonF223+auq+SDo0HJoVr8wbMt4cOaOQOnQ3qLPy7eGUwA==" workbookSaltValue="rQZR4Ol5y9xgf7khpP3Vxg==" workbookSpinCount="100000"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<sst xmlns="http://schemas.openxmlformats.org/spreadsheetml/2006/main" count="217" uniqueCount="107">
  <si>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</si>
  <si>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</si>
  <si>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</si>
  <si>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</si>
  <si>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</si>
  <si>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</si>
  <si>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</si>
  <si>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</si>
  <si>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</si>
  <si>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</si>
  <si>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</si>
  <si>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</si>
  <si>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</si>
  <si>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</si>
  <si>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</si>
  <si>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</si>
  <si>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</si>
  <si>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</si>
  <si>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</si>
  <si>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</si>
  <si>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</si>
  <si>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</si>
  <si>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</si>
  <si>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</si>
  <si>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</si>
  <si>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</si>
  <si>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</si>
  <si>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</si>
  <si>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</si>
  <si>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</si>
  <si>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</si>
  <si>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</si>
  <si>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</si>
  <si>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</si>
  <si>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</si>
  <si>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</si>
  <si>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</si>
  <si>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</si>
  <si>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</si>
  <si>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</si>
  <si>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</si>
  <si>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</si>
  <si>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</si>
  <si>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</si>
  <si>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</si>
  <si>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</si>
  <si>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</si>
  <si>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</si>
  <si>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</si>
  <si>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</si>
  <si>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</si>
  <si>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</si>
  <si>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</si>
  <si>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</si>
  <si>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</si>
  <si>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</si>
  <si>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</si>
  <si>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</si>
  <si>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</si>
  <si>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</si>
  <si>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</si>
  <si>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</si>
  <si>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</si>
  <si>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</si>
  <si>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</si>
  <si>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</si>
  <si>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</si>
  <si>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</si>
  <si>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</si>
  <si>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</si>
  <si>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</si>
  <si>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</si>
  <si>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</si>
  <si>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</si>
  <si>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</si>
  <si>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</si>
  <si>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</si>
  <si>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</si>
  <si>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</si>
  <si>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</si>
  <si>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</si>
  <si>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</si>
  <si>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</si>
  <si>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</si>
  <si>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</si>
  <si>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</si>
  <si>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</si>
  <si>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</si>
  <si>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</si>
  <si>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</si>
  <si>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</si>
  <si>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</si>
  <si>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</si>
  <si>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清須市</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</si>
  <si>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</si>
  <si>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</si>
  <si>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</si>
  <si>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</si>
  <si>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</si>
  <si>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</si>
  <si>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</si>
  <si>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</si>
  <si>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</si>
  <si>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</si>
  <si>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年度の収支は黒字を継続しており、経営自体は、「健全で無駄の無い経営」となっているが、投資とのバランスを大きく欠き、保有資産の老朽化が深刻な状況となっているため、今後、更新事業等の投資的支出が増大していくと考える。
　更新事業の増加は、経営の健全性・効率性に関与する収益勘定に与える影響も少なくなく、経営は次第に悪化していくと予想されることからも、新たな企業債の借入、一般会計からの繰入、近隣事業体との事業統合、広域化の推進を視野に入れた経営の健全化が求められる。</t>
    <rPh sb="1" eb="4">
      <t>タンネンド</t>
    </rPh>
    <rPh sb="5" eb="7">
      <t>シュウシ</t>
    </rPh>
    <rPh sb="8" eb="10">
      <t>クロジ</t>
    </rPh>
    <rPh sb="11" eb="13">
      <t>ケイゾク</t>
    </rPh>
    <rPh sb="18" eb="20">
      <t>ケイエイ</t>
    </rPh>
    <rPh sb="20" eb="22">
      <t>ジタイ</t>
    </rPh>
    <rPh sb="25" eb="27">
      <t>ケンゼン</t>
    </rPh>
    <rPh sb="28" eb="30">
      <t>ムダ</t>
    </rPh>
    <rPh sb="31" eb="32">
      <t>ナ</t>
    </rPh>
    <rPh sb="33" eb="35">
      <t>ケイエイ</t>
    </rPh>
    <rPh sb="44" eb="46">
      <t>トウシ</t>
    </rPh>
    <rPh sb="53" eb="54">
      <t>オオ</t>
    </rPh>
    <rPh sb="56" eb="57">
      <t>カ</t>
    </rPh>
    <rPh sb="59" eb="61">
      <t>ホユウ</t>
    </rPh>
    <rPh sb="61" eb="63">
      <t>シサン</t>
    </rPh>
    <rPh sb="64" eb="67">
      <t>ロウキュウカ</t>
    </rPh>
    <rPh sb="68" eb="70">
      <t>シンコク</t>
    </rPh>
    <rPh sb="71" eb="73">
      <t>ジョウキョウ</t>
    </rPh>
    <rPh sb="82" eb="84">
      <t>コンゴ</t>
    </rPh>
    <rPh sb="85" eb="87">
      <t>コウシン</t>
    </rPh>
    <rPh sb="87" eb="89">
      <t>ジギョウ</t>
    </rPh>
    <rPh sb="89" eb="90">
      <t>トウ</t>
    </rPh>
    <rPh sb="91" eb="93">
      <t>トウシ</t>
    </rPh>
    <rPh sb="93" eb="94">
      <t>テキ</t>
    </rPh>
    <rPh sb="94" eb="96">
      <t>シシュツ</t>
    </rPh>
    <rPh sb="97" eb="99">
      <t>ゾウダイ</t>
    </rPh>
    <rPh sb="104" eb="105">
      <t>カンガ</t>
    </rPh>
    <rPh sb="110" eb="112">
      <t>コウシン</t>
    </rPh>
    <rPh sb="112" eb="114">
      <t>ジギョウ</t>
    </rPh>
    <rPh sb="115" eb="117">
      <t>ゾウカ</t>
    </rPh>
    <rPh sb="119" eb="121">
      <t>ケイエイ</t>
    </rPh>
    <rPh sb="122" eb="124">
      <t>ケンゼン</t>
    </rPh>
    <rPh sb="124" eb="125">
      <t>セイ</t>
    </rPh>
    <rPh sb="126" eb="128">
      <t>コウリツ</t>
    </rPh>
    <rPh sb="128" eb="129">
      <t>セイ</t>
    </rPh>
    <rPh sb="130" eb="132">
      <t>カンヨ</t>
    </rPh>
    <rPh sb="134" eb="136">
      <t>シュウエキ</t>
    </rPh>
    <rPh sb="136" eb="138">
      <t>カンジョウ</t>
    </rPh>
    <rPh sb="139" eb="140">
      <t>アタ</t>
    </rPh>
    <rPh sb="142" eb="144">
      <t>エイキョウ</t>
    </rPh>
    <rPh sb="145" eb="146">
      <t>スク</t>
    </rPh>
    <rPh sb="151" eb="153">
      <t>ケイエイ</t>
    </rPh>
    <rPh sb="154" eb="156">
      <t>シダイ</t>
    </rPh>
    <rPh sb="157" eb="159">
      <t>アッカ</t>
    </rPh>
    <rPh sb="164" eb="166">
      <t>ヨソウ</t>
    </rPh>
    <rPh sb="175" eb="176">
      <t>アラ</t>
    </rPh>
    <rPh sb="178" eb="180">
      <t>キギョウ</t>
    </rPh>
    <rPh sb="180" eb="181">
      <t>サイ</t>
    </rPh>
    <rPh sb="182" eb="184">
      <t>カリイレ</t>
    </rPh>
    <rPh sb="185" eb="187">
      <t>イッパン</t>
    </rPh>
    <rPh sb="187" eb="189">
      <t>カイケイ</t>
    </rPh>
    <rPh sb="192" eb="194">
      <t>クリイレ</t>
    </rPh>
    <rPh sb="195" eb="197">
      <t>キンリン</t>
    </rPh>
    <rPh sb="197" eb="200">
      <t>ジギョウタイ</t>
    </rPh>
    <rPh sb="202" eb="204">
      <t>ジギョウ</t>
    </rPh>
    <rPh sb="204" eb="206">
      <t>トウゴウ</t>
    </rPh>
    <rPh sb="207" eb="209">
      <t>コウイキ</t>
    </rPh>
    <rPh sb="209" eb="210">
      <t>カ</t>
    </rPh>
    <rPh sb="211" eb="213">
      <t>スイシン</t>
    </rPh>
    <rPh sb="214" eb="216">
      <t>シヤ</t>
    </rPh>
    <rPh sb="217" eb="218">
      <t>イ</t>
    </rPh>
    <rPh sb="220" eb="222">
      <t>ケイエイ</t>
    </rPh>
    <rPh sb="223" eb="225">
      <t>ケンゼン</t>
    </rPh>
    <rPh sb="225" eb="226">
      <t>カ</t>
    </rPh>
    <rPh sb="227" eb="228">
      <t>モト</t>
    </rPh>
    <phoneticPr fontId="4"/>
  </si>
  <si>
    <t>　経営の健全化を示す①「経常収支比率」については、単年度の収支が常に１００％を超える黒字経営を継続している。
　営業活動により生じた赤字を示す②「累積欠損金比率」についても０％で推移し、安定的な経営を継続している。
　１年以内に支払う債務に対する現金の保有率を示す③「流動比率」についても類似団体及び全国平均値を上回る比率を有している。
　企業債の残高を示す④「企業債残高対給水収益比率」については、平成８年以降、企業債の借り入れを行っておらず、順調に償還ができている。
　給水に係る経費が、給水収益で賄えているかを示す⑤「料金回収率」については、経費の全てを収益で賄えており適切な料金水準と言える。
　有収水量１㎥あたりの経費の占める割合を示す⑥「給水原価」については、投資の効率化や維持管理の適正化等、経営努力により、類似団体及び全国平均値を下回る給水原価を維持できている。
　施設の利用状況や適正規模を判断する⑦「施設利用率」については、元々の配水能力が高い施設であり、給水区域内の人口変動や季節利用量によっても大きく左右されるが、給水区域内に配水施設が１箇所しか無く、類似団体及び全国平均値を下回る利用率であったとしても影響は無いと考える。
　また、この結果は、⑧「有収率」にも示されており、供給した水は１００％に限りなく近い有収率で収益（水道料金）として回収できていると言える。</t>
    <rPh sb="1" eb="3">
      <t>ケイエイ</t>
    </rPh>
    <rPh sb="4" eb="6">
      <t>ケンゼン</t>
    </rPh>
    <rPh sb="6" eb="7">
      <t>カ</t>
    </rPh>
    <rPh sb="8" eb="9">
      <t>シメ</t>
    </rPh>
    <rPh sb="12" eb="14">
      <t>ケイジョウ</t>
    </rPh>
    <rPh sb="14" eb="16">
      <t>シュウシ</t>
    </rPh>
    <rPh sb="16" eb="18">
      <t>ヒリツ</t>
    </rPh>
    <rPh sb="25" eb="28">
      <t>タンネンド</t>
    </rPh>
    <rPh sb="29" eb="31">
      <t>シュウシ</t>
    </rPh>
    <rPh sb="32" eb="33">
      <t>ツネ</t>
    </rPh>
    <rPh sb="39" eb="40">
      <t>コ</t>
    </rPh>
    <rPh sb="42" eb="44">
      <t>クロジ</t>
    </rPh>
    <rPh sb="44" eb="46">
      <t>ケイエイ</t>
    </rPh>
    <rPh sb="47" eb="49">
      <t>ケイゾク</t>
    </rPh>
    <rPh sb="56" eb="58">
      <t>エイギョウ</t>
    </rPh>
    <rPh sb="58" eb="60">
      <t>カツドウ</t>
    </rPh>
    <rPh sb="63" eb="64">
      <t>ショウ</t>
    </rPh>
    <rPh sb="66" eb="68">
      <t>アカジ</t>
    </rPh>
    <rPh sb="69" eb="70">
      <t>シメ</t>
    </rPh>
    <rPh sb="73" eb="75">
      <t>ルイセキ</t>
    </rPh>
    <rPh sb="75" eb="77">
      <t>ケッソン</t>
    </rPh>
    <rPh sb="77" eb="78">
      <t>キン</t>
    </rPh>
    <rPh sb="78" eb="80">
      <t>ヒリツ</t>
    </rPh>
    <rPh sb="89" eb="91">
      <t>スイイ</t>
    </rPh>
    <rPh sb="93" eb="95">
      <t>アンテイ</t>
    </rPh>
    <rPh sb="95" eb="96">
      <t>テキ</t>
    </rPh>
    <rPh sb="97" eb="99">
      <t>ケイエイ</t>
    </rPh>
    <rPh sb="100" eb="102">
      <t>ケイゾク</t>
    </rPh>
    <rPh sb="110" eb="111">
      <t>ネン</t>
    </rPh>
    <rPh sb="111" eb="113">
      <t>イナイ</t>
    </rPh>
    <rPh sb="114" eb="116">
      <t>シハラ</t>
    </rPh>
    <rPh sb="117" eb="119">
      <t>サイム</t>
    </rPh>
    <rPh sb="120" eb="121">
      <t>タイ</t>
    </rPh>
    <rPh sb="123" eb="125">
      <t>ゲンキン</t>
    </rPh>
    <rPh sb="126" eb="129">
      <t>ホユウリツ</t>
    </rPh>
    <rPh sb="130" eb="131">
      <t>シメ</t>
    </rPh>
    <rPh sb="134" eb="136">
      <t>リュウドウ</t>
    </rPh>
    <rPh sb="136" eb="138">
      <t>ヒリツ</t>
    </rPh>
    <rPh sb="144" eb="146">
      <t>ルイジ</t>
    </rPh>
    <rPh sb="146" eb="148">
      <t>ダンタイ</t>
    </rPh>
    <rPh sb="148" eb="149">
      <t>オヨ</t>
    </rPh>
    <rPh sb="150" eb="152">
      <t>ゼンコク</t>
    </rPh>
    <rPh sb="152" eb="154">
      <t>ヘイキン</t>
    </rPh>
    <rPh sb="154" eb="155">
      <t>チ</t>
    </rPh>
    <rPh sb="156" eb="158">
      <t>ウワマワ</t>
    </rPh>
    <rPh sb="159" eb="161">
      <t>ヒリツ</t>
    </rPh>
    <rPh sb="162" eb="163">
      <t>ユウ</t>
    </rPh>
    <rPh sb="170" eb="172">
      <t>キギョウ</t>
    </rPh>
    <rPh sb="172" eb="173">
      <t>サイ</t>
    </rPh>
    <rPh sb="174" eb="176">
      <t>ザンダカ</t>
    </rPh>
    <rPh sb="177" eb="178">
      <t>シメ</t>
    </rPh>
    <rPh sb="181" eb="183">
      <t>キギョウ</t>
    </rPh>
    <rPh sb="183" eb="184">
      <t>サイ</t>
    </rPh>
    <rPh sb="184" eb="186">
      <t>ザンダカ</t>
    </rPh>
    <rPh sb="186" eb="187">
      <t>タイ</t>
    </rPh>
    <rPh sb="187" eb="189">
      <t>キュウスイ</t>
    </rPh>
    <rPh sb="189" eb="191">
      <t>シュウエキ</t>
    </rPh>
    <rPh sb="191" eb="193">
      <t>ヒリツ</t>
    </rPh>
    <rPh sb="200" eb="202">
      <t>ヘイセイ</t>
    </rPh>
    <rPh sb="203" eb="204">
      <t>ネン</t>
    </rPh>
    <rPh sb="204" eb="206">
      <t>イコウ</t>
    </rPh>
    <rPh sb="207" eb="209">
      <t>キギョウ</t>
    </rPh>
    <rPh sb="209" eb="210">
      <t>サイ</t>
    </rPh>
    <rPh sb="211" eb="212">
      <t>カ</t>
    </rPh>
    <rPh sb="213" eb="214">
      <t>イ</t>
    </rPh>
    <rPh sb="216" eb="217">
      <t>オコナ</t>
    </rPh>
    <rPh sb="223" eb="225">
      <t>ジュンチョウ</t>
    </rPh>
    <rPh sb="226" eb="228">
      <t>ショウカン</t>
    </rPh>
    <rPh sb="237" eb="239">
      <t>キュウスイ</t>
    </rPh>
    <rPh sb="240" eb="241">
      <t>カカ</t>
    </rPh>
    <rPh sb="242" eb="244">
      <t>ケイヒ</t>
    </rPh>
    <rPh sb="246" eb="248">
      <t>キュウスイ</t>
    </rPh>
    <rPh sb="248" eb="250">
      <t>シュウエキ</t>
    </rPh>
    <rPh sb="251" eb="252">
      <t>マカナ</t>
    </rPh>
    <rPh sb="258" eb="259">
      <t>シメ</t>
    </rPh>
    <rPh sb="262" eb="264">
      <t>リョウキン</t>
    </rPh>
    <rPh sb="264" eb="266">
      <t>カイシュウ</t>
    </rPh>
    <rPh sb="266" eb="267">
      <t>リツ</t>
    </rPh>
    <rPh sb="274" eb="276">
      <t>ケイヒ</t>
    </rPh>
    <rPh sb="277" eb="278">
      <t>スベ</t>
    </rPh>
    <rPh sb="280" eb="282">
      <t>シュウエキ</t>
    </rPh>
    <rPh sb="283" eb="284">
      <t>マカナ</t>
    </rPh>
    <rPh sb="288" eb="290">
      <t>テキセツ</t>
    </rPh>
    <rPh sb="291" eb="293">
      <t>リョウキン</t>
    </rPh>
    <rPh sb="293" eb="295">
      <t>スイジュン</t>
    </rPh>
    <rPh sb="296" eb="297">
      <t>イ</t>
    </rPh>
    <rPh sb="302" eb="303">
      <t>ユウ</t>
    </rPh>
    <rPh sb="303" eb="304">
      <t>シュウ</t>
    </rPh>
    <rPh sb="304" eb="306">
      <t>スイリョウ</t>
    </rPh>
    <rPh sb="312" eb="314">
      <t>ケイヒ</t>
    </rPh>
    <rPh sb="315" eb="316">
      <t>シ</t>
    </rPh>
    <rPh sb="318" eb="320">
      <t>ワリアイ</t>
    </rPh>
    <rPh sb="321" eb="322">
      <t>シメ</t>
    </rPh>
    <rPh sb="325" eb="327">
      <t>キュウスイ</t>
    </rPh>
    <rPh sb="327" eb="329">
      <t>ゲンカ</t>
    </rPh>
    <rPh sb="336" eb="338">
      <t>トウシ</t>
    </rPh>
    <rPh sb="339" eb="342">
      <t>コウリツカ</t>
    </rPh>
    <rPh sb="343" eb="345">
      <t>イジ</t>
    </rPh>
    <rPh sb="345" eb="347">
      <t>カンリ</t>
    </rPh>
    <rPh sb="348" eb="351">
      <t>テキセイカ</t>
    </rPh>
    <rPh sb="351" eb="352">
      <t>トウ</t>
    </rPh>
    <rPh sb="353" eb="355">
      <t>ケイエイ</t>
    </rPh>
    <rPh sb="355" eb="357">
      <t>ドリョク</t>
    </rPh>
    <rPh sb="361" eb="363">
      <t>ルイジ</t>
    </rPh>
    <rPh sb="363" eb="365">
      <t>ダンタイ</t>
    </rPh>
    <rPh sb="365" eb="366">
      <t>オヨ</t>
    </rPh>
    <rPh sb="367" eb="369">
      <t>ゼンコク</t>
    </rPh>
    <rPh sb="369" eb="371">
      <t>ヘイキン</t>
    </rPh>
    <rPh sb="371" eb="372">
      <t>チ</t>
    </rPh>
    <rPh sb="373" eb="375">
      <t>シタマワ</t>
    </rPh>
    <rPh sb="376" eb="378">
      <t>キュウスイ</t>
    </rPh>
    <rPh sb="378" eb="380">
      <t>ゲンカ</t>
    </rPh>
    <rPh sb="381" eb="383">
      <t>イジ</t>
    </rPh>
    <rPh sb="391" eb="393">
      <t>シセツ</t>
    </rPh>
    <rPh sb="394" eb="396">
      <t>リヨウ</t>
    </rPh>
    <rPh sb="396" eb="398">
      <t>ジョウキョウ</t>
    </rPh>
    <rPh sb="399" eb="401">
      <t>テキセイ</t>
    </rPh>
    <rPh sb="401" eb="403">
      <t>キボ</t>
    </rPh>
    <rPh sb="404" eb="406">
      <t>ハンダン</t>
    </rPh>
    <rPh sb="410" eb="412">
      <t>シセツ</t>
    </rPh>
    <rPh sb="412" eb="415">
      <t>リヨウリツ</t>
    </rPh>
    <rPh sb="422" eb="424">
      <t>モトモト</t>
    </rPh>
    <rPh sb="425" eb="427">
      <t>ハイスイ</t>
    </rPh>
    <rPh sb="427" eb="429">
      <t>ノウリョク</t>
    </rPh>
    <rPh sb="430" eb="431">
      <t>タカ</t>
    </rPh>
    <rPh sb="432" eb="434">
      <t>シセツ</t>
    </rPh>
    <rPh sb="438" eb="440">
      <t>キュウスイ</t>
    </rPh>
    <rPh sb="440" eb="442">
      <t>クイキ</t>
    </rPh>
    <rPh sb="442" eb="443">
      <t>ナイ</t>
    </rPh>
    <rPh sb="444" eb="446">
      <t>ジンコウ</t>
    </rPh>
    <rPh sb="446" eb="448">
      <t>ヘンドウ</t>
    </rPh>
    <rPh sb="449" eb="451">
      <t>キセツ</t>
    </rPh>
    <rPh sb="451" eb="453">
      <t>リヨウ</t>
    </rPh>
    <rPh sb="453" eb="454">
      <t>リョウ</t>
    </rPh>
    <rPh sb="459" eb="460">
      <t>オオ</t>
    </rPh>
    <rPh sb="462" eb="464">
      <t>サユウ</t>
    </rPh>
    <rPh sb="469" eb="471">
      <t>キュウスイ</t>
    </rPh>
    <rPh sb="471" eb="473">
      <t>クイキ</t>
    </rPh>
    <rPh sb="473" eb="474">
      <t>ナイ</t>
    </rPh>
    <rPh sb="475" eb="477">
      <t>ハイスイ</t>
    </rPh>
    <rPh sb="477" eb="479">
      <t>シセツ</t>
    </rPh>
    <rPh sb="481" eb="483">
      <t>カショ</t>
    </rPh>
    <rPh sb="485" eb="486">
      <t>ナ</t>
    </rPh>
    <rPh sb="488" eb="490">
      <t>ルイジ</t>
    </rPh>
    <rPh sb="490" eb="492">
      <t>ダンタイ</t>
    </rPh>
    <rPh sb="492" eb="493">
      <t>オヨ</t>
    </rPh>
    <rPh sb="494" eb="496">
      <t>ゼンコク</t>
    </rPh>
    <rPh sb="496" eb="498">
      <t>ヘイキン</t>
    </rPh>
    <rPh sb="498" eb="499">
      <t>チ</t>
    </rPh>
    <rPh sb="500" eb="502">
      <t>シタマワ</t>
    </rPh>
    <rPh sb="503" eb="506">
      <t>リヨウリツ</t>
    </rPh>
    <rPh sb="514" eb="516">
      <t>エイキョウ</t>
    </rPh>
    <rPh sb="517" eb="518">
      <t>ナ</t>
    </rPh>
    <rPh sb="520" eb="521">
      <t>カンガ</t>
    </rPh>
    <rPh sb="531" eb="533">
      <t>ケッカ</t>
    </rPh>
    <rPh sb="537" eb="539">
      <t>ユウシュウ</t>
    </rPh>
    <rPh sb="539" eb="540">
      <t>リツ</t>
    </rPh>
    <rPh sb="543" eb="544">
      <t>シメ</t>
    </rPh>
    <rPh sb="550" eb="552">
      <t>キョウキュウ</t>
    </rPh>
    <rPh sb="554" eb="555">
      <t>ミズ</t>
    </rPh>
    <rPh sb="561" eb="562">
      <t>カギ</t>
    </rPh>
    <rPh sb="565" eb="566">
      <t>チカ</t>
    </rPh>
    <rPh sb="567" eb="568">
      <t>ユウ</t>
    </rPh>
    <rPh sb="568" eb="569">
      <t>シュウ</t>
    </rPh>
    <rPh sb="569" eb="570">
      <t>リツ</t>
    </rPh>
    <rPh sb="571" eb="573">
      <t>シュウエキ</t>
    </rPh>
    <rPh sb="574" eb="576">
      <t>スイドウ</t>
    </rPh>
    <rPh sb="576" eb="578">
      <t>リョウキン</t>
    </rPh>
    <rPh sb="582" eb="584">
      <t>カイシュウ</t>
    </rPh>
    <rPh sb="590" eb="591">
      <t>イ</t>
    </rPh>
    <phoneticPr fontId="4"/>
  </si>
  <si>
    <t>　グラフが示すとおり、所有資産の老朽化が深刻であり、①「有形固定資産減価償却率」②「管路経年化率」③「管路更新率」とも類似団体及び全国平均値を下回る状況にある。
　これらは、経営の安定を優先的に考え、投資を極力抑えた結果によるものである。
　平成２８年度より「清須市春日地区配水管路等耐震化計画」に基づき、愛知県生活衛生課所管の生活基盤施設耐震化等補助金を活用した配水管路網の耐震化事業に着手しており、これらの進捗を反映して、指標は改善されていくものと考える。</t>
    <rPh sb="5" eb="6">
      <t>シメ</t>
    </rPh>
    <rPh sb="11" eb="13">
      <t>ショユウ</t>
    </rPh>
    <rPh sb="13" eb="15">
      <t>シサン</t>
    </rPh>
    <rPh sb="16" eb="19">
      <t>ロウキュウカ</t>
    </rPh>
    <rPh sb="20" eb="22">
      <t>シンコク</t>
    </rPh>
    <rPh sb="28" eb="30">
      <t>ユウケイ</t>
    </rPh>
    <rPh sb="30" eb="32">
      <t>コテイ</t>
    </rPh>
    <rPh sb="32" eb="34">
      <t>シサン</t>
    </rPh>
    <rPh sb="34" eb="36">
      <t>ゲンカ</t>
    </rPh>
    <rPh sb="36" eb="38">
      <t>ショウキャク</t>
    </rPh>
    <rPh sb="38" eb="39">
      <t>リツ</t>
    </rPh>
    <rPh sb="42" eb="44">
      <t>カンロ</t>
    </rPh>
    <rPh sb="44" eb="46">
      <t>ケイネン</t>
    </rPh>
    <rPh sb="47" eb="48">
      <t>リツ</t>
    </rPh>
    <rPh sb="51" eb="53">
      <t>カンロ</t>
    </rPh>
    <rPh sb="53" eb="55">
      <t>コウシン</t>
    </rPh>
    <rPh sb="55" eb="56">
      <t>リツ</t>
    </rPh>
    <rPh sb="59" eb="61">
      <t>ルイジ</t>
    </rPh>
    <rPh sb="61" eb="63">
      <t>ダンタイ</t>
    </rPh>
    <rPh sb="63" eb="64">
      <t>オヨ</t>
    </rPh>
    <rPh sb="65" eb="67">
      <t>ゼンコク</t>
    </rPh>
    <rPh sb="67" eb="69">
      <t>ヘイキン</t>
    </rPh>
    <rPh sb="69" eb="70">
      <t>チ</t>
    </rPh>
    <rPh sb="71" eb="73">
      <t>シタマワ</t>
    </rPh>
    <rPh sb="74" eb="76">
      <t>ジョウキョウ</t>
    </rPh>
    <rPh sb="87" eb="89">
      <t>ケイエイ</t>
    </rPh>
    <rPh sb="90" eb="92">
      <t>アンテイ</t>
    </rPh>
    <rPh sb="93" eb="95">
      <t>ユウセン</t>
    </rPh>
    <rPh sb="95" eb="96">
      <t>テキ</t>
    </rPh>
    <rPh sb="97" eb="98">
      <t>カンガ</t>
    </rPh>
    <rPh sb="100" eb="102">
      <t>トウシ</t>
    </rPh>
    <rPh sb="103" eb="105">
      <t>キョクリョク</t>
    </rPh>
    <rPh sb="105" eb="106">
      <t>オサ</t>
    </rPh>
    <rPh sb="108" eb="110">
      <t>ケッカ</t>
    </rPh>
    <rPh sb="121" eb="123">
      <t>ヘイセイ</t>
    </rPh>
    <rPh sb="125" eb="127">
      <t>ネンド</t>
    </rPh>
    <rPh sb="130" eb="133">
      <t>キヨスシ</t>
    </rPh>
    <rPh sb="133" eb="135">
      <t>ハルヒ</t>
    </rPh>
    <rPh sb="135" eb="137">
      <t>チク</t>
    </rPh>
    <rPh sb="137" eb="139">
      <t>ハイスイ</t>
    </rPh>
    <rPh sb="139" eb="140">
      <t>カン</t>
    </rPh>
    <rPh sb="140" eb="141">
      <t>ロ</t>
    </rPh>
    <rPh sb="141" eb="142">
      <t>トウ</t>
    </rPh>
    <rPh sb="142" eb="144">
      <t>タイシン</t>
    </rPh>
    <rPh sb="144" eb="145">
      <t>カ</t>
    </rPh>
    <rPh sb="145" eb="147">
      <t>ケイカク</t>
    </rPh>
    <rPh sb="149" eb="150">
      <t>モト</t>
    </rPh>
    <rPh sb="153" eb="156">
      <t>アイチケン</t>
    </rPh>
    <rPh sb="156" eb="158">
      <t>セイカツ</t>
    </rPh>
    <rPh sb="158" eb="160">
      <t>エイセイ</t>
    </rPh>
    <rPh sb="160" eb="161">
      <t>カ</t>
    </rPh>
    <rPh sb="161" eb="163">
      <t>ショカン</t>
    </rPh>
    <rPh sb="164" eb="166">
      <t>セイカツ</t>
    </rPh>
    <rPh sb="166" eb="168">
      <t>キバン</t>
    </rPh>
    <rPh sb="168" eb="170">
      <t>シセツ</t>
    </rPh>
    <rPh sb="170" eb="172">
      <t>タイシン</t>
    </rPh>
    <rPh sb="172" eb="173">
      <t>カ</t>
    </rPh>
    <rPh sb="173" eb="174">
      <t>トウ</t>
    </rPh>
    <rPh sb="174" eb="177">
      <t>ホジョキン</t>
    </rPh>
    <rPh sb="178" eb="180">
      <t>カツヨウ</t>
    </rPh>
    <rPh sb="182" eb="184">
      <t>ハイスイ</t>
    </rPh>
    <rPh sb="184" eb="185">
      <t>カン</t>
    </rPh>
    <rPh sb="185" eb="186">
      <t>ロ</t>
    </rPh>
    <rPh sb="186" eb="187">
      <t>モウ</t>
    </rPh>
    <rPh sb="188" eb="190">
      <t>タイシン</t>
    </rPh>
    <rPh sb="190" eb="191">
      <t>カ</t>
    </rPh>
    <rPh sb="191" eb="193">
      <t>ジギョウ</t>
    </rPh>
    <rPh sb="194" eb="196">
      <t>チャクシュ</t>
    </rPh>
    <rPh sb="205" eb="207">
      <t>シンチョク</t>
    </rPh>
    <rPh sb="208" eb="210">
      <t>ハンエイ</t>
    </rPh>
    <rPh sb="213" eb="215">
      <t>シヒョウ</t>
    </rPh>
    <rPh sb="216" eb="218">
      <t>カイゼン</t>
    </rPh>
    <rPh sb="226" eb="22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</si>
</sst>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0.17</c:v>
                </c:pt>
                <c:pt idx="1">
                  <c:v>0.74</c:v>
                </c:pt>
                <c:pt idx="2">
                  <c:v>0.32</c:v>
                </c:pt>
                <c:pt idx="3">
                  <c:v>0.13</c:v>
                </c:pt>
                <c:pt idx="4">
                  <c:v>0.08</c:v>
                </c:pt>
              </c:numCache>
            </c:numRef>
          </c:val>
        </c:ser>
        <c:dLbls>
          <c:showLegendKey val="0"/>
          <c:showVal val="0"/>
          <c:showCatName val="0"/>
          <c:showSerName val="0"/>
          <c:showPercent val="0"/>
          <c:showBubbleSize val="0"/>
        </c:dLbls>
        <c:gapWidth val="150"/>
        <c:axId val="32684288"/>
        <c:axId val="326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32684288"/>
        <c:axId val="32698752"/>
      </c:lineChart>
      <c:dateAx>
        <c:axId val="32684288"/>
        <c:scaling>
          <c:orientation val="minMax"/>
        </c:scaling>
        <c:delete val="1"/>
        <c:axPos val="b"/>
        <c:numFmt formatCode="ge" sourceLinked="1"/>
        <c:majorTickMark val="none"/>
        <c:minorTickMark val="none"/>
        <c:tickLblPos val="none"/>
        <c:crossAx val="32698752"/>
        <c:crosses val="autoZero"/>
        <c:auto val="1"/>
        <c:lblOffset val="100"/>
        <c:baseTimeUnit val="years"/>
      </c:dateAx>
      <c:valAx>
        <c:axId val="326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46.57</c:v>
                </c:pt>
                <c:pt idx="1">
                  <c:v>46.86</c:v>
                </c:pt>
                <c:pt idx="2">
                  <c:v>46.95</c:v>
                </c:pt>
                <c:pt idx="3">
                  <c:v>46.65</c:v>
                </c:pt>
                <c:pt idx="4">
                  <c:v>45.43</c:v>
                </c:pt>
              </c:numCache>
            </c:numRef>
          </c:val>
        </c:ser>
        <c:dLbls>
          <c:showLegendKey val="0"/>
          <c:showVal val="0"/>
          <c:showCatName val="0"/>
          <c:showSerName val="0"/>
          <c:showPercent val="0"/>
          <c:showBubbleSize val="0"/>
        </c:dLbls>
        <c:gapWidth val="150"/>
        <c:axId val="33291648"/>
        <c:axId val="333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33291648"/>
        <c:axId val="33314304"/>
      </c:lineChart>
      <c:dateAx>
        <c:axId val="33291648"/>
        <c:scaling>
          <c:orientation val="minMax"/>
        </c:scaling>
        <c:delete val="1"/>
        <c:axPos val="b"/>
        <c:numFmt formatCode="ge" sourceLinked="1"/>
        <c:majorTickMark val="none"/>
        <c:minorTickMark val="none"/>
        <c:tickLblPos val="none"/>
        <c:crossAx val="33314304"/>
        <c:crosses val="autoZero"/>
        <c:auto val="1"/>
        <c:lblOffset val="100"/>
        <c:baseTimeUnit val="years"/>
      </c:dateAx>
      <c:valAx>
        <c:axId val="333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96.62</c:v>
                </c:pt>
                <c:pt idx="1">
                  <c:v>97.16</c:v>
                </c:pt>
                <c:pt idx="2">
                  <c:v>97.56</c:v>
                </c:pt>
                <c:pt idx="3">
                  <c:v>98.4</c:v>
                </c:pt>
                <c:pt idx="4">
                  <c:v>96.55</c:v>
                </c:pt>
              </c:numCache>
            </c:numRef>
          </c:val>
        </c:ser>
        <c:dLbls>
          <c:showLegendKey val="0"/>
          <c:showVal val="0"/>
          <c:showCatName val="0"/>
          <c:showSerName val="0"/>
          <c:showPercent val="0"/>
          <c:showBubbleSize val="0"/>
        </c:dLbls>
        <c:gapWidth val="150"/>
        <c:axId val="33340416"/>
        <c:axId val="333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33340416"/>
        <c:axId val="33346688"/>
      </c:lineChart>
      <c:dateAx>
        <c:axId val="33340416"/>
        <c:scaling>
          <c:orientation val="minMax"/>
        </c:scaling>
        <c:delete val="1"/>
        <c:axPos val="b"/>
        <c:numFmt formatCode="ge" sourceLinked="1"/>
        <c:majorTickMark val="none"/>
        <c:minorTickMark val="none"/>
        <c:tickLblPos val="none"/>
        <c:crossAx val="33346688"/>
        <c:crosses val="autoZero"/>
        <c:auto val="1"/>
        <c:lblOffset val="100"/>
        <c:baseTimeUnit val="years"/>
      </c:dateAx>
      <c:valAx>
        <c:axId val="333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109.21</c:v>
                </c:pt>
                <c:pt idx="1">
                  <c:v>108.99</c:v>
                </c:pt>
                <c:pt idx="2">
                  <c:v>112.52</c:v>
                </c:pt>
                <c:pt idx="3">
                  <c:v>119.49</c:v>
                </c:pt>
                <c:pt idx="4">
                  <c:v>118.1</c:v>
                </c:pt>
              </c:numCache>
            </c:numRef>
          </c:val>
        </c:ser>
        <c:dLbls>
          <c:showLegendKey val="0"/>
          <c:showVal val="0"/>
          <c:showCatName val="0"/>
          <c:showSerName val="0"/>
          <c:showPercent val="0"/>
          <c:showBubbleSize val="0"/>
        </c:dLbls>
        <c:gapWidth val="150"/>
        <c:axId val="32851840"/>
        <c:axId val="32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32851840"/>
        <c:axId val="32862208"/>
      </c:lineChart>
      <c:dateAx>
        <c:axId val="32851840"/>
        <c:scaling>
          <c:orientation val="minMax"/>
        </c:scaling>
        <c:delete val="1"/>
        <c:axPos val="b"/>
        <c:numFmt formatCode="ge" sourceLinked="1"/>
        <c:majorTickMark val="none"/>
        <c:minorTickMark val="none"/>
        <c:tickLblPos val="none"/>
        <c:crossAx val="32862208"/>
        <c:crosses val="autoZero"/>
        <c:auto val="1"/>
        <c:lblOffset val="100"/>
        <c:baseTimeUnit val="years"/>
      </c:dateAx>
      <c:valAx>
        <c:axId val="3286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42.66</c:v>
                </c:pt>
                <c:pt idx="1">
                  <c:v>43.65</c:v>
                </c:pt>
                <c:pt idx="2">
                  <c:v>44.52</c:v>
                </c:pt>
                <c:pt idx="3">
                  <c:v>52.19</c:v>
                </c:pt>
                <c:pt idx="4">
                  <c:v>53.3</c:v>
                </c:pt>
              </c:numCache>
            </c:numRef>
          </c:val>
        </c:ser>
        <c:dLbls>
          <c:showLegendKey val="0"/>
          <c:showVal val="0"/>
          <c:showCatName val="0"/>
          <c:showSerName val="0"/>
          <c:showPercent val="0"/>
          <c:showBubbleSize val="0"/>
        </c:dLbls>
        <c:gapWidth val="150"/>
        <c:axId val="32888320"/>
        <c:axId val="328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32888320"/>
        <c:axId val="32890240"/>
      </c:lineChart>
      <c:dateAx>
        <c:axId val="32888320"/>
        <c:scaling>
          <c:orientation val="minMax"/>
        </c:scaling>
        <c:delete val="1"/>
        <c:axPos val="b"/>
        <c:numFmt formatCode="ge" sourceLinked="1"/>
        <c:majorTickMark val="none"/>
        <c:minorTickMark val="none"/>
        <c:tickLblPos val="none"/>
        <c:crossAx val="32890240"/>
        <c:crosses val="autoZero"/>
        <c:auto val="1"/>
        <c:lblOffset val="100"/>
        <c:baseTimeUnit val="years"/>
      </c:dateAx>
      <c:valAx>
        <c:axId val="328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30.87</c:v>
                </c:pt>
                <c:pt idx="1">
                  <c:v>38.36</c:v>
                </c:pt>
                <c:pt idx="2">
                  <c:v>39.340000000000003</c:v>
                </c:pt>
                <c:pt idx="3">
                  <c:v>40.32</c:v>
                </c:pt>
                <c:pt idx="4">
                  <c:v>22.17</c:v>
                </c:pt>
              </c:numCache>
            </c:numRef>
          </c:val>
        </c:ser>
        <c:dLbls>
          <c:showLegendKey val="0"/>
          <c:showVal val="0"/>
          <c:showCatName val="0"/>
          <c:showSerName val="0"/>
          <c:showPercent val="0"/>
          <c:showBubbleSize val="0"/>
        </c:dLbls>
        <c:gapWidth val="150"/>
        <c:axId val="32994432"/>
        <c:axId val="329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32994432"/>
        <c:axId val="32996352"/>
      </c:lineChart>
      <c:dateAx>
        <c:axId val="32994432"/>
        <c:scaling>
          <c:orientation val="minMax"/>
        </c:scaling>
        <c:delete val="1"/>
        <c:axPos val="b"/>
        <c:numFmt formatCode="ge" sourceLinked="1"/>
        <c:majorTickMark val="none"/>
        <c:minorTickMark val="none"/>
        <c:tickLblPos val="none"/>
        <c:crossAx val="32996352"/>
        <c:crosses val="autoZero"/>
        <c:auto val="1"/>
        <c:lblOffset val="100"/>
        <c:baseTimeUnit val="years"/>
      </c:dateAx>
      <c:valAx>
        <c:axId val="329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053696"/>
        <c:axId val="330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33053696"/>
        <c:axId val="33059968"/>
      </c:lineChart>
      <c:dateAx>
        <c:axId val="33053696"/>
        <c:scaling>
          <c:orientation val="minMax"/>
        </c:scaling>
        <c:delete val="1"/>
        <c:axPos val="b"/>
        <c:numFmt formatCode="ge" sourceLinked="1"/>
        <c:majorTickMark val="none"/>
        <c:minorTickMark val="none"/>
        <c:tickLblPos val="none"/>
        <c:crossAx val="33059968"/>
        <c:crosses val="autoZero"/>
        <c:auto val="1"/>
        <c:lblOffset val="100"/>
        <c:baseTimeUnit val="years"/>
      </c:dateAx>
      <c:valAx>
        <c:axId val="3305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2117.37</c:v>
                </c:pt>
                <c:pt idx="1">
                  <c:v>1150.33</c:v>
                </c:pt>
                <c:pt idx="2">
                  <c:v>1305.49</c:v>
                </c:pt>
                <c:pt idx="3">
                  <c:v>1892.24</c:v>
                </c:pt>
                <c:pt idx="4">
                  <c:v>509.27</c:v>
                </c:pt>
              </c:numCache>
            </c:numRef>
          </c:val>
        </c:ser>
        <c:dLbls>
          <c:showLegendKey val="0"/>
          <c:showVal val="0"/>
          <c:showCatName val="0"/>
          <c:showSerName val="0"/>
          <c:showPercent val="0"/>
          <c:showBubbleSize val="0"/>
        </c:dLbls>
        <c:gapWidth val="150"/>
        <c:axId val="33086848"/>
        <c:axId val="330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33086848"/>
        <c:axId val="33097216"/>
      </c:lineChart>
      <c:dateAx>
        <c:axId val="33086848"/>
        <c:scaling>
          <c:orientation val="minMax"/>
        </c:scaling>
        <c:delete val="1"/>
        <c:axPos val="b"/>
        <c:numFmt formatCode="ge" sourceLinked="1"/>
        <c:majorTickMark val="none"/>
        <c:minorTickMark val="none"/>
        <c:tickLblPos val="none"/>
        <c:crossAx val="33097216"/>
        <c:crosses val="autoZero"/>
        <c:auto val="1"/>
        <c:lblOffset val="100"/>
        <c:baseTimeUnit val="years"/>
      </c:dateAx>
      <c:valAx>
        <c:axId val="3309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312.17</c:v>
                </c:pt>
                <c:pt idx="1">
                  <c:v>283.66000000000003</c:v>
                </c:pt>
                <c:pt idx="2">
                  <c:v>260.18</c:v>
                </c:pt>
                <c:pt idx="3">
                  <c:v>237.11</c:v>
                </c:pt>
                <c:pt idx="4">
                  <c:v>230.17</c:v>
                </c:pt>
              </c:numCache>
            </c:numRef>
          </c:val>
        </c:ser>
        <c:dLbls>
          <c:showLegendKey val="0"/>
          <c:showVal val="0"/>
          <c:showCatName val="0"/>
          <c:showSerName val="0"/>
          <c:showPercent val="0"/>
          <c:showBubbleSize val="0"/>
        </c:dLbls>
        <c:gapWidth val="150"/>
        <c:axId val="33111040"/>
        <c:axId val="331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33111040"/>
        <c:axId val="33121408"/>
      </c:lineChart>
      <c:dateAx>
        <c:axId val="33111040"/>
        <c:scaling>
          <c:orientation val="minMax"/>
        </c:scaling>
        <c:delete val="1"/>
        <c:axPos val="b"/>
        <c:numFmt formatCode="ge" sourceLinked="1"/>
        <c:majorTickMark val="none"/>
        <c:minorTickMark val="none"/>
        <c:tickLblPos val="none"/>
        <c:crossAx val="33121408"/>
        <c:crosses val="autoZero"/>
        <c:auto val="1"/>
        <c:lblOffset val="100"/>
        <c:baseTimeUnit val="years"/>
      </c:dateAx>
      <c:valAx>
        <c:axId val="33121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108.11</c:v>
                </c:pt>
                <c:pt idx="1">
                  <c:v>107.96</c:v>
                </c:pt>
                <c:pt idx="2">
                  <c:v>111.96</c:v>
                </c:pt>
                <c:pt idx="3">
                  <c:v>121.55</c:v>
                </c:pt>
                <c:pt idx="4">
                  <c:v>119.71</c:v>
                </c:pt>
              </c:numCache>
            </c:numRef>
          </c:val>
        </c:ser>
        <c:dLbls>
          <c:showLegendKey val="0"/>
          <c:showVal val="0"/>
          <c:showCatName val="0"/>
          <c:showSerName val="0"/>
          <c:showPercent val="0"/>
          <c:showBubbleSize val="0"/>
        </c:dLbls>
        <c:gapWidth val="150"/>
        <c:axId val="33231616"/>
        <c:axId val="332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33231616"/>
        <c:axId val="33233536"/>
      </c:lineChart>
      <c:dateAx>
        <c:axId val="33231616"/>
        <c:scaling>
          <c:orientation val="minMax"/>
        </c:scaling>
        <c:delete val="1"/>
        <c:axPos val="b"/>
        <c:numFmt formatCode="ge" sourceLinked="1"/>
        <c:majorTickMark val="none"/>
        <c:minorTickMark val="none"/>
        <c:tickLblPos val="none"/>
        <c:crossAx val="33233536"/>
        <c:crosses val="autoZero"/>
        <c:auto val="1"/>
        <c:lblOffset val="100"/>
        <c:baseTimeUnit val="years"/>
      </c:dateAx>
      <c:valAx>
        <c:axId val="332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172.22</c:v>
                </c:pt>
                <c:pt idx="1">
                  <c:v>175.44</c:v>
                </c:pt>
                <c:pt idx="2">
                  <c:v>169.65</c:v>
                </c:pt>
                <c:pt idx="3">
                  <c:v>156.77000000000001</c:v>
                </c:pt>
                <c:pt idx="4">
                  <c:v>154.93</c:v>
                </c:pt>
              </c:numCache>
            </c:numRef>
          </c:val>
        </c:ser>
        <c:dLbls>
          <c:showLegendKey val="0"/>
          <c:showVal val="0"/>
          <c:showCatName val="0"/>
          <c:showSerName val="0"/>
          <c:showPercent val="0"/>
          <c:showBubbleSize val="0"/>
        </c:dLbls>
        <c:gapWidth val="150"/>
        <c:axId val="33267712"/>
        <c:axId val="332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33267712"/>
        <c:axId val="33269632"/>
      </c:lineChart>
      <c:dateAx>
        <c:axId val="33267712"/>
        <c:scaling>
          <c:orientation val="minMax"/>
        </c:scaling>
        <c:delete val="1"/>
        <c:axPos val="b"/>
        <c:numFmt formatCode="ge" sourceLinked="1"/>
        <c:majorTickMark val="none"/>
        <c:minorTickMark val="none"/>
        <c:tickLblPos val="none"/>
        <c:crossAx val="33269632"/>
        <c:crosses val="autoZero"/>
        <c:auto val="1"/>
        <c:lblOffset val="100"/>
        <c:baseTimeUnit val="years"/>
      </c:dateAx>
      <c:valAx>
        <c:axId val="332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愛知県　清須市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A8</v>
      </c>
      <c r="AA8" s="75"/>
      <c r="AB8" s="75"/>
      <c r="AC8" s="75"/>
      <c r="AD8" s="75"/>
      <c r="AE8" s="75"/>
      <c r="AF8" s="75"/>
      <c r="AG8" s="76"/>
      <c r="AH8" s="3"/>
      <c r="AI8" s="77">
        <f>データ!Q6</f>
        <v>67118</v>
      </c>
      <c r="AJ8" s="78"/>
      <c r="AK8" s="78"/>
      <c r="AL8" s="78"/>
      <c r="AM8" s="78"/>
      <c r="AN8" s="78"/>
      <c r="AO8" s="78"/>
      <c r="AP8" s="79"/>
      <c r="AQ8" s="57">
        <f>データ!R6</f>
        <v>17.350000000000001</v>
      </c>
      <c r="AR8" s="57"/>
      <c r="AS8" s="57"/>
      <c r="AT8" s="57"/>
      <c r="AU8" s="57"/>
      <c r="AV8" s="57"/>
      <c r="AW8" s="57"/>
      <c r="AX8" s="57"/>
      <c r="AY8" s="57">
        <f>データ!S6</f>
        <v>3868.47</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74.05</v>
      </c>
      <c r="K10" s="57"/>
      <c r="L10" s="57"/>
      <c r="M10" s="57"/>
      <c r="N10" s="57"/>
      <c r="O10" s="57"/>
      <c r="P10" s="57"/>
      <c r="Q10" s="57"/>
      <c r="R10" s="57">
        <f>データ!O6</f>
        <v>99.84</v>
      </c>
      <c r="S10" s="57"/>
      <c r="T10" s="57"/>
      <c r="U10" s="57"/>
      <c r="V10" s="57"/>
      <c r="W10" s="57"/>
      <c r="X10" s="57"/>
      <c r="Y10" s="57"/>
      <c r="Z10" s="65">
        <f>データ!P6</f>
        <v>2381</v>
      </c>
      <c r="AA10" s="65"/>
      <c r="AB10" s="65"/>
      <c r="AC10" s="65"/>
      <c r="AD10" s="65"/>
      <c r="AE10" s="65"/>
      <c r="AF10" s="65"/>
      <c r="AG10" s="65"/>
      <c r="AH10" s="2"/>
      <c r="AI10" s="65">
        <f>データ!T6</f>
        <v>7890</v>
      </c>
      <c r="AJ10" s="65"/>
      <c r="AK10" s="65"/>
      <c r="AL10" s="65"/>
      <c r="AM10" s="65"/>
      <c r="AN10" s="65"/>
      <c r="AO10" s="65"/>
      <c r="AP10" s="65"/>
      <c r="AQ10" s="57">
        <f>データ!U6</f>
        <v>4.01</v>
      </c>
      <c r="AR10" s="57"/>
      <c r="AS10" s="57"/>
      <c r="AT10" s="57"/>
      <c r="AU10" s="57"/>
      <c r="AV10" s="57"/>
      <c r="AW10" s="57"/>
      <c r="AX10" s="57"/>
      <c r="AY10" s="57">
        <f>データ!V6</f>
        <v>1967.58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X1" workbookViewId="0">
      <selection activeCell="AG14" sqref="AG14"/>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232335</v>
      </c>
      <c r="D6" s="31">
        <f t="shared" si="3"/>
        <v>46</v>
      </c>
      <c r="E6" s="31">
        <f t="shared" si="3"/>
        <v>1</v>
      </c>
      <c r="F6" s="31">
        <f t="shared" si="3"/>
        <v>0</v>
      </c>
      <c r="G6" s="31">
        <f t="shared" si="3"/>
        <v>1</v>
      </c>
      <c r="H6" s="31" t="str">
        <f t="shared" si="3"/>
        <v>愛知県　清須市</v>
      </c>
      <c r="I6" s="31" t="str">
        <f t="shared" si="3"/>
        <v>法適用</v>
      </c>
      <c r="J6" s="31" t="str">
        <f t="shared" si="3"/>
        <v>水道事業</v>
      </c>
      <c r="K6" s="31" t="str">
        <f t="shared" si="3"/>
        <v>末端給水事業</v>
      </c>
      <c r="L6" s="31" t="str">
        <f t="shared" si="3"/>
        <v>A8</v>
      </c>
      <c r="M6" s="32" t="str">
        <f t="shared" si="3"/>
        <v>-</v>
      </c>
      <c r="N6" s="32">
        <f t="shared" si="3"/>
        <v>74.05</v>
      </c>
      <c r="O6" s="32">
        <f t="shared" si="3"/>
        <v>99.84</v>
      </c>
      <c r="P6" s="32">
        <f t="shared" si="3"/>
        <v>2381</v>
      </c>
      <c r="Q6" s="32">
        <f t="shared" si="3"/>
        <v>67118</v>
      </c>
      <c r="R6" s="32">
        <f t="shared" si="3"/>
        <v>17.350000000000001</v>
      </c>
      <c r="S6" s="32">
        <f t="shared" si="3"/>
        <v>3868.47</v>
      </c>
      <c r="T6" s="32">
        <f t="shared" si="3"/>
        <v>7890</v>
      </c>
      <c r="U6" s="32">
        <f t="shared" si="3"/>
        <v>4.01</v>
      </c>
      <c r="V6" s="32">
        <f t="shared" si="3"/>
        <v>1967.58</v>
      </c>
      <c r="W6" s="33">
        <f>IF(W7="",NA(),W7)</f>
        <v>109.21</v>
      </c>
      <c r="X6" s="33">
        <f t="shared" ref="X6:AF6" si="4">IF(X7="",NA(),X7)</f>
        <v>108.99</v>
      </c>
      <c r="Y6" s="33">
        <f t="shared" si="4"/>
        <v>112.52</v>
      </c>
      <c r="Z6" s="33">
        <f t="shared" si="4"/>
        <v>119.49</v>
      </c>
      <c r="AA6" s="33">
        <f t="shared" si="4"/>
        <v>118.1</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2117.37</v>
      </c>
      <c r="AT6" s="33">
        <f t="shared" ref="AT6:BB6" si="6">IF(AT7="",NA(),AT7)</f>
        <v>1150.33</v>
      </c>
      <c r="AU6" s="33">
        <f t="shared" si="6"/>
        <v>1305.49</v>
      </c>
      <c r="AV6" s="33">
        <f t="shared" si="6"/>
        <v>1892.24</v>
      </c>
      <c r="AW6" s="33">
        <f t="shared" si="6"/>
        <v>509.27</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312.17</v>
      </c>
      <c r="BE6" s="33">
        <f t="shared" ref="BE6:BM6" si="7">IF(BE7="",NA(),BE7)</f>
        <v>283.66000000000003</v>
      </c>
      <c r="BF6" s="33">
        <f t="shared" si="7"/>
        <v>260.18</v>
      </c>
      <c r="BG6" s="33">
        <f t="shared" si="7"/>
        <v>237.11</v>
      </c>
      <c r="BH6" s="33">
        <f t="shared" si="7"/>
        <v>230.17</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108.11</v>
      </c>
      <c r="BP6" s="33">
        <f t="shared" ref="BP6:BX6" si="8">IF(BP7="",NA(),BP7)</f>
        <v>107.96</v>
      </c>
      <c r="BQ6" s="33">
        <f t="shared" si="8"/>
        <v>111.96</v>
      </c>
      <c r="BR6" s="33">
        <f t="shared" si="8"/>
        <v>121.55</v>
      </c>
      <c r="BS6" s="33">
        <f t="shared" si="8"/>
        <v>119.71</v>
      </c>
      <c r="BT6" s="33">
        <f t="shared" si="8"/>
        <v>90.17</v>
      </c>
      <c r="BU6" s="33">
        <f t="shared" si="8"/>
        <v>90.69</v>
      </c>
      <c r="BV6" s="33">
        <f t="shared" si="8"/>
        <v>90.64</v>
      </c>
      <c r="BW6" s="33">
        <f t="shared" si="8"/>
        <v>93.66</v>
      </c>
      <c r="BX6" s="33">
        <f t="shared" si="8"/>
        <v>92.76</v>
      </c>
      <c r="BY6" s="32" t="str">
        <f>IF(BY7="","",IF(BY7="-","【-】","【"&amp;SUBSTITUTE(TEXT(BY7,"#,##0.00"),"-","△")&amp;"】"))</f>
        <v>【104.99】</v>
      </c>
      <c r="BZ6" s="33">
        <f>IF(BZ7="",NA(),BZ7)</f>
        <v>172.22</v>
      </c>
      <c r="CA6" s="33">
        <f t="shared" ref="CA6:CI6" si="9">IF(CA7="",NA(),CA7)</f>
        <v>175.44</v>
      </c>
      <c r="CB6" s="33">
        <f t="shared" si="9"/>
        <v>169.65</v>
      </c>
      <c r="CC6" s="33">
        <f t="shared" si="9"/>
        <v>156.77000000000001</v>
      </c>
      <c r="CD6" s="33">
        <f t="shared" si="9"/>
        <v>154.93</v>
      </c>
      <c r="CE6" s="33">
        <f t="shared" si="9"/>
        <v>210.28</v>
      </c>
      <c r="CF6" s="33">
        <f t="shared" si="9"/>
        <v>211.08</v>
      </c>
      <c r="CG6" s="33">
        <f t="shared" si="9"/>
        <v>213.52</v>
      </c>
      <c r="CH6" s="33">
        <f t="shared" si="9"/>
        <v>208.21</v>
      </c>
      <c r="CI6" s="33">
        <f t="shared" si="9"/>
        <v>208.67</v>
      </c>
      <c r="CJ6" s="32" t="str">
        <f>IF(CJ7="","",IF(CJ7="-","【-】","【"&amp;SUBSTITUTE(TEXT(CJ7,"#,##0.00"),"-","△")&amp;"】"))</f>
        <v>【163.72】</v>
      </c>
      <c r="CK6" s="33">
        <f>IF(CK7="",NA(),CK7)</f>
        <v>46.57</v>
      </c>
      <c r="CL6" s="33">
        <f t="shared" ref="CL6:CT6" si="10">IF(CL7="",NA(),CL7)</f>
        <v>46.86</v>
      </c>
      <c r="CM6" s="33">
        <f t="shared" si="10"/>
        <v>46.95</v>
      </c>
      <c r="CN6" s="33">
        <f t="shared" si="10"/>
        <v>46.65</v>
      </c>
      <c r="CO6" s="33">
        <f t="shared" si="10"/>
        <v>45.43</v>
      </c>
      <c r="CP6" s="33">
        <f t="shared" si="10"/>
        <v>50.49</v>
      </c>
      <c r="CQ6" s="33">
        <f t="shared" si="10"/>
        <v>49.69</v>
      </c>
      <c r="CR6" s="33">
        <f t="shared" si="10"/>
        <v>49.77</v>
      </c>
      <c r="CS6" s="33">
        <f t="shared" si="10"/>
        <v>49.22</v>
      </c>
      <c r="CT6" s="33">
        <f t="shared" si="10"/>
        <v>49.08</v>
      </c>
      <c r="CU6" s="32" t="str">
        <f>IF(CU7="","",IF(CU7="-","【-】","【"&amp;SUBSTITUTE(TEXT(CU7,"#,##0.00"),"-","△")&amp;"】"))</f>
        <v>【59.76】</v>
      </c>
      <c r="CV6" s="33">
        <f>IF(CV7="",NA(),CV7)</f>
        <v>96.62</v>
      </c>
      <c r="CW6" s="33">
        <f t="shared" ref="CW6:DE6" si="11">IF(CW7="",NA(),CW7)</f>
        <v>97.16</v>
      </c>
      <c r="CX6" s="33">
        <f t="shared" si="11"/>
        <v>97.56</v>
      </c>
      <c r="CY6" s="33">
        <f t="shared" si="11"/>
        <v>98.4</v>
      </c>
      <c r="CZ6" s="33">
        <f t="shared" si="11"/>
        <v>96.55</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42.66</v>
      </c>
      <c r="DH6" s="33">
        <f t="shared" ref="DH6:DP6" si="12">IF(DH7="",NA(),DH7)</f>
        <v>43.65</v>
      </c>
      <c r="DI6" s="33">
        <f t="shared" si="12"/>
        <v>44.52</v>
      </c>
      <c r="DJ6" s="33">
        <f t="shared" si="12"/>
        <v>52.19</v>
      </c>
      <c r="DK6" s="33">
        <f t="shared" si="12"/>
        <v>53.3</v>
      </c>
      <c r="DL6" s="33">
        <f t="shared" si="12"/>
        <v>34.24</v>
      </c>
      <c r="DM6" s="33">
        <f t="shared" si="12"/>
        <v>35.18</v>
      </c>
      <c r="DN6" s="33">
        <f t="shared" si="12"/>
        <v>36.43</v>
      </c>
      <c r="DO6" s="33">
        <f t="shared" si="12"/>
        <v>46.12</v>
      </c>
      <c r="DP6" s="33">
        <f t="shared" si="12"/>
        <v>47.44</v>
      </c>
      <c r="DQ6" s="32" t="str">
        <f>IF(DQ7="","",IF(DQ7="-","【-】","【"&amp;SUBSTITUTE(TEXT(DQ7,"#,##0.00"),"-","△")&amp;"】"))</f>
        <v>【47.18】</v>
      </c>
      <c r="DR6" s="33">
        <f>IF(DR7="",NA(),DR7)</f>
        <v>30.87</v>
      </c>
      <c r="DS6" s="33">
        <f t="shared" ref="DS6:EA6" si="13">IF(DS7="",NA(),DS7)</f>
        <v>38.36</v>
      </c>
      <c r="DT6" s="33">
        <f t="shared" si="13"/>
        <v>39.340000000000003</v>
      </c>
      <c r="DU6" s="33">
        <f t="shared" si="13"/>
        <v>40.32</v>
      </c>
      <c r="DV6" s="33">
        <f t="shared" si="13"/>
        <v>22.17</v>
      </c>
      <c r="DW6" s="33">
        <f t="shared" si="13"/>
        <v>6.81</v>
      </c>
      <c r="DX6" s="33">
        <f t="shared" si="13"/>
        <v>8.41</v>
      </c>
      <c r="DY6" s="33">
        <f t="shared" si="13"/>
        <v>8.7200000000000006</v>
      </c>
      <c r="DZ6" s="33">
        <f t="shared" si="13"/>
        <v>9.86</v>
      </c>
      <c r="EA6" s="33">
        <f t="shared" si="13"/>
        <v>11.16</v>
      </c>
      <c r="EB6" s="32" t="str">
        <f>IF(EB7="","",IF(EB7="-","【-】","【"&amp;SUBSTITUTE(TEXT(EB7,"#,##0.00"),"-","△")&amp;"】"))</f>
        <v>【13.18】</v>
      </c>
      <c r="EC6" s="33">
        <f>IF(EC7="",NA(),EC7)</f>
        <v>0.17</v>
      </c>
      <c r="ED6" s="33">
        <f t="shared" ref="ED6:EL6" si="14">IF(ED7="",NA(),ED7)</f>
        <v>0.74</v>
      </c>
      <c r="EE6" s="33">
        <f t="shared" si="14"/>
        <v>0.32</v>
      </c>
      <c r="EF6" s="33">
        <f t="shared" si="14"/>
        <v>0.13</v>
      </c>
      <c r="EG6" s="33">
        <f t="shared" si="14"/>
        <v>0.08</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232335</v>
      </c>
      <c r="D7" s="35">
        <v>46</v>
      </c>
      <c r="E7" s="35">
        <v>1</v>
      </c>
      <c r="F7" s="35">
        <v>0</v>
      </c>
      <c r="G7" s="35">
        <v>1</v>
      </c>
      <c r="H7" s="35" t="s">
        <v>93</v>
      </c>
      <c r="I7" s="35" t="s">
        <v>94</v>
      </c>
      <c r="J7" s="35" t="s">
        <v>95</v>
      </c>
      <c r="K7" s="35" t="s">
        <v>96</v>
      </c>
      <c r="L7" s="35" t="s">
        <v>97</v>
      </c>
      <c r="M7" s="36" t="s">
        <v>98</v>
      </c>
      <c r="N7" s="36">
        <v>74.05</v>
      </c>
      <c r="O7" s="36">
        <v>99.84</v>
      </c>
      <c r="P7" s="36">
        <v>2381</v>
      </c>
      <c r="Q7" s="36">
        <v>67118</v>
      </c>
      <c r="R7" s="36">
        <v>17.350000000000001</v>
      </c>
      <c r="S7" s="36">
        <v>3868.47</v>
      </c>
      <c r="T7" s="36">
        <v>7890</v>
      </c>
      <c r="U7" s="36">
        <v>4.01</v>
      </c>
      <c r="V7" s="36">
        <v>1967.58</v>
      </c>
      <c r="W7" s="36">
        <v>109.21</v>
      </c>
      <c r="X7" s="36">
        <v>108.99</v>
      </c>
      <c r="Y7" s="36">
        <v>112.52</v>
      </c>
      <c r="Z7" s="36">
        <v>119.49</v>
      </c>
      <c r="AA7" s="36">
        <v>118.1</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2117.37</v>
      </c>
      <c r="AT7" s="36">
        <v>1150.33</v>
      </c>
      <c r="AU7" s="36">
        <v>1305.49</v>
      </c>
      <c r="AV7" s="36">
        <v>1892.24</v>
      </c>
      <c r="AW7" s="36">
        <v>509.27</v>
      </c>
      <c r="AX7" s="36">
        <v>1197.1099999999999</v>
      </c>
      <c r="AY7" s="36">
        <v>1002.64</v>
      </c>
      <c r="AZ7" s="36">
        <v>1164.51</v>
      </c>
      <c r="BA7" s="36">
        <v>434.72</v>
      </c>
      <c r="BB7" s="36">
        <v>416.14</v>
      </c>
      <c r="BC7" s="36">
        <v>262.74</v>
      </c>
      <c r="BD7" s="36">
        <v>312.17</v>
      </c>
      <c r="BE7" s="36">
        <v>283.66000000000003</v>
      </c>
      <c r="BF7" s="36">
        <v>260.18</v>
      </c>
      <c r="BG7" s="36">
        <v>237.11</v>
      </c>
      <c r="BH7" s="36">
        <v>230.17</v>
      </c>
      <c r="BI7" s="36">
        <v>532.29999999999995</v>
      </c>
      <c r="BJ7" s="36">
        <v>520.29999999999995</v>
      </c>
      <c r="BK7" s="36">
        <v>498.27</v>
      </c>
      <c r="BL7" s="36">
        <v>495.76</v>
      </c>
      <c r="BM7" s="36">
        <v>487.22</v>
      </c>
      <c r="BN7" s="36">
        <v>276.38</v>
      </c>
      <c r="BO7" s="36">
        <v>108.11</v>
      </c>
      <c r="BP7" s="36">
        <v>107.96</v>
      </c>
      <c r="BQ7" s="36">
        <v>111.96</v>
      </c>
      <c r="BR7" s="36">
        <v>121.55</v>
      </c>
      <c r="BS7" s="36">
        <v>119.71</v>
      </c>
      <c r="BT7" s="36">
        <v>90.17</v>
      </c>
      <c r="BU7" s="36">
        <v>90.69</v>
      </c>
      <c r="BV7" s="36">
        <v>90.64</v>
      </c>
      <c r="BW7" s="36">
        <v>93.66</v>
      </c>
      <c r="BX7" s="36">
        <v>92.76</v>
      </c>
      <c r="BY7" s="36">
        <v>104.99</v>
      </c>
      <c r="BZ7" s="36">
        <v>172.22</v>
      </c>
      <c r="CA7" s="36">
        <v>175.44</v>
      </c>
      <c r="CB7" s="36">
        <v>169.65</v>
      </c>
      <c r="CC7" s="36">
        <v>156.77000000000001</v>
      </c>
      <c r="CD7" s="36">
        <v>154.93</v>
      </c>
      <c r="CE7" s="36">
        <v>210.28</v>
      </c>
      <c r="CF7" s="36">
        <v>211.08</v>
      </c>
      <c r="CG7" s="36">
        <v>213.52</v>
      </c>
      <c r="CH7" s="36">
        <v>208.21</v>
      </c>
      <c r="CI7" s="36">
        <v>208.67</v>
      </c>
      <c r="CJ7" s="36">
        <v>163.72</v>
      </c>
      <c r="CK7" s="36">
        <v>46.57</v>
      </c>
      <c r="CL7" s="36">
        <v>46.86</v>
      </c>
      <c r="CM7" s="36">
        <v>46.95</v>
      </c>
      <c r="CN7" s="36">
        <v>46.65</v>
      </c>
      <c r="CO7" s="36">
        <v>45.43</v>
      </c>
      <c r="CP7" s="36">
        <v>50.49</v>
      </c>
      <c r="CQ7" s="36">
        <v>49.69</v>
      </c>
      <c r="CR7" s="36">
        <v>49.77</v>
      </c>
      <c r="CS7" s="36">
        <v>49.22</v>
      </c>
      <c r="CT7" s="36">
        <v>49.08</v>
      </c>
      <c r="CU7" s="36">
        <v>59.76</v>
      </c>
      <c r="CV7" s="36">
        <v>96.62</v>
      </c>
      <c r="CW7" s="36">
        <v>97.16</v>
      </c>
      <c r="CX7" s="36">
        <v>97.56</v>
      </c>
      <c r="CY7" s="36">
        <v>98.4</v>
      </c>
      <c r="CZ7" s="36">
        <v>96.55</v>
      </c>
      <c r="DA7" s="36">
        <v>78.7</v>
      </c>
      <c r="DB7" s="36">
        <v>80.010000000000005</v>
      </c>
      <c r="DC7" s="36">
        <v>79.98</v>
      </c>
      <c r="DD7" s="36">
        <v>79.48</v>
      </c>
      <c r="DE7" s="36">
        <v>79.3</v>
      </c>
      <c r="DF7" s="36">
        <v>89.95</v>
      </c>
      <c r="DG7" s="36">
        <v>42.66</v>
      </c>
      <c r="DH7" s="36">
        <v>43.65</v>
      </c>
      <c r="DI7" s="36">
        <v>44.52</v>
      </c>
      <c r="DJ7" s="36">
        <v>52.19</v>
      </c>
      <c r="DK7" s="36">
        <v>53.3</v>
      </c>
      <c r="DL7" s="36">
        <v>34.24</v>
      </c>
      <c r="DM7" s="36">
        <v>35.18</v>
      </c>
      <c r="DN7" s="36">
        <v>36.43</v>
      </c>
      <c r="DO7" s="36">
        <v>46.12</v>
      </c>
      <c r="DP7" s="36">
        <v>47.44</v>
      </c>
      <c r="DQ7" s="36">
        <v>47.18</v>
      </c>
      <c r="DR7" s="36">
        <v>30.87</v>
      </c>
      <c r="DS7" s="36">
        <v>38.36</v>
      </c>
      <c r="DT7" s="36">
        <v>39.340000000000003</v>
      </c>
      <c r="DU7" s="36">
        <v>40.32</v>
      </c>
      <c r="DV7" s="36">
        <v>22.17</v>
      </c>
      <c r="DW7" s="36">
        <v>6.81</v>
      </c>
      <c r="DX7" s="36">
        <v>8.41</v>
      </c>
      <c r="DY7" s="36">
        <v>8.7200000000000006</v>
      </c>
      <c r="DZ7" s="36">
        <v>9.86</v>
      </c>
      <c r="EA7" s="36">
        <v>11.16</v>
      </c>
      <c r="EB7" s="36">
        <v>13.18</v>
      </c>
      <c r="EC7" s="36">
        <v>0.17</v>
      </c>
      <c r="ED7" s="36">
        <v>0.74</v>
      </c>
      <c r="EE7" s="36">
        <v>0.32</v>
      </c>
      <c r="EF7" s="36">
        <v>0.13</v>
      </c>
      <c r="EG7" s="36">
        <v>0.08</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2017-02-01T08:43:14Z</dcterms:created>
  <dcterms:modified xsi:type="dcterms:W3CDTF">2017-02-21T10:37:05Z</dcterms:modified>
  <cp:category/>
</cp:coreProperties>
</file>