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<sst xmlns="http://schemas.openxmlformats.org/spreadsheetml/2006/main" count="239" uniqueCount="111">
  <si>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</si>
  <si>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</si>
  <si>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</si>
  <si>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</si>
  <si>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</si>
  <si>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</si>
  <si>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</si>
  <si>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</si>
  <si>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</si>
  <si>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</si>
  <si>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</si>
  <si>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</si>
  <si>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</si>
  <si>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</si>
  <si>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</si>
  <si>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</si>
  <si>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</si>
  <si>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</si>
  <si>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</si>
  <si>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</si>
  <si>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</si>
  <si>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</si>
  <si>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</si>
  <si>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</si>
  <si>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</si>
  <si>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</si>
  <si>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</si>
  <si>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</si>
  <si>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</si>
  <si>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</si>
  <si>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</si>
  <si>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</si>
  <si>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</si>
  <si>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</si>
  <si>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</si>
  <si>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</si>
  <si>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</si>
  <si>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</si>
  <si>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</si>
  <si>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</si>
  <si>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</si>
  <si>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</si>
  <si>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</si>
  <si>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</si>
  <si>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</si>
  <si>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</si>
  <si>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</si>
  <si>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</si>
  <si>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</si>
  <si>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</si>
  <si>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</si>
  <si>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</si>
  <si>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</si>
  <si>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</si>
  <si>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</si>
  <si>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</si>
  <si>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</si>
  <si>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</si>
  <si>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</si>
  <si>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</si>
  <si>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</si>
  <si>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</si>
  <si>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</si>
  <si>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</si>
  <si>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</si>
  <si>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</si>
  <si>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</si>
  <si>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</si>
  <si>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</si>
  <si>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</si>
  <si>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</si>
  <si>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</si>
  <si>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</si>
  <si>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</si>
  <si>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</si>
  <si>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</si>
  <si>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</si>
  <si>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</si>
  <si>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</si>
  <si>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</si>
  <si>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</si>
  <si>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</si>
  <si>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</si>
  <si>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</si>
  <si>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</si>
  <si>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</si>
  <si>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</si>
  <si>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</si>
  <si>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</si>
  <si>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</si>
  <si>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</si>
  <si>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</si>
  <si>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</si>
  <si>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</si>
  <si>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</si>
  <si>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</si>
  <si>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清須市</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</si>
  <si>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</si>
  <si>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</si>
  <si>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</si>
  <si>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</si>
  <si>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</si>
  <si>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</si>
  <si>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</si>
  <si>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</si>
  <si>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</si>
  <si>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</si>
  <si>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</si>
  <si>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公共下水道事業が始まって間もないので老朽化の状況はなし。</t>
    <phoneticPr fontId="4"/>
  </si>
  <si>
    <t>経営の健全化を示す「①収益的収支比率」については、単年度の収支が平成２６年度に続きは平成２７年度も１００％を割った赤字経営になった。公共下水道が平成２５年３月３１日供用開始であり、公共下水道の収入がまだ少ない状況である。
　企業債に関しては、公共下水道事業も軌道に乗り適切な投資を行えてきている状況である。
　⑤経費回収率も順調に伸びてきており、供用開始区域を年々増やすことにより使用料収入が見込める。
　⑥汚水処理原価はまだ接続率が低い為、接続率の向上を目指している。
　⑧水洗化率も徐々に伸びてきており、人口密集地の供用開始区域を増やしていき、接続数の増加を目指していく。</t>
    <rPh sb="13" eb="14">
      <t>テキ</t>
    </rPh>
    <rPh sb="16" eb="18">
      <t>ヒリツ</t>
    </rPh>
    <rPh sb="39" eb="40">
      <t>ツヅ</t>
    </rPh>
    <rPh sb="42" eb="44">
      <t>ヘイセイ</t>
    </rPh>
    <rPh sb="46" eb="48">
      <t>ネンド</t>
    </rPh>
    <phoneticPr fontId="4"/>
  </si>
  <si>
    <t>清須市公共下水道事業の経営状況は平成２５年３月３１日供用開始であり、将来に向けて供用開始区域を増やし、適正な汚水管渠整備をし公共下水道事業の効率化を目指していく。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</si>
</sst>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05004032"/>
        <c:axId val="10501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0.28999999999999998</c:v>
                </c:pt>
                <c:pt idx="2">
                  <c:v>0.74</c:v>
                </c:pt>
                <c:pt idx="3">
                  <c:v>0.57999999999999996</c:v>
                </c:pt>
                <c:pt idx="4">
                  <c:v>0.01</c:v>
                </c:pt>
              </c:numCache>
            </c:numRef>
          </c:val>
          <c:smooth val="0"/>
        </c:ser>
        <c:dLbls>
          <c:showLegendKey val="0"/>
          <c:showVal val="0"/>
          <c:showCatName val="0"/>
          <c:showSerName val="0"/>
          <c:showPercent val="0"/>
          <c:showBubbleSize val="0"/>
        </c:dLbls>
        <c:marker val="1"/>
        <c:smooth val="0"/>
        <c:axId val="105004032"/>
        <c:axId val="105010304"/>
      </c:lineChart>
      <c:dateAx>
        <c:axId val="105004032"/>
        <c:scaling>
          <c:orientation val="minMax"/>
        </c:scaling>
        <c:delete val="1"/>
        <c:axPos val="b"/>
        <c:numFmt formatCode="ge" sourceLinked="1"/>
        <c:majorTickMark val="none"/>
        <c:minorTickMark val="none"/>
        <c:tickLblPos val="none"/>
        <c:crossAx val="105010304"/>
        <c:crosses val="autoZero"/>
        <c:auto val="1"/>
        <c:lblOffset val="100"/>
        <c:baseTimeUnit val="years"/>
      </c:dateAx>
      <c:valAx>
        <c:axId val="1050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0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916480"/>
        <c:axId val="1069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45.25</c:v>
                </c:pt>
                <c:pt idx="2">
                  <c:v>37.36</c:v>
                </c:pt>
                <c:pt idx="3">
                  <c:v>42.07</c:v>
                </c:pt>
                <c:pt idx="4">
                  <c:v>37.950000000000003</c:v>
                </c:pt>
              </c:numCache>
            </c:numRef>
          </c:val>
          <c:smooth val="0"/>
        </c:ser>
        <c:dLbls>
          <c:showLegendKey val="0"/>
          <c:showVal val="0"/>
          <c:showCatName val="0"/>
          <c:showSerName val="0"/>
          <c:showPercent val="0"/>
          <c:showBubbleSize val="0"/>
        </c:dLbls>
        <c:marker val="1"/>
        <c:smooth val="0"/>
        <c:axId val="106916480"/>
        <c:axId val="106947328"/>
      </c:lineChart>
      <c:dateAx>
        <c:axId val="106916480"/>
        <c:scaling>
          <c:orientation val="minMax"/>
        </c:scaling>
        <c:delete val="1"/>
        <c:axPos val="b"/>
        <c:numFmt formatCode="ge" sourceLinked="1"/>
        <c:majorTickMark val="none"/>
        <c:minorTickMark val="none"/>
        <c:tickLblPos val="none"/>
        <c:crossAx val="106947328"/>
        <c:crosses val="autoZero"/>
        <c:auto val="1"/>
        <c:lblOffset val="100"/>
        <c:baseTimeUnit val="years"/>
      </c:dateAx>
      <c:valAx>
        <c:axId val="1069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formatCode="#,##0.00;&quot;△&quot;#,##0.00;&quot;-&quot;">
                  <c:v>0</c:v>
                </c:pt>
                <c:pt idx="1">
                  <c:v>0</c:v>
                </c:pt>
                <c:pt idx="2" formatCode="#,##0.00;&quot;△&quot;#,##0.00;&quot;-&quot;">
                  <c:v>26.95</c:v>
                </c:pt>
                <c:pt idx="3" formatCode="#,##0.00;&quot;△&quot;#,##0.00;&quot;-&quot;">
                  <c:v>44.97</c:v>
                </c:pt>
                <c:pt idx="4" formatCode="#,##0.00;&quot;△&quot;#,##0.00;&quot;-&quot;">
                  <c:v>51.49</c:v>
                </c:pt>
              </c:numCache>
            </c:numRef>
          </c:val>
        </c:ser>
        <c:dLbls>
          <c:showLegendKey val="0"/>
          <c:showVal val="0"/>
          <c:showCatName val="0"/>
          <c:showSerName val="0"/>
          <c:showPercent val="0"/>
          <c:showBubbleSize val="0"/>
        </c:dLbls>
        <c:gapWidth val="150"/>
        <c:axId val="106641664"/>
        <c:axId val="1066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68.540000000000006</c:v>
                </c:pt>
                <c:pt idx="2">
                  <c:v>61.85</c:v>
                </c:pt>
                <c:pt idx="3">
                  <c:v>63.92</c:v>
                </c:pt>
                <c:pt idx="4">
                  <c:v>63.25</c:v>
                </c:pt>
              </c:numCache>
            </c:numRef>
          </c:val>
          <c:smooth val="0"/>
        </c:ser>
        <c:dLbls>
          <c:showLegendKey val="0"/>
          <c:showVal val="0"/>
          <c:showCatName val="0"/>
          <c:showSerName val="0"/>
          <c:showPercent val="0"/>
          <c:showBubbleSize val="0"/>
        </c:dLbls>
        <c:marker val="1"/>
        <c:smooth val="0"/>
        <c:axId val="106641664"/>
        <c:axId val="106652032"/>
      </c:lineChart>
      <c:dateAx>
        <c:axId val="106641664"/>
        <c:scaling>
          <c:orientation val="minMax"/>
        </c:scaling>
        <c:delete val="1"/>
        <c:axPos val="b"/>
        <c:numFmt formatCode="ge" sourceLinked="1"/>
        <c:majorTickMark val="none"/>
        <c:minorTickMark val="none"/>
        <c:tickLblPos val="none"/>
        <c:crossAx val="106652032"/>
        <c:crosses val="autoZero"/>
        <c:auto val="1"/>
        <c:lblOffset val="100"/>
        <c:baseTimeUnit val="years"/>
      </c:dateAx>
      <c:valAx>
        <c:axId val="1066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119.93</c:v>
                </c:pt>
                <c:pt idx="2">
                  <c:v>109.04</c:v>
                </c:pt>
                <c:pt idx="3">
                  <c:v>92.58</c:v>
                </c:pt>
                <c:pt idx="4">
                  <c:v>96.34</c:v>
                </c:pt>
              </c:numCache>
            </c:numRef>
          </c:val>
        </c:ser>
        <c:dLbls>
          <c:showLegendKey val="0"/>
          <c:showVal val="0"/>
          <c:showCatName val="0"/>
          <c:showSerName val="0"/>
          <c:showPercent val="0"/>
          <c:showBubbleSize val="0"/>
        </c:dLbls>
        <c:gapWidth val="150"/>
        <c:axId val="105044608"/>
        <c:axId val="1050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44608"/>
        <c:axId val="105054976"/>
      </c:lineChart>
      <c:dateAx>
        <c:axId val="105044608"/>
        <c:scaling>
          <c:orientation val="minMax"/>
        </c:scaling>
        <c:delete val="1"/>
        <c:axPos val="b"/>
        <c:numFmt formatCode="ge" sourceLinked="1"/>
        <c:majorTickMark val="none"/>
        <c:minorTickMark val="none"/>
        <c:tickLblPos val="none"/>
        <c:crossAx val="105054976"/>
        <c:crosses val="autoZero"/>
        <c:auto val="1"/>
        <c:lblOffset val="100"/>
        <c:baseTimeUnit val="years"/>
      </c:dateAx>
      <c:valAx>
        <c:axId val="1050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068800"/>
        <c:axId val="1050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68800"/>
        <c:axId val="105087360"/>
      </c:lineChart>
      <c:dateAx>
        <c:axId val="105068800"/>
        <c:scaling>
          <c:orientation val="minMax"/>
        </c:scaling>
        <c:delete val="1"/>
        <c:axPos val="b"/>
        <c:numFmt formatCode="ge" sourceLinked="1"/>
        <c:majorTickMark val="none"/>
        <c:minorTickMark val="none"/>
        <c:tickLblPos val="none"/>
        <c:crossAx val="105087360"/>
        <c:crosses val="autoZero"/>
        <c:auto val="1"/>
        <c:lblOffset val="100"/>
        <c:baseTimeUnit val="years"/>
      </c:dateAx>
      <c:valAx>
        <c:axId val="1050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375040"/>
        <c:axId val="1063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375040"/>
        <c:axId val="106381312"/>
      </c:lineChart>
      <c:dateAx>
        <c:axId val="106375040"/>
        <c:scaling>
          <c:orientation val="minMax"/>
        </c:scaling>
        <c:delete val="1"/>
        <c:axPos val="b"/>
        <c:numFmt formatCode="ge" sourceLinked="1"/>
        <c:majorTickMark val="none"/>
        <c:minorTickMark val="none"/>
        <c:tickLblPos val="none"/>
        <c:crossAx val="106381312"/>
        <c:crosses val="autoZero"/>
        <c:auto val="1"/>
        <c:lblOffset val="100"/>
        <c:baseTimeUnit val="years"/>
      </c:dateAx>
      <c:valAx>
        <c:axId val="1063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421632"/>
        <c:axId val="1064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421632"/>
        <c:axId val="106423808"/>
      </c:lineChart>
      <c:dateAx>
        <c:axId val="106421632"/>
        <c:scaling>
          <c:orientation val="minMax"/>
        </c:scaling>
        <c:delete val="1"/>
        <c:axPos val="b"/>
        <c:numFmt formatCode="ge" sourceLinked="1"/>
        <c:majorTickMark val="none"/>
        <c:minorTickMark val="none"/>
        <c:tickLblPos val="none"/>
        <c:crossAx val="106423808"/>
        <c:crosses val="autoZero"/>
        <c:auto val="1"/>
        <c:lblOffset val="100"/>
        <c:baseTimeUnit val="years"/>
      </c:dateAx>
      <c:valAx>
        <c:axId val="1064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454400"/>
        <c:axId val="1064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454400"/>
        <c:axId val="106464768"/>
      </c:lineChart>
      <c:dateAx>
        <c:axId val="106454400"/>
        <c:scaling>
          <c:orientation val="minMax"/>
        </c:scaling>
        <c:delete val="1"/>
        <c:axPos val="b"/>
        <c:numFmt formatCode="ge" sourceLinked="1"/>
        <c:majorTickMark val="none"/>
        <c:minorTickMark val="none"/>
        <c:tickLblPos val="none"/>
        <c:crossAx val="106464768"/>
        <c:crosses val="autoZero"/>
        <c:auto val="1"/>
        <c:lblOffset val="100"/>
        <c:baseTimeUnit val="years"/>
      </c:dateAx>
      <c:valAx>
        <c:axId val="1064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454278.24</c:v>
                </c:pt>
                <c:pt idx="2">
                  <c:v>29017.55</c:v>
                </c:pt>
                <c:pt idx="3">
                  <c:v>6385.46</c:v>
                </c:pt>
                <c:pt idx="4">
                  <c:v>4584.8</c:v>
                </c:pt>
              </c:numCache>
            </c:numRef>
          </c:val>
        </c:ser>
        <c:dLbls>
          <c:showLegendKey val="0"/>
          <c:showVal val="0"/>
          <c:showCatName val="0"/>
          <c:showSerName val="0"/>
          <c:showPercent val="0"/>
          <c:showBubbleSize val="0"/>
        </c:dLbls>
        <c:gapWidth val="150"/>
        <c:axId val="106486784"/>
        <c:axId val="1065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1707.82</c:v>
                </c:pt>
                <c:pt idx="2">
                  <c:v>1853.46</c:v>
                </c:pt>
                <c:pt idx="3">
                  <c:v>1847.13</c:v>
                </c:pt>
                <c:pt idx="4">
                  <c:v>1862.51</c:v>
                </c:pt>
              </c:numCache>
            </c:numRef>
          </c:val>
          <c:smooth val="0"/>
        </c:ser>
        <c:dLbls>
          <c:showLegendKey val="0"/>
          <c:showVal val="0"/>
          <c:showCatName val="0"/>
          <c:showSerName val="0"/>
          <c:showPercent val="0"/>
          <c:showBubbleSize val="0"/>
        </c:dLbls>
        <c:marker val="1"/>
        <c:smooth val="0"/>
        <c:axId val="106486784"/>
        <c:axId val="106566784"/>
      </c:lineChart>
      <c:dateAx>
        <c:axId val="106486784"/>
        <c:scaling>
          <c:orientation val="minMax"/>
        </c:scaling>
        <c:delete val="1"/>
        <c:axPos val="b"/>
        <c:numFmt formatCode="ge" sourceLinked="1"/>
        <c:majorTickMark val="none"/>
        <c:minorTickMark val="none"/>
        <c:tickLblPos val="none"/>
        <c:crossAx val="106566784"/>
        <c:crosses val="autoZero"/>
        <c:auto val="1"/>
        <c:lblOffset val="100"/>
        <c:baseTimeUnit val="years"/>
      </c:dateAx>
      <c:valAx>
        <c:axId val="1065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formatCode="#,##0.00;&quot;△&quot;#,##0.00;&quot;-&quot;">
                  <c:v>0</c:v>
                </c:pt>
                <c:pt idx="1">
                  <c:v>0</c:v>
                </c:pt>
                <c:pt idx="2" formatCode="#,##0.00;&quot;△&quot;#,##0.00;&quot;-&quot;">
                  <c:v>7.01</c:v>
                </c:pt>
                <c:pt idx="3" formatCode="#,##0.00;&quot;△&quot;#,##0.00;&quot;-&quot;">
                  <c:v>35.200000000000003</c:v>
                </c:pt>
                <c:pt idx="4" formatCode="#,##0.00;&quot;△&quot;#,##0.00;&quot;-&quot;">
                  <c:v>35.01</c:v>
                </c:pt>
              </c:numCache>
            </c:numRef>
          </c:val>
        </c:ser>
        <c:dLbls>
          <c:showLegendKey val="0"/>
          <c:showVal val="0"/>
          <c:showCatName val="0"/>
          <c:showSerName val="0"/>
          <c:showPercent val="0"/>
          <c:showBubbleSize val="0"/>
        </c:dLbls>
        <c:gapWidth val="150"/>
        <c:axId val="106611456"/>
        <c:axId val="1066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48.1</c:v>
                </c:pt>
                <c:pt idx="2">
                  <c:v>45.22</c:v>
                </c:pt>
                <c:pt idx="3">
                  <c:v>42.22</c:v>
                </c:pt>
                <c:pt idx="4">
                  <c:v>53.03</c:v>
                </c:pt>
              </c:numCache>
            </c:numRef>
          </c:val>
          <c:smooth val="0"/>
        </c:ser>
        <c:dLbls>
          <c:showLegendKey val="0"/>
          <c:showVal val="0"/>
          <c:showCatName val="0"/>
          <c:showSerName val="0"/>
          <c:showPercent val="0"/>
          <c:showBubbleSize val="0"/>
        </c:dLbls>
        <c:marker val="1"/>
        <c:smooth val="0"/>
        <c:axId val="106611456"/>
        <c:axId val="106613376"/>
      </c:lineChart>
      <c:dateAx>
        <c:axId val="106611456"/>
        <c:scaling>
          <c:orientation val="minMax"/>
        </c:scaling>
        <c:delete val="1"/>
        <c:axPos val="b"/>
        <c:numFmt formatCode="ge" sourceLinked="1"/>
        <c:majorTickMark val="none"/>
        <c:minorTickMark val="none"/>
        <c:tickLblPos val="none"/>
        <c:crossAx val="106613376"/>
        <c:crosses val="autoZero"/>
        <c:auto val="1"/>
        <c:lblOffset val="100"/>
        <c:baseTimeUnit val="years"/>
      </c:dateAx>
      <c:valAx>
        <c:axId val="1066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2117.38</c:v>
                </c:pt>
                <c:pt idx="3">
                  <c:v>447.83</c:v>
                </c:pt>
                <c:pt idx="4">
                  <c:v>450.95</c:v>
                </c:pt>
              </c:numCache>
            </c:numRef>
          </c:val>
        </c:ser>
        <c:dLbls>
          <c:showLegendKey val="0"/>
          <c:showVal val="0"/>
          <c:showCatName val="0"/>
          <c:showSerName val="0"/>
          <c:showPercent val="0"/>
          <c:showBubbleSize val="0"/>
        </c:dLbls>
        <c:gapWidth val="150"/>
        <c:axId val="106900480"/>
        <c:axId val="1069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275.68</c:v>
                </c:pt>
                <c:pt idx="2">
                  <c:v>290.39999999999998</c:v>
                </c:pt>
                <c:pt idx="3">
                  <c:v>300.07</c:v>
                </c:pt>
                <c:pt idx="4">
                  <c:v>250.86</c:v>
                </c:pt>
              </c:numCache>
            </c:numRef>
          </c:val>
          <c:smooth val="0"/>
        </c:ser>
        <c:dLbls>
          <c:showLegendKey val="0"/>
          <c:showVal val="0"/>
          <c:showCatName val="0"/>
          <c:showSerName val="0"/>
          <c:showPercent val="0"/>
          <c:showBubbleSize val="0"/>
        </c:dLbls>
        <c:marker val="1"/>
        <c:smooth val="0"/>
        <c:axId val="106900480"/>
        <c:axId val="106906752"/>
      </c:lineChart>
      <c:dateAx>
        <c:axId val="106900480"/>
        <c:scaling>
          <c:orientation val="minMax"/>
        </c:scaling>
        <c:delete val="1"/>
        <c:axPos val="b"/>
        <c:numFmt formatCode="ge" sourceLinked="1"/>
        <c:majorTickMark val="none"/>
        <c:minorTickMark val="none"/>
        <c:tickLblPos val="none"/>
        <c:crossAx val="106906752"/>
        <c:crosses val="autoZero"/>
        <c:auto val="1"/>
        <c:lblOffset val="100"/>
        <c:baseTimeUnit val="years"/>
      </c:dateAx>
      <c:valAx>
        <c:axId val="1069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清須市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Cb3</v>
      </c>
      <c r="X8" s="46"/>
      <c r="Y8" s="46"/>
      <c r="Z8" s="46"/>
      <c r="AA8" s="46"/>
      <c r="AB8" s="46"/>
      <c r="AC8" s="46"/>
      <c r="AD8" s="3"/>
      <c r="AE8" s="3"/>
      <c r="AF8" s="3"/>
      <c r="AG8" s="3"/>
      <c r="AH8" s="3"/>
      <c r="AI8" s="3"/>
      <c r="AJ8" s="3"/>
      <c r="AK8" s="3"/>
      <c r="AL8" s="47">
        <f>データ!R6</f>
        <v>67118</v>
      </c>
      <c r="AM8" s="47"/>
      <c r="AN8" s="47"/>
      <c r="AO8" s="47"/>
      <c r="AP8" s="47"/>
      <c r="AQ8" s="47"/>
      <c r="AR8" s="47"/>
      <c r="AS8" s="47"/>
      <c r="AT8" s="43">
        <f>データ!S6</f>
        <v>17.350000000000001</v>
      </c>
      <c r="AU8" s="43"/>
      <c r="AV8" s="43"/>
      <c r="AW8" s="43"/>
      <c r="AX8" s="43"/>
      <c r="AY8" s="43"/>
      <c r="AZ8" s="43"/>
      <c r="BA8" s="43"/>
      <c r="BB8" s="43">
        <f>データ!T6</f>
        <v>3868.47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20.32</v>
      </c>
      <c r="Q10" s="43"/>
      <c r="R10" s="43"/>
      <c r="S10" s="43"/>
      <c r="T10" s="43"/>
      <c r="U10" s="43"/>
      <c r="V10" s="43"/>
      <c r="W10" s="43">
        <f>データ!P6</f>
        <v>101.08</v>
      </c>
      <c r="X10" s="43"/>
      <c r="Y10" s="43"/>
      <c r="Z10" s="43"/>
      <c r="AA10" s="43"/>
      <c r="AB10" s="43"/>
      <c r="AC10" s="43"/>
      <c r="AD10" s="47">
        <f>データ!Q6</f>
        <v>2808</v>
      </c>
      <c r="AE10" s="47"/>
      <c r="AF10" s="47"/>
      <c r="AG10" s="47"/>
      <c r="AH10" s="47"/>
      <c r="AI10" s="47"/>
      <c r="AJ10" s="47"/>
      <c r="AK10" s="2"/>
      <c r="AL10" s="47">
        <f>データ!U6</f>
        <v>13633</v>
      </c>
      <c r="AM10" s="47"/>
      <c r="AN10" s="47"/>
      <c r="AO10" s="47"/>
      <c r="AP10" s="47"/>
      <c r="AQ10" s="47"/>
      <c r="AR10" s="47"/>
      <c r="AS10" s="47"/>
      <c r="AT10" s="43">
        <f>データ!V6</f>
        <v>2.0299999999999998</v>
      </c>
      <c r="AU10" s="43"/>
      <c r="AV10" s="43"/>
      <c r="AW10" s="43"/>
      <c r="AX10" s="43"/>
      <c r="AY10" s="43"/>
      <c r="AZ10" s="43"/>
      <c r="BA10" s="43"/>
      <c r="BB10" s="43">
        <f>データ!W6</f>
        <v>6715.76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232335</v>
      </c>
      <c r="D6" s="31">
        <f t="shared" si="3"/>
        <v>47</v>
      </c>
      <c r="E6" s="31">
        <f t="shared" si="3"/>
        <v>17</v>
      </c>
      <c r="F6" s="31">
        <f t="shared" si="3"/>
        <v>1</v>
      </c>
      <c r="G6" s="31">
        <f t="shared" si="3"/>
        <v>0</v>
      </c>
      <c r="H6" s="31" t="str">
        <f t="shared" si="3"/>
        <v>愛知県　清須市</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20.32</v>
      </c>
      <c r="P6" s="32">
        <f t="shared" si="3"/>
        <v>101.08</v>
      </c>
      <c r="Q6" s="32">
        <f t="shared" si="3"/>
        <v>2808</v>
      </c>
      <c r="R6" s="32">
        <f t="shared" si="3"/>
        <v>67118</v>
      </c>
      <c r="S6" s="32">
        <f t="shared" si="3"/>
        <v>17.350000000000001</v>
      </c>
      <c r="T6" s="32">
        <f t="shared" si="3"/>
        <v>3868.47</v>
      </c>
      <c r="U6" s="32">
        <f t="shared" si="3"/>
        <v>13633</v>
      </c>
      <c r="V6" s="32">
        <f t="shared" si="3"/>
        <v>2.0299999999999998</v>
      </c>
      <c r="W6" s="32">
        <f t="shared" si="3"/>
        <v>6715.76</v>
      </c>
      <c r="X6" s="33" t="str">
        <f>IF(X7="",NA(),X7)</f>
        <v>-</v>
      </c>
      <c r="Y6" s="33">
        <f t="shared" ref="Y6:AG6" si="4">IF(Y7="",NA(),Y7)</f>
        <v>119.93</v>
      </c>
      <c r="Z6" s="33">
        <f t="shared" si="4"/>
        <v>109.04</v>
      </c>
      <c r="AA6" s="33">
        <f t="shared" si="4"/>
        <v>92.58</v>
      </c>
      <c r="AB6" s="33">
        <f t="shared" si="4"/>
        <v>96.34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f t="shared" ref="BF6:BN6" si="7">IF(BF7="",NA(),BF7)</f>
        <v>454278.24</v>
      </c>
      <c r="BG6" s="33">
        <f t="shared" si="7"/>
        <v>29017.55</v>
      </c>
      <c r="BH6" s="33">
        <f t="shared" si="7"/>
        <v>6385.46</v>
      </c>
      <c r="BI6" s="33">
        <f t="shared" si="7"/>
        <v>4584.8</v>
      </c>
      <c r="BJ6" s="33" t="str">
        <f t="shared" si="7"/>
        <v>-</v>
      </c>
      <c r="BK6" s="33">
        <f t="shared" si="7"/>
        <v>1707.82</v>
      </c>
      <c r="BL6" s="33">
        <f t="shared" si="7"/>
        <v>1853.46</v>
      </c>
      <c r="BM6" s="33">
        <f t="shared" si="7"/>
        <v>1847.13</v>
      </c>
      <c r="BN6" s="33">
        <f t="shared" si="7"/>
        <v>1862.51</v>
      </c>
      <c r="BO6" s="32" t="str">
        <f>IF(BO7="","",IF(BO7="-","【-】","【"&amp;SUBSTITUTE(TEXT(BO7,"#,##0.00"),"-","△")&amp;"】"))</f>
        <v>【763.62】</v>
      </c>
      <c r="BP6" s="33" t="str">
        <f>IF(BP7="",NA(),BP7)</f>
        <v>-</v>
      </c>
      <c r="BQ6" s="32">
        <f t="shared" ref="BQ6:BY6" si="8">IF(BQ7="",NA(),BQ7)</f>
        <v>0</v>
      </c>
      <c r="BR6" s="33">
        <f t="shared" si="8"/>
        <v>7.01</v>
      </c>
      <c r="BS6" s="33">
        <f t="shared" si="8"/>
        <v>35.200000000000003</v>
      </c>
      <c r="BT6" s="33">
        <f t="shared" si="8"/>
        <v>35.01</v>
      </c>
      <c r="BU6" s="33" t="str">
        <f t="shared" si="8"/>
        <v>-</v>
      </c>
      <c r="BV6" s="33">
        <f t="shared" si="8"/>
        <v>48.1</v>
      </c>
      <c r="BW6" s="33">
        <f t="shared" si="8"/>
        <v>45.22</v>
      </c>
      <c r="BX6" s="33">
        <f t="shared" si="8"/>
        <v>42.22</v>
      </c>
      <c r="BY6" s="33">
        <f t="shared" si="8"/>
        <v>53.03</v>
      </c>
      <c r="BZ6" s="32" t="str">
        <f>IF(BZ7="","",IF(BZ7="-","【-】","【"&amp;SUBSTITUTE(TEXT(BZ7,"#,##0.00"),"-","△")&amp;"】"))</f>
        <v>【98.53】</v>
      </c>
      <c r="CA6" s="33" t="str">
        <f>IF(CA7="",NA(),CA7)</f>
        <v>-</v>
      </c>
      <c r="CB6" s="33" t="str">
        <f t="shared" ref="CB6:CJ6" si="9">IF(CB7="",NA(),CB7)</f>
        <v>-</v>
      </c>
      <c r="CC6" s="33">
        <f t="shared" si="9"/>
        <v>2117.38</v>
      </c>
      <c r="CD6" s="33">
        <f t="shared" si="9"/>
        <v>447.83</v>
      </c>
      <c r="CE6" s="33">
        <f t="shared" si="9"/>
        <v>450.95</v>
      </c>
      <c r="CF6" s="33" t="str">
        <f t="shared" si="9"/>
        <v>-</v>
      </c>
      <c r="CG6" s="33">
        <f t="shared" si="9"/>
        <v>275.68</v>
      </c>
      <c r="CH6" s="33">
        <f t="shared" si="9"/>
        <v>290.39999999999998</v>
      </c>
      <c r="CI6" s="33">
        <f t="shared" si="9"/>
        <v>300.07</v>
      </c>
      <c r="CJ6" s="33">
        <f t="shared" si="9"/>
        <v>250.86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f t="shared" si="10"/>
        <v>45.25</v>
      </c>
      <c r="CS6" s="33">
        <f t="shared" si="10"/>
        <v>37.36</v>
      </c>
      <c r="CT6" s="33">
        <f t="shared" si="10"/>
        <v>42.07</v>
      </c>
      <c r="CU6" s="33">
        <f t="shared" si="10"/>
        <v>37.950000000000003</v>
      </c>
      <c r="CV6" s="32" t="str">
        <f>IF(CV7="","",IF(CV7="-","【-】","【"&amp;SUBSTITUTE(TEXT(CV7,"#,##0.00"),"-","△")&amp;"】"))</f>
        <v>【60.01】</v>
      </c>
      <c r="CW6" s="33" t="str">
        <f>IF(CW7="",NA(),CW7)</f>
        <v>-</v>
      </c>
      <c r="CX6" s="32">
        <f t="shared" ref="CX6:DF6" si="11">IF(CX7="",NA(),CX7)</f>
        <v>0</v>
      </c>
      <c r="CY6" s="33">
        <f t="shared" si="11"/>
        <v>26.95</v>
      </c>
      <c r="CZ6" s="33">
        <f t="shared" si="11"/>
        <v>44.97</v>
      </c>
      <c r="DA6" s="33">
        <f t="shared" si="11"/>
        <v>51.49</v>
      </c>
      <c r="DB6" s="33" t="str">
        <f t="shared" si="11"/>
        <v>-</v>
      </c>
      <c r="DC6" s="33">
        <f t="shared" si="11"/>
        <v>68.540000000000006</v>
      </c>
      <c r="DD6" s="33">
        <f t="shared" si="11"/>
        <v>61.85</v>
      </c>
      <c r="DE6" s="33">
        <f t="shared" si="11"/>
        <v>63.92</v>
      </c>
      <c r="DF6" s="33">
        <f t="shared" si="11"/>
        <v>63.25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2">
        <f t="shared" ref="EE6:EM6" si="14">IF(EE7="",NA(),EE7)</f>
        <v>0</v>
      </c>
      <c r="EF6" s="32">
        <f t="shared" si="14"/>
        <v>0</v>
      </c>
      <c r="EG6" s="32">
        <f t="shared" si="14"/>
        <v>0</v>
      </c>
      <c r="EH6" s="32">
        <f t="shared" si="14"/>
        <v>0</v>
      </c>
      <c r="EI6" s="33" t="str">
        <f t="shared" si="14"/>
        <v>-</v>
      </c>
      <c r="EJ6" s="33">
        <f t="shared" si="14"/>
        <v>0.28999999999999998</v>
      </c>
      <c r="EK6" s="33">
        <f t="shared" si="14"/>
        <v>0.74</v>
      </c>
      <c r="EL6" s="33">
        <f t="shared" si="14"/>
        <v>0.57999999999999996</v>
      </c>
      <c r="EM6" s="33">
        <f t="shared" si="14"/>
        <v>0.01</v>
      </c>
      <c r="EN6" s="32" t="str">
        <f>IF(EN7="","",IF(EN7="-","【-】","【"&amp;SUBSTITUTE(TEXT(EN7,"#,##0.00"),"-","△")&amp;"】"))</f>
        <v>【0.23】</v>
      </c>
    </row>
    <row r="7" spans="1:144" s="34" customFormat="1">
      <c r="A7" s="26"/>
      <c r="B7" s="35">
        <v>2015</v>
      </c>
      <c r="C7" s="35">
        <v>232335</v>
      </c>
      <c r="D7" s="35">
        <v>47</v>
      </c>
      <c r="E7" s="35">
        <v>17</v>
      </c>
      <c r="F7" s="35">
        <v>1</v>
      </c>
      <c r="G7" s="35">
        <v>0</v>
      </c>
      <c r="H7" s="35" t="s">
        <v>96</v>
      </c>
      <c r="I7" s="35" t="s">
        <v>97</v>
      </c>
      <c r="J7" s="35" t="s">
        <v>98</v>
      </c>
      <c r="K7" s="35" t="s">
        <v>99</v>
      </c>
      <c r="L7" s="35" t="s">
        <v>100</v>
      </c>
      <c r="M7" s="36" t="s">
        <v>101</v>
      </c>
      <c r="N7" s="36" t="s">
        <v>102</v>
      </c>
      <c r="O7" s="36">
        <v>20.32</v>
      </c>
      <c r="P7" s="36">
        <v>101.08</v>
      </c>
      <c r="Q7" s="36">
        <v>2808</v>
      </c>
      <c r="R7" s="36">
        <v>67118</v>
      </c>
      <c r="S7" s="36">
        <v>17.350000000000001</v>
      </c>
      <c r="T7" s="36">
        <v>3868.47</v>
      </c>
      <c r="U7" s="36">
        <v>13633</v>
      </c>
      <c r="V7" s="36">
        <v>2.0299999999999998</v>
      </c>
      <c r="W7" s="36">
        <v>6715.76</v>
      </c>
      <c r="X7" s="36" t="s">
        <v>101</v>
      </c>
      <c r="Y7" s="36">
        <v>119.93</v>
      </c>
      <c r="Z7" s="36">
        <v>109.04</v>
      </c>
      <c r="AA7" s="36">
        <v>92.58</v>
      </c>
      <c r="AB7" s="36">
        <v>96.34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v>454278.24</v>
      </c>
      <c r="BG7" s="36">
        <v>29017.55</v>
      </c>
      <c r="BH7" s="36">
        <v>6385.46</v>
      </c>
      <c r="BI7" s="36">
        <v>4584.8</v>
      </c>
      <c r="BJ7" s="36" t="s">
        <v>101</v>
      </c>
      <c r="BK7" s="36">
        <v>1707.82</v>
      </c>
      <c r="BL7" s="36">
        <v>1853.46</v>
      </c>
      <c r="BM7" s="36">
        <v>1847.13</v>
      </c>
      <c r="BN7" s="36">
        <v>1862.51</v>
      </c>
      <c r="BO7" s="36">
        <v>763.62</v>
      </c>
      <c r="BP7" s="36" t="s">
        <v>101</v>
      </c>
      <c r="BQ7" s="36">
        <v>0</v>
      </c>
      <c r="BR7" s="36">
        <v>7.01</v>
      </c>
      <c r="BS7" s="36">
        <v>35.200000000000003</v>
      </c>
      <c r="BT7" s="36">
        <v>35.01</v>
      </c>
      <c r="BU7" s="36" t="s">
        <v>101</v>
      </c>
      <c r="BV7" s="36">
        <v>48.1</v>
      </c>
      <c r="BW7" s="36">
        <v>45.22</v>
      </c>
      <c r="BX7" s="36">
        <v>42.22</v>
      </c>
      <c r="BY7" s="36">
        <v>53.03</v>
      </c>
      <c r="BZ7" s="36">
        <v>98.53</v>
      </c>
      <c r="CA7" s="36" t="s">
        <v>101</v>
      </c>
      <c r="CB7" s="36" t="s">
        <v>101</v>
      </c>
      <c r="CC7" s="36">
        <v>2117.38</v>
      </c>
      <c r="CD7" s="36">
        <v>447.83</v>
      </c>
      <c r="CE7" s="36">
        <v>450.95</v>
      </c>
      <c r="CF7" s="36" t="s">
        <v>101</v>
      </c>
      <c r="CG7" s="36">
        <v>275.68</v>
      </c>
      <c r="CH7" s="36">
        <v>290.39999999999998</v>
      </c>
      <c r="CI7" s="36">
        <v>300.07</v>
      </c>
      <c r="CJ7" s="36">
        <v>250.86</v>
      </c>
      <c r="CK7" s="36">
        <v>139.69999999999999</v>
      </c>
      <c r="CL7" s="36" t="s">
        <v>101</v>
      </c>
      <c r="CM7" s="36" t="s">
        <v>101</v>
      </c>
      <c r="CN7" s="36" t="s">
        <v>101</v>
      </c>
      <c r="CO7" s="36" t="s">
        <v>101</v>
      </c>
      <c r="CP7" s="36" t="s">
        <v>101</v>
      </c>
      <c r="CQ7" s="36" t="s">
        <v>101</v>
      </c>
      <c r="CR7" s="36">
        <v>45.25</v>
      </c>
      <c r="CS7" s="36">
        <v>37.36</v>
      </c>
      <c r="CT7" s="36">
        <v>42.07</v>
      </c>
      <c r="CU7" s="36">
        <v>37.950000000000003</v>
      </c>
      <c r="CV7" s="36">
        <v>60.01</v>
      </c>
      <c r="CW7" s="36" t="s">
        <v>101</v>
      </c>
      <c r="CX7" s="36">
        <v>0</v>
      </c>
      <c r="CY7" s="36">
        <v>26.95</v>
      </c>
      <c r="CZ7" s="36">
        <v>44.97</v>
      </c>
      <c r="DA7" s="36">
        <v>51.49</v>
      </c>
      <c r="DB7" s="36" t="s">
        <v>101</v>
      </c>
      <c r="DC7" s="36">
        <v>68.540000000000006</v>
      </c>
      <c r="DD7" s="36">
        <v>61.85</v>
      </c>
      <c r="DE7" s="36">
        <v>63.92</v>
      </c>
      <c r="DF7" s="36">
        <v>63.25</v>
      </c>
      <c r="DG7" s="36">
        <v>94.73</v>
      </c>
      <c r="DH7" s="36"/>
      <c r="DI7" s="36"/>
      <c r="DJ7" s="36"/>
      <c r="DK7" s="36"/>
      <c r="DL7" s="36"/>
      <c r="DM7" s="36"/>
      <c r="DN7" s="36"/>
      <c r="DO7" s="36"/>
      <c r="DP7" s="36"/>
      <c r="DQ7" s="36"/>
      <c r="DR7" s="36"/>
      <c r="DS7" s="36"/>
      <c r="DT7" s="36"/>
      <c r="DU7" s="36"/>
      <c r="DV7" s="36"/>
      <c r="DW7" s="36"/>
      <c r="DX7" s="36"/>
      <c r="DY7" s="36"/>
      <c r="DZ7" s="36"/>
      <c r="EA7" s="36"/>
      <c r="EB7" s="36"/>
      <c r="EC7" s="36"/>
      <c r="ED7" s="36" t="s">
        <v>101</v>
      </c>
      <c r="EE7" s="36">
        <v>0</v>
      </c>
      <c r="EF7" s="36">
        <v>0</v>
      </c>
      <c r="EG7" s="36">
        <v>0</v>
      </c>
      <c r="EH7" s="36">
        <v>0</v>
      </c>
      <c r="EI7" s="36" t="s">
        <v>101</v>
      </c>
      <c r="EJ7" s="36">
        <v>0.28999999999999998</v>
      </c>
      <c r="EK7" s="36">
        <v>0.74</v>
      </c>
      <c r="EL7" s="36">
        <v>0.57999999999999996</v>
      </c>
      <c r="EM7" s="36">
        <v>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2017-02-08T02:51:13Z</dcterms:created>
  <dcterms:modified xsi:type="dcterms:W3CDTF">2017-02-21T12:53:21Z</dcterms:modified>
  <cp:category/>
</cp:coreProperties>
</file>