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0520" windowHeight="48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<sst xmlns="http://schemas.openxmlformats.org/spreadsheetml/2006/main" count="221" uniqueCount="111">
  <si>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</si>
  <si>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</si>
  <si>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</si>
  <si>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</si>
  <si>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</si>
  <si>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</si>
  <si>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</si>
  <si>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</si>
  <si>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</si>
  <si>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</si>
  <si>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</si>
  <si>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</si>
  <si>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</si>
  <si>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</si>
  <si>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</si>
  <si>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</si>
  <si>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</si>
  <si>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</si>
  <si>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</si>
  <si>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</si>
  <si>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</si>
  <si>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</si>
  <si>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</si>
  <si>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</si>
  <si>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</si>
  <si>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</si>
  <si>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</si>
  <si>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</si>
  <si>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</si>
  <si>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</si>
  <si>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</si>
  <si>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</si>
  <si>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</si>
  <si>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</si>
  <si>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</si>
  <si>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</si>
  <si>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</si>
  <si>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</si>
  <si>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</si>
  <si>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</si>
  <si>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</si>
  <si>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</si>
  <si>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</si>
  <si>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</si>
  <si>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</si>
  <si>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</si>
  <si>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</si>
  <si>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</si>
  <si>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</si>
  <si>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</si>
  <si>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</si>
  <si>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</si>
  <si>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</si>
  <si>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</si>
  <si>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</si>
  <si>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</si>
  <si>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</si>
  <si>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</si>
  <si>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</si>
  <si>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</si>
  <si>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</si>
  <si>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</si>
  <si>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</si>
  <si>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</si>
  <si>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</si>
  <si>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</si>
  <si>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</si>
  <si>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</si>
  <si>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</si>
  <si>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</si>
  <si>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</si>
  <si>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</si>
  <si>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</si>
  <si>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</si>
  <si>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</si>
  <si>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</si>
  <si>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</si>
  <si>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</si>
  <si>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</si>
  <si>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</si>
  <si>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</si>
  <si>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</si>
  <si>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</si>
  <si>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</si>
  <si>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</si>
  <si>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</si>
  <si>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</si>
  <si>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</si>
  <si>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</si>
  <si>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</si>
  <si>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</si>
  <si>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</si>
  <si>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</si>
  <si>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</si>
  <si>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</si>
  <si>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</si>
  <si>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弥富市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</si>
  <si>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</si>
  <si>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</si>
  <si>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</si>
  <si>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</si>
  <si>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</si>
  <si>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</si>
  <si>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</si>
  <si>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</si>
  <si>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</si>
  <si>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</si>
  <si>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</si>
  <si>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平成６年度から管渠等の整備を行っており、整備から最長２２年間が経過しており注意が必要である。定期的に検査を行い、長寿命化に努める。</t>
    <rPh sb="1" eb="3">
      <t>ヘイセイ</t>
    </rPh>
    <rPh sb="4" eb="5">
      <t>ネン</t>
    </rPh>
    <rPh sb="5" eb="6">
      <t>ド</t>
    </rPh>
    <rPh sb="8" eb="10">
      <t>カンキョ</t>
    </rPh>
    <rPh sb="10" eb="11">
      <t>トウ</t>
    </rPh>
    <rPh sb="12" eb="14">
      <t>セイビ</t>
    </rPh>
    <rPh sb="15" eb="16">
      <t>オコナ</t>
    </rPh>
    <rPh sb="21" eb="23">
      <t>セイビ</t>
    </rPh>
    <rPh sb="25" eb="27">
      <t>サイチョウ</t>
    </rPh>
    <rPh sb="29" eb="30">
      <t>ネン</t>
    </rPh>
    <rPh sb="30" eb="31">
      <t>カン</t>
    </rPh>
    <rPh sb="32" eb="34">
      <t>ケイカ</t>
    </rPh>
    <rPh sb="38" eb="40">
      <t>チュウイ</t>
    </rPh>
    <rPh sb="41" eb="43">
      <t>ヒツヨウ</t>
    </rPh>
    <rPh sb="47" eb="50">
      <t>テイキテキ</t>
    </rPh>
    <rPh sb="51" eb="53">
      <t>ケンサ</t>
    </rPh>
    <rPh sb="54" eb="55">
      <t>オコナ</t>
    </rPh>
    <rPh sb="57" eb="58">
      <t>チョウ</t>
    </rPh>
    <rPh sb="58" eb="61">
      <t>ジュミョウカ</t>
    </rPh>
    <rPh sb="62" eb="63">
      <t>ツト</t>
    </rPh>
    <phoneticPr fontId="4"/>
  </si>
  <si>
    <t>　平成２６年度十四山東部処理場の供用開始により、農業集落排水事業は整備を完了した。
　適切な維持管理の手法について近隣市町村と情報共有を図りながら縮減に努め、接続促進を行い水洗化率の向上に努めることで各数値の改善を図る。
　また、平成３２年度までに経営戦略を策定し経営の透明化を行う。</t>
    <rPh sb="1" eb="3">
      <t>ヘイセイ</t>
    </rPh>
    <rPh sb="5" eb="6">
      <t>ネン</t>
    </rPh>
    <rPh sb="6" eb="7">
      <t>ド</t>
    </rPh>
    <rPh sb="7" eb="10">
      <t>ジュウシヤマ</t>
    </rPh>
    <rPh sb="10" eb="12">
      <t>トウブ</t>
    </rPh>
    <rPh sb="12" eb="15">
      <t>ショリジョウ</t>
    </rPh>
    <rPh sb="16" eb="18">
      <t>キョウヨウ</t>
    </rPh>
    <rPh sb="18" eb="20">
      <t>カイシ</t>
    </rPh>
    <rPh sb="24" eb="26">
      <t>ノウギョウ</t>
    </rPh>
    <rPh sb="26" eb="28">
      <t>シュウラク</t>
    </rPh>
    <rPh sb="28" eb="30">
      <t>ハイスイ</t>
    </rPh>
    <rPh sb="30" eb="32">
      <t>ジギョウ</t>
    </rPh>
    <rPh sb="33" eb="35">
      <t>セイビ</t>
    </rPh>
    <rPh sb="36" eb="38">
      <t>カンリョウ</t>
    </rPh>
    <rPh sb="48" eb="50">
      <t>カンリ</t>
    </rPh>
    <phoneticPr fontId="4"/>
  </si>
  <si>
    <t>　①収益的収支比率は80％で改善されているが、これは一般会計からの繰入金を見直したことによるものである。
　④企業債残高対事業規模比率は平均を上回っている。これは施設整備完了から最短２年間しか経過していないことから地方債の償還が進んでいないことによる。今後使用料収入を向上させることにより改善を図る。
　⑤経費回収率は平均を下回っている。これは平成26年度に供用開始した施設の維持管理費が増えたことによるものである。今後接続促進を行い、使用料収入を向上させることにより改善を図る。
　⑥汚水処理原価は平均を上回っている。これは平成26年度に供用開始した施設の維持管理費が増えたことによるものである。今後接続促進を行い、有収水量を向上させることにより改善を図る。
　⑦施設利用率は平均を下回っている。これは平成26年度に供用開始した施設の処理能力が増えたことによるものである。今後接続促進を行い、処理水量を向上させることにより改善を図る。
　⑧水洗化率は平均を下回っている。これは平成26年度に供用開始した区域内人口が増えたことによる。今後接続促進を行い、接続人口を向上させることにより改善を図る。</t>
    <rPh sb="2" eb="5">
      <t>シュウエキテキ</t>
    </rPh>
    <rPh sb="5" eb="7">
      <t>シュウシ</t>
    </rPh>
    <rPh sb="7" eb="9">
      <t>ヒリツ</t>
    </rPh>
    <rPh sb="14" eb="16">
      <t>カイゼン</t>
    </rPh>
    <rPh sb="26" eb="28">
      <t>イッパン</t>
    </rPh>
    <rPh sb="28" eb="30">
      <t>カイケイ</t>
    </rPh>
    <rPh sb="33" eb="35">
      <t>クリイレ</t>
    </rPh>
    <rPh sb="35" eb="36">
      <t>キン</t>
    </rPh>
    <rPh sb="37" eb="39">
      <t>ミナオ</t>
    </rPh>
    <rPh sb="68" eb="70">
      <t>ヘイキン</t>
    </rPh>
    <rPh sb="71" eb="73">
      <t>ウワマワ</t>
    </rPh>
    <rPh sb="81" eb="83">
      <t>シセツ</t>
    </rPh>
    <rPh sb="83" eb="85">
      <t>セイビ</t>
    </rPh>
    <rPh sb="85" eb="87">
      <t>カンリョウ</t>
    </rPh>
    <rPh sb="89" eb="91">
      <t>サイタン</t>
    </rPh>
    <rPh sb="92" eb="94">
      <t>ネンカン</t>
    </rPh>
    <rPh sb="96" eb="98">
      <t>ケイカ</t>
    </rPh>
    <rPh sb="107" eb="110">
      <t>チホウサイ</t>
    </rPh>
    <rPh sb="111" eb="113">
      <t>ショウカン</t>
    </rPh>
    <rPh sb="114" eb="115">
      <t>スス</t>
    </rPh>
    <rPh sb="126" eb="128">
      <t>コンゴ</t>
    </rPh>
    <rPh sb="128" eb="131">
      <t>シヨウリョウ</t>
    </rPh>
    <rPh sb="131" eb="133">
      <t>シュウニュウ</t>
    </rPh>
    <rPh sb="134" eb="136">
      <t>コウジョウ</t>
    </rPh>
    <rPh sb="144" eb="146">
      <t>カイゼン</t>
    </rPh>
    <rPh sb="147" eb="148">
      <t>ハカ</t>
    </rPh>
    <rPh sb="159" eb="161">
      <t>ヘイキン</t>
    </rPh>
    <rPh sb="162" eb="164">
      <t>シタマワ</t>
    </rPh>
    <rPh sb="172" eb="174">
      <t>ヘイセイ</t>
    </rPh>
    <rPh sb="176" eb="178">
      <t>ネンド</t>
    </rPh>
    <rPh sb="179" eb="181">
      <t>キョウヨウ</t>
    </rPh>
    <rPh sb="181" eb="183">
      <t>カイシ</t>
    </rPh>
    <rPh sb="185" eb="187">
      <t>シセツ</t>
    </rPh>
    <rPh sb="188" eb="190">
      <t>イジ</t>
    </rPh>
    <rPh sb="190" eb="193">
      <t>カンリヒ</t>
    </rPh>
    <rPh sb="194" eb="195">
      <t>フ</t>
    </rPh>
    <rPh sb="208" eb="210">
      <t>コンゴ</t>
    </rPh>
    <rPh sb="210" eb="212">
      <t>セツゾク</t>
    </rPh>
    <rPh sb="212" eb="214">
      <t>ソクシン</t>
    </rPh>
    <rPh sb="215" eb="216">
      <t>オコナ</t>
    </rPh>
    <rPh sb="218" eb="221">
      <t>シヨウリョウ</t>
    </rPh>
    <rPh sb="221" eb="223">
      <t>シュウニュウ</t>
    </rPh>
    <rPh sb="224" eb="226">
      <t>コウジョウ</t>
    </rPh>
    <rPh sb="234" eb="236">
      <t>カイゼン</t>
    </rPh>
    <rPh sb="237" eb="238">
      <t>ハカ</t>
    </rPh>
    <rPh sb="301" eb="303">
      <t>セツゾク</t>
    </rPh>
    <rPh sb="303" eb="305">
      <t>ソクシン</t>
    </rPh>
    <rPh sb="306" eb="307">
      <t>オコナ</t>
    </rPh>
    <rPh sb="309" eb="311">
      <t>ユウシュウ</t>
    </rPh>
    <rPh sb="311" eb="313">
      <t>スイリョウ</t>
    </rPh>
    <rPh sb="339" eb="341">
      <t>ヘイキン</t>
    </rPh>
    <rPh sb="342" eb="344">
      <t>シタマワ</t>
    </rPh>
    <rPh sb="352" eb="354">
      <t>ヘイセイ</t>
    </rPh>
    <rPh sb="356" eb="357">
      <t>ネン</t>
    </rPh>
    <rPh sb="357" eb="358">
      <t>ド</t>
    </rPh>
    <rPh sb="359" eb="361">
      <t>キョウヨウ</t>
    </rPh>
    <rPh sb="361" eb="363">
      <t>カイシ</t>
    </rPh>
    <rPh sb="365" eb="367">
      <t>シセツ</t>
    </rPh>
    <rPh sb="368" eb="370">
      <t>ショリ</t>
    </rPh>
    <rPh sb="370" eb="372">
      <t>ノウリョク</t>
    </rPh>
    <rPh sb="373" eb="374">
      <t>フ</t>
    </rPh>
    <rPh sb="387" eb="389">
      <t>コンゴ</t>
    </rPh>
    <rPh sb="389" eb="391">
      <t>セツゾク</t>
    </rPh>
    <rPh sb="391" eb="393">
      <t>ソクシン</t>
    </rPh>
    <rPh sb="394" eb="395">
      <t>オコナ</t>
    </rPh>
    <rPh sb="397" eb="399">
      <t>ショリ</t>
    </rPh>
    <rPh sb="399" eb="401">
      <t>スイリョウ</t>
    </rPh>
    <rPh sb="402" eb="404">
      <t>コウジョウ</t>
    </rPh>
    <rPh sb="412" eb="414">
      <t>カイゼン</t>
    </rPh>
    <rPh sb="415" eb="416">
      <t>ハカ</t>
    </rPh>
    <rPh sb="426" eb="428">
      <t>ヘイキン</t>
    </rPh>
    <rPh sb="429" eb="431">
      <t>シタマワ</t>
    </rPh>
    <rPh sb="439" eb="441">
      <t>ヘイセイ</t>
    </rPh>
    <rPh sb="443" eb="445">
      <t>ネンド</t>
    </rPh>
    <rPh sb="446" eb="448">
      <t>キョウヨウ</t>
    </rPh>
    <rPh sb="448" eb="450">
      <t>カイシ</t>
    </rPh>
    <rPh sb="452" eb="454">
      <t>クイキ</t>
    </rPh>
    <rPh sb="454" eb="455">
      <t>ナイ</t>
    </rPh>
    <rPh sb="455" eb="457">
      <t>ジンコウ</t>
    </rPh>
    <rPh sb="458" eb="459">
      <t>フ</t>
    </rPh>
    <rPh sb="467" eb="469">
      <t>コンゴ</t>
    </rPh>
    <rPh sb="469" eb="471">
      <t>セツゾク</t>
    </rPh>
    <rPh sb="471" eb="473">
      <t>ソクシン</t>
    </rPh>
    <rPh sb="474" eb="475">
      <t>オコナ</t>
    </rPh>
    <rPh sb="477" eb="479">
      <t>セツゾク</t>
    </rPh>
    <rPh sb="479" eb="481">
      <t>ジンコウ</t>
    </rPh>
    <rPh sb="482" eb="484">
      <t>コウジョウ</t>
    </rPh>
    <rPh sb="492" eb="494">
      <t>カイゼン</t>
    </rPh>
    <rPh sb="495" eb="49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</si>
</sst>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55776"/>
        <c:axId val="1077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07755776"/>
        <c:axId val="107770240"/>
      </c:lineChart>
      <c:dateAx>
        <c:axId val="107755776"/>
        <c:scaling>
          <c:orientation val="minMax"/>
        </c:scaling>
        <c:delete val="1"/>
        <c:axPos val="b"/>
        <c:numFmt formatCode="ge" sourceLinked="1"/>
        <c:majorTickMark val="none"/>
        <c:minorTickMark val="none"/>
        <c:tickLblPos val="none"/>
        <c:crossAx val="107770240"/>
        <c:crosses val="autoZero"/>
        <c:auto val="1"/>
        <c:lblOffset val="100"/>
        <c:baseTimeUnit val="years"/>
      </c:dateAx>
      <c:valAx>
        <c:axId val="1077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46.57</c:v>
                </c:pt>
                <c:pt idx="1">
                  <c:v>47</c:v>
                </c:pt>
                <c:pt idx="2">
                  <c:v>47.67</c:v>
                </c:pt>
                <c:pt idx="3">
                  <c:v>39.909999999999997</c:v>
                </c:pt>
                <c:pt idx="4">
                  <c:v>41.91</c:v>
                </c:pt>
              </c:numCache>
            </c:numRef>
          </c:val>
        </c:ser>
        <c:dLbls>
          <c:showLegendKey val="0"/>
          <c:showVal val="0"/>
          <c:showCatName val="0"/>
          <c:showSerName val="0"/>
          <c:showPercent val="0"/>
          <c:showBubbleSize val="0"/>
        </c:dLbls>
        <c:gapWidth val="150"/>
        <c:axId val="114915968"/>
        <c:axId val="1149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14915968"/>
        <c:axId val="114938624"/>
      </c:lineChart>
      <c:dateAx>
        <c:axId val="114915968"/>
        <c:scaling>
          <c:orientation val="minMax"/>
        </c:scaling>
        <c:delete val="1"/>
        <c:axPos val="b"/>
        <c:numFmt formatCode="ge" sourceLinked="1"/>
        <c:majorTickMark val="none"/>
        <c:minorTickMark val="none"/>
        <c:tickLblPos val="none"/>
        <c:crossAx val="114938624"/>
        <c:crosses val="autoZero"/>
        <c:auto val="1"/>
        <c:lblOffset val="100"/>
        <c:baseTimeUnit val="years"/>
      </c:dateAx>
      <c:valAx>
        <c:axId val="114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79.89</c:v>
                </c:pt>
                <c:pt idx="1">
                  <c:v>86.92</c:v>
                </c:pt>
                <c:pt idx="2">
                  <c:v>87.98</c:v>
                </c:pt>
                <c:pt idx="3">
                  <c:v>73.2</c:v>
                </c:pt>
                <c:pt idx="4">
                  <c:v>75.14</c:v>
                </c:pt>
              </c:numCache>
            </c:numRef>
          </c:val>
        </c:ser>
        <c:dLbls>
          <c:showLegendKey val="0"/>
          <c:showVal val="0"/>
          <c:showCatName val="0"/>
          <c:showSerName val="0"/>
          <c:showPercent val="0"/>
          <c:showBubbleSize val="0"/>
        </c:dLbls>
        <c:gapWidth val="150"/>
        <c:axId val="109398272"/>
        <c:axId val="109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09398272"/>
        <c:axId val="109400448"/>
      </c:lineChart>
      <c:dateAx>
        <c:axId val="109398272"/>
        <c:scaling>
          <c:orientation val="minMax"/>
        </c:scaling>
        <c:delete val="1"/>
        <c:axPos val="b"/>
        <c:numFmt formatCode="ge" sourceLinked="1"/>
        <c:majorTickMark val="none"/>
        <c:minorTickMark val="none"/>
        <c:tickLblPos val="none"/>
        <c:crossAx val="109400448"/>
        <c:crosses val="autoZero"/>
        <c:auto val="1"/>
        <c:lblOffset val="100"/>
        <c:baseTimeUnit val="years"/>
      </c:dateAx>
      <c:valAx>
        <c:axId val="10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70.94</c:v>
                </c:pt>
                <c:pt idx="1">
                  <c:v>68.650000000000006</c:v>
                </c:pt>
                <c:pt idx="2">
                  <c:v>68.38</c:v>
                </c:pt>
                <c:pt idx="3">
                  <c:v>72.27</c:v>
                </c:pt>
                <c:pt idx="4">
                  <c:v>80.42</c:v>
                </c:pt>
              </c:numCache>
            </c:numRef>
          </c:val>
        </c:ser>
        <c:dLbls>
          <c:showLegendKey val="0"/>
          <c:showVal val="0"/>
          <c:showCatName val="0"/>
          <c:showSerName val="0"/>
          <c:showPercent val="0"/>
          <c:showBubbleSize val="0"/>
        </c:dLbls>
        <c:gapWidth val="150"/>
        <c:axId val="107800448"/>
        <c:axId val="1078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00448"/>
        <c:axId val="107810816"/>
      </c:lineChart>
      <c:dateAx>
        <c:axId val="107800448"/>
        <c:scaling>
          <c:orientation val="minMax"/>
        </c:scaling>
        <c:delete val="1"/>
        <c:axPos val="b"/>
        <c:numFmt formatCode="ge" sourceLinked="1"/>
        <c:majorTickMark val="none"/>
        <c:minorTickMark val="none"/>
        <c:tickLblPos val="none"/>
        <c:crossAx val="107810816"/>
        <c:crosses val="autoZero"/>
        <c:auto val="1"/>
        <c:lblOffset val="100"/>
        <c:baseTimeUnit val="years"/>
      </c:dateAx>
      <c:valAx>
        <c:axId val="107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41024"/>
        <c:axId val="107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41024"/>
        <c:axId val="107842944"/>
      </c:lineChart>
      <c:dateAx>
        <c:axId val="107841024"/>
        <c:scaling>
          <c:orientation val="minMax"/>
        </c:scaling>
        <c:delete val="1"/>
        <c:axPos val="b"/>
        <c:numFmt formatCode="ge" sourceLinked="1"/>
        <c:majorTickMark val="none"/>
        <c:minorTickMark val="none"/>
        <c:tickLblPos val="none"/>
        <c:crossAx val="107842944"/>
        <c:crosses val="autoZero"/>
        <c:auto val="1"/>
        <c:lblOffset val="100"/>
        <c:baseTimeUnit val="years"/>
      </c:dateAx>
      <c:valAx>
        <c:axId val="107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22688"/>
        <c:axId val="109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22688"/>
        <c:axId val="109124608"/>
      </c:lineChart>
      <c:dateAx>
        <c:axId val="109122688"/>
        <c:scaling>
          <c:orientation val="minMax"/>
        </c:scaling>
        <c:delete val="1"/>
        <c:axPos val="b"/>
        <c:numFmt formatCode="ge" sourceLinked="1"/>
        <c:majorTickMark val="none"/>
        <c:minorTickMark val="none"/>
        <c:tickLblPos val="none"/>
        <c:crossAx val="109124608"/>
        <c:crosses val="autoZero"/>
        <c:auto val="1"/>
        <c:lblOffset val="100"/>
        <c:baseTimeUnit val="years"/>
      </c:dateAx>
      <c:valAx>
        <c:axId val="109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171840"/>
        <c:axId val="1091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171840"/>
        <c:axId val="109173760"/>
      </c:lineChart>
      <c:dateAx>
        <c:axId val="109171840"/>
        <c:scaling>
          <c:orientation val="minMax"/>
        </c:scaling>
        <c:delete val="1"/>
        <c:axPos val="b"/>
        <c:numFmt formatCode="ge" sourceLinked="1"/>
        <c:majorTickMark val="none"/>
        <c:minorTickMark val="none"/>
        <c:tickLblPos val="none"/>
        <c:crossAx val="109173760"/>
        <c:crosses val="autoZero"/>
        <c:auto val="1"/>
        <c:lblOffset val="100"/>
        <c:baseTimeUnit val="years"/>
      </c:dateAx>
      <c:valAx>
        <c:axId val="1091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206144"/>
        <c:axId val="109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206144"/>
        <c:axId val="109216512"/>
      </c:lineChart>
      <c:dateAx>
        <c:axId val="109206144"/>
        <c:scaling>
          <c:orientation val="minMax"/>
        </c:scaling>
        <c:delete val="1"/>
        <c:axPos val="b"/>
        <c:numFmt formatCode="ge" sourceLinked="1"/>
        <c:majorTickMark val="none"/>
        <c:minorTickMark val="none"/>
        <c:tickLblPos val="none"/>
        <c:crossAx val="109216512"/>
        <c:crosses val="autoZero"/>
        <c:auto val="1"/>
        <c:lblOffset val="100"/>
        <c:baseTimeUnit val="years"/>
      </c:dateAx>
      <c:valAx>
        <c:axId val="109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1671.57</c:v>
                </c:pt>
                <c:pt idx="1">
                  <c:v>1388.72</c:v>
                </c:pt>
                <c:pt idx="2">
                  <c:v>1417.94</c:v>
                </c:pt>
                <c:pt idx="3">
                  <c:v>1902.51</c:v>
                </c:pt>
                <c:pt idx="4">
                  <c:v>1327.98</c:v>
                </c:pt>
              </c:numCache>
            </c:numRef>
          </c:val>
        </c:ser>
        <c:dLbls>
          <c:showLegendKey val="0"/>
          <c:showVal val="0"/>
          <c:showCatName val="0"/>
          <c:showSerName val="0"/>
          <c:showPercent val="0"/>
          <c:showBubbleSize val="0"/>
        </c:dLbls>
        <c:gapWidth val="150"/>
        <c:axId val="109232512"/>
        <c:axId val="1092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09232512"/>
        <c:axId val="109234432"/>
      </c:lineChart>
      <c:dateAx>
        <c:axId val="109232512"/>
        <c:scaling>
          <c:orientation val="minMax"/>
        </c:scaling>
        <c:delete val="1"/>
        <c:axPos val="b"/>
        <c:numFmt formatCode="ge" sourceLinked="1"/>
        <c:majorTickMark val="none"/>
        <c:minorTickMark val="none"/>
        <c:tickLblPos val="none"/>
        <c:crossAx val="109234432"/>
        <c:crosses val="autoZero"/>
        <c:auto val="1"/>
        <c:lblOffset val="100"/>
        <c:baseTimeUnit val="years"/>
      </c:dateAx>
      <c:valAx>
        <c:axId val="1092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38.659999999999997</c:v>
                </c:pt>
                <c:pt idx="1">
                  <c:v>43.69</c:v>
                </c:pt>
                <c:pt idx="2">
                  <c:v>42.07</c:v>
                </c:pt>
                <c:pt idx="3">
                  <c:v>30.53</c:v>
                </c:pt>
                <c:pt idx="4">
                  <c:v>31.4</c:v>
                </c:pt>
              </c:numCache>
            </c:numRef>
          </c:val>
        </c:ser>
        <c:dLbls>
          <c:showLegendKey val="0"/>
          <c:showVal val="0"/>
          <c:showCatName val="0"/>
          <c:showSerName val="0"/>
          <c:showPercent val="0"/>
          <c:showBubbleSize val="0"/>
        </c:dLbls>
        <c:gapWidth val="150"/>
        <c:axId val="109350912"/>
        <c:axId val="109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09350912"/>
        <c:axId val="109352832"/>
      </c:lineChart>
      <c:dateAx>
        <c:axId val="109350912"/>
        <c:scaling>
          <c:orientation val="minMax"/>
        </c:scaling>
        <c:delete val="1"/>
        <c:axPos val="b"/>
        <c:numFmt formatCode="ge" sourceLinked="1"/>
        <c:majorTickMark val="none"/>
        <c:minorTickMark val="none"/>
        <c:tickLblPos val="none"/>
        <c:crossAx val="109352832"/>
        <c:crosses val="autoZero"/>
        <c:auto val="1"/>
        <c:lblOffset val="100"/>
        <c:baseTimeUnit val="years"/>
      </c:dateAx>
      <c:valAx>
        <c:axId val="109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320.85000000000002</c:v>
                </c:pt>
                <c:pt idx="1">
                  <c:v>291.01</c:v>
                </c:pt>
                <c:pt idx="2">
                  <c:v>298.39999999999998</c:v>
                </c:pt>
                <c:pt idx="3">
                  <c:v>420.59</c:v>
                </c:pt>
                <c:pt idx="4">
                  <c:v>417.2</c:v>
                </c:pt>
              </c:numCache>
            </c:numRef>
          </c:val>
        </c:ser>
        <c:dLbls>
          <c:showLegendKey val="0"/>
          <c:showVal val="0"/>
          <c:showCatName val="0"/>
          <c:showSerName val="0"/>
          <c:showPercent val="0"/>
          <c:showBubbleSize val="0"/>
        </c:dLbls>
        <c:gapWidth val="150"/>
        <c:axId val="114899968"/>
        <c:axId val="1149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14899968"/>
        <c:axId val="114902144"/>
      </c:lineChart>
      <c:dateAx>
        <c:axId val="114899968"/>
        <c:scaling>
          <c:orientation val="minMax"/>
        </c:scaling>
        <c:delete val="1"/>
        <c:axPos val="b"/>
        <c:numFmt formatCode="ge" sourceLinked="1"/>
        <c:majorTickMark val="none"/>
        <c:minorTickMark val="none"/>
        <c:tickLblPos val="none"/>
        <c:crossAx val="114902144"/>
        <c:crosses val="autoZero"/>
        <c:auto val="1"/>
        <c:lblOffset val="100"/>
        <c:baseTimeUnit val="years"/>
      </c:dateAx>
      <c:valAx>
        <c:axId val="1149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弥富市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44399</v>
      </c>
      <c r="AM8" s="47"/>
      <c r="AN8" s="47"/>
      <c r="AO8" s="47"/>
      <c r="AP8" s="47"/>
      <c r="AQ8" s="47"/>
      <c r="AR8" s="47"/>
      <c r="AS8" s="47"/>
      <c r="AT8" s="43">
        <f>データ!S6</f>
        <v>49</v>
      </c>
      <c r="AU8" s="43"/>
      <c r="AV8" s="43"/>
      <c r="AW8" s="43"/>
      <c r="AX8" s="43"/>
      <c r="AY8" s="43"/>
      <c r="AZ8" s="43"/>
      <c r="BA8" s="43"/>
      <c r="BB8" s="43">
        <f>データ!T6</f>
        <v>906.1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16.79</v>
      </c>
      <c r="Q10" s="43"/>
      <c r="R10" s="43"/>
      <c r="S10" s="43"/>
      <c r="T10" s="43"/>
      <c r="U10" s="43"/>
      <c r="V10" s="43"/>
      <c r="W10" s="43">
        <f>データ!P6</f>
        <v>101.62</v>
      </c>
      <c r="X10" s="43"/>
      <c r="Y10" s="43"/>
      <c r="Z10" s="43"/>
      <c r="AA10" s="43"/>
      <c r="AB10" s="43"/>
      <c r="AC10" s="43"/>
      <c r="AD10" s="47">
        <f>データ!Q6</f>
        <v>2376</v>
      </c>
      <c r="AE10" s="47"/>
      <c r="AF10" s="47"/>
      <c r="AG10" s="47"/>
      <c r="AH10" s="47"/>
      <c r="AI10" s="47"/>
      <c r="AJ10" s="47"/>
      <c r="AK10" s="2"/>
      <c r="AL10" s="47">
        <f>データ!U6</f>
        <v>7451</v>
      </c>
      <c r="AM10" s="47"/>
      <c r="AN10" s="47"/>
      <c r="AO10" s="47"/>
      <c r="AP10" s="47"/>
      <c r="AQ10" s="47"/>
      <c r="AR10" s="47"/>
      <c r="AS10" s="47"/>
      <c r="AT10" s="43">
        <f>データ!V6</f>
        <v>4.45</v>
      </c>
      <c r="AU10" s="43"/>
      <c r="AV10" s="43"/>
      <c r="AW10" s="43"/>
      <c r="AX10" s="43"/>
      <c r="AY10" s="43"/>
      <c r="AZ10" s="43"/>
      <c r="BA10" s="43"/>
      <c r="BB10" s="43">
        <f>データ!W6</f>
        <v>1674.38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232351</v>
      </c>
      <c r="D6" s="31">
        <f t="shared" si="3"/>
        <v>47</v>
      </c>
      <c r="E6" s="31">
        <f t="shared" si="3"/>
        <v>17</v>
      </c>
      <c r="F6" s="31">
        <f t="shared" si="3"/>
        <v>5</v>
      </c>
      <c r="G6" s="31">
        <f t="shared" si="3"/>
        <v>0</v>
      </c>
      <c r="H6" s="31" t="str">
        <f t="shared" si="3"/>
        <v>愛知県　弥富市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16.79</v>
      </c>
      <c r="P6" s="32">
        <f t="shared" si="3"/>
        <v>101.62</v>
      </c>
      <c r="Q6" s="32">
        <f t="shared" si="3"/>
        <v>2376</v>
      </c>
      <c r="R6" s="32">
        <f t="shared" si="3"/>
        <v>44399</v>
      </c>
      <c r="S6" s="32">
        <f t="shared" si="3"/>
        <v>49</v>
      </c>
      <c r="T6" s="32">
        <f t="shared" si="3"/>
        <v>906.1</v>
      </c>
      <c r="U6" s="32">
        <f t="shared" si="3"/>
        <v>7451</v>
      </c>
      <c r="V6" s="32">
        <f t="shared" si="3"/>
        <v>4.45</v>
      </c>
      <c r="W6" s="32">
        <f t="shared" si="3"/>
        <v>1674.38</v>
      </c>
      <c r="X6" s="33">
        <f>IF(X7="",NA(),X7)</f>
        <v>70.94</v>
      </c>
      <c r="Y6" s="33">
        <f t="shared" ref="Y6:AG6" si="4">IF(Y7="",NA(),Y7)</f>
        <v>68.650000000000006</v>
      </c>
      <c r="Z6" s="33">
        <f t="shared" si="4"/>
        <v>68.38</v>
      </c>
      <c r="AA6" s="33">
        <f t="shared" si="4"/>
        <v>72.27</v>
      </c>
      <c r="AB6" s="33">
        <f t="shared" si="4"/>
        <v>80.42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1671.57</v>
      </c>
      <c r="BF6" s="33">
        <f t="shared" ref="BF6:BN6" si="7">IF(BF7="",NA(),BF7)</f>
        <v>1388.72</v>
      </c>
      <c r="BG6" s="33">
        <f t="shared" si="7"/>
        <v>1417.94</v>
      </c>
      <c r="BH6" s="33">
        <f t="shared" si="7"/>
        <v>1902.51</v>
      </c>
      <c r="BI6" s="33">
        <f t="shared" si="7"/>
        <v>1327.98</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38.659999999999997</v>
      </c>
      <c r="BQ6" s="33">
        <f t="shared" ref="BQ6:BY6" si="8">IF(BQ7="",NA(),BQ7)</f>
        <v>43.69</v>
      </c>
      <c r="BR6" s="33">
        <f t="shared" si="8"/>
        <v>42.07</v>
      </c>
      <c r="BS6" s="33">
        <f t="shared" si="8"/>
        <v>30.53</v>
      </c>
      <c r="BT6" s="33">
        <f t="shared" si="8"/>
        <v>31.4</v>
      </c>
      <c r="BU6" s="33">
        <f t="shared" si="8"/>
        <v>42.13</v>
      </c>
      <c r="BV6" s="33">
        <f t="shared" si="8"/>
        <v>42.48</v>
      </c>
      <c r="BW6" s="33">
        <f t="shared" si="8"/>
        <v>41.04</v>
      </c>
      <c r="BX6" s="33">
        <f t="shared" si="8"/>
        <v>50.82</v>
      </c>
      <c r="BY6" s="33">
        <f t="shared" si="8"/>
        <v>52.19</v>
      </c>
      <c r="BZ6" s="32" t="str">
        <f>IF(BZ7="","",IF(BZ7="-","【-】","【"&amp;SUBSTITUTE(TEXT(BZ7,"#,##0.00"),"-","△")&amp;"】"))</f>
        <v>【52.78】</v>
      </c>
      <c r="CA6" s="33">
        <f>IF(CA7="",NA(),CA7)</f>
        <v>320.85000000000002</v>
      </c>
      <c r="CB6" s="33">
        <f t="shared" ref="CB6:CJ6" si="9">IF(CB7="",NA(),CB7)</f>
        <v>291.01</v>
      </c>
      <c r="CC6" s="33">
        <f t="shared" si="9"/>
        <v>298.39999999999998</v>
      </c>
      <c r="CD6" s="33">
        <f t="shared" si="9"/>
        <v>420.59</v>
      </c>
      <c r="CE6" s="33">
        <f t="shared" si="9"/>
        <v>417.2</v>
      </c>
      <c r="CF6" s="33">
        <f t="shared" si="9"/>
        <v>348.41</v>
      </c>
      <c r="CG6" s="33">
        <f t="shared" si="9"/>
        <v>343.8</v>
      </c>
      <c r="CH6" s="33">
        <f t="shared" si="9"/>
        <v>357.08</v>
      </c>
      <c r="CI6" s="33">
        <f t="shared" si="9"/>
        <v>300.52</v>
      </c>
      <c r="CJ6" s="33">
        <f t="shared" si="9"/>
        <v>296.14</v>
      </c>
      <c r="CK6" s="32" t="str">
        <f>IF(CK7="","",IF(CK7="-","【-】","【"&amp;SUBSTITUTE(TEXT(CK7,"#,##0.00"),"-","△")&amp;"】"))</f>
        <v>【289.81】</v>
      </c>
      <c r="CL6" s="33">
        <f>IF(CL7="",NA(),CL7)</f>
        <v>46.57</v>
      </c>
      <c r="CM6" s="33">
        <f t="shared" ref="CM6:CU6" si="10">IF(CM7="",NA(),CM7)</f>
        <v>47</v>
      </c>
      <c r="CN6" s="33">
        <f t="shared" si="10"/>
        <v>47.67</v>
      </c>
      <c r="CO6" s="33">
        <f t="shared" si="10"/>
        <v>39.909999999999997</v>
      </c>
      <c r="CP6" s="33">
        <f t="shared" si="10"/>
        <v>41.91</v>
      </c>
      <c r="CQ6" s="33">
        <f t="shared" si="10"/>
        <v>46.85</v>
      </c>
      <c r="CR6" s="33">
        <f t="shared" si="10"/>
        <v>46.06</v>
      </c>
      <c r="CS6" s="33">
        <f t="shared" si="10"/>
        <v>45.95</v>
      </c>
      <c r="CT6" s="33">
        <f t="shared" si="10"/>
        <v>53.24</v>
      </c>
      <c r="CU6" s="33">
        <f t="shared" si="10"/>
        <v>52.31</v>
      </c>
      <c r="CV6" s="32" t="str">
        <f>IF(CV7="","",IF(CV7="-","【-】","【"&amp;SUBSTITUTE(TEXT(CV7,"#,##0.00"),"-","△")&amp;"】"))</f>
        <v>【52.74】</v>
      </c>
      <c r="CW6" s="33">
        <f>IF(CW7="",NA(),CW7)</f>
        <v>79.89</v>
      </c>
      <c r="CX6" s="33">
        <f t="shared" ref="CX6:DF6" si="11">IF(CX7="",NA(),CX7)</f>
        <v>86.92</v>
      </c>
      <c r="CY6" s="33">
        <f t="shared" si="11"/>
        <v>87.98</v>
      </c>
      <c r="CZ6" s="33">
        <f t="shared" si="11"/>
        <v>73.2</v>
      </c>
      <c r="DA6" s="33">
        <f t="shared" si="11"/>
        <v>75.14</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232351</v>
      </c>
      <c r="D7" s="35">
        <v>47</v>
      </c>
      <c r="E7" s="35">
        <v>17</v>
      </c>
      <c r="F7" s="35">
        <v>5</v>
      </c>
      <c r="G7" s="35">
        <v>0</v>
      </c>
      <c r="H7" s="35" t="s">
        <v>96</v>
      </c>
      <c r="I7" s="35" t="s">
        <v>97</v>
      </c>
      <c r="J7" s="35" t="s">
        <v>98</v>
      </c>
      <c r="K7" s="35" t="s">
        <v>99</v>
      </c>
      <c r="L7" s="35" t="s">
        <v>100</v>
      </c>
      <c r="M7" s="36" t="s">
        <v>101</v>
      </c>
      <c r="N7" s="36" t="s">
        <v>102</v>
      </c>
      <c r="O7" s="36">
        <v>16.79</v>
      </c>
      <c r="P7" s="36">
        <v>101.62</v>
      </c>
      <c r="Q7" s="36">
        <v>2376</v>
      </c>
      <c r="R7" s="36">
        <v>44399</v>
      </c>
      <c r="S7" s="36">
        <v>49</v>
      </c>
      <c r="T7" s="36">
        <v>906.1</v>
      </c>
      <c r="U7" s="36">
        <v>7451</v>
      </c>
      <c r="V7" s="36">
        <v>4.45</v>
      </c>
      <c r="W7" s="36">
        <v>1674.38</v>
      </c>
      <c r="X7" s="36">
        <v>70.94</v>
      </c>
      <c r="Y7" s="36">
        <v>68.650000000000006</v>
      </c>
      <c r="Z7" s="36">
        <v>68.38</v>
      </c>
      <c r="AA7" s="36">
        <v>72.27</v>
      </c>
      <c r="AB7" s="36">
        <v>80.42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1671.57</v>
      </c>
      <c r="BF7" s="36">
        <v>1388.72</v>
      </c>
      <c r="BG7" s="36">
        <v>1417.94</v>
      </c>
      <c r="BH7" s="36">
        <v>1902.51</v>
      </c>
      <c r="BI7" s="36">
        <v>1327.98</v>
      </c>
      <c r="BJ7" s="36">
        <v>1224.75</v>
      </c>
      <c r="BK7" s="36">
        <v>1144.05</v>
      </c>
      <c r="BL7" s="36">
        <v>1117.1099999999999</v>
      </c>
      <c r="BM7" s="36">
        <v>1044.8</v>
      </c>
      <c r="BN7" s="36">
        <v>1081.8</v>
      </c>
      <c r="BO7" s="36">
        <v>1015.77</v>
      </c>
      <c r="BP7" s="36">
        <v>38.659999999999997</v>
      </c>
      <c r="BQ7" s="36">
        <v>43.69</v>
      </c>
      <c r="BR7" s="36">
        <v>42.07</v>
      </c>
      <c r="BS7" s="36">
        <v>30.53</v>
      </c>
      <c r="BT7" s="36">
        <v>31.4</v>
      </c>
      <c r="BU7" s="36">
        <v>42.13</v>
      </c>
      <c r="BV7" s="36">
        <v>42.48</v>
      </c>
      <c r="BW7" s="36">
        <v>41.04</v>
      </c>
      <c r="BX7" s="36">
        <v>50.82</v>
      </c>
      <c r="BY7" s="36">
        <v>52.19</v>
      </c>
      <c r="BZ7" s="36">
        <v>52.78</v>
      </c>
      <c r="CA7" s="36">
        <v>320.85000000000002</v>
      </c>
      <c r="CB7" s="36">
        <v>291.01</v>
      </c>
      <c r="CC7" s="36">
        <v>298.39999999999998</v>
      </c>
      <c r="CD7" s="36">
        <v>420.59</v>
      </c>
      <c r="CE7" s="36">
        <v>417.2</v>
      </c>
      <c r="CF7" s="36">
        <v>348.41</v>
      </c>
      <c r="CG7" s="36">
        <v>343.8</v>
      </c>
      <c r="CH7" s="36">
        <v>357.08</v>
      </c>
      <c r="CI7" s="36">
        <v>300.52</v>
      </c>
      <c r="CJ7" s="36">
        <v>296.14</v>
      </c>
      <c r="CK7" s="36">
        <v>289.81</v>
      </c>
      <c r="CL7" s="36">
        <v>46.57</v>
      </c>
      <c r="CM7" s="36">
        <v>47</v>
      </c>
      <c r="CN7" s="36">
        <v>47.67</v>
      </c>
      <c r="CO7" s="36">
        <v>39.909999999999997</v>
      </c>
      <c r="CP7" s="36">
        <v>41.91</v>
      </c>
      <c r="CQ7" s="36">
        <v>46.85</v>
      </c>
      <c r="CR7" s="36">
        <v>46.06</v>
      </c>
      <c r="CS7" s="36">
        <v>45.95</v>
      </c>
      <c r="CT7" s="36">
        <v>53.24</v>
      </c>
      <c r="CU7" s="36">
        <v>52.31</v>
      </c>
      <c r="CV7" s="36">
        <v>52.74</v>
      </c>
      <c r="CW7" s="36">
        <v>79.89</v>
      </c>
      <c r="CX7" s="36">
        <v>86.92</v>
      </c>
      <c r="CY7" s="36">
        <v>87.98</v>
      </c>
      <c r="CZ7" s="36">
        <v>73.2</v>
      </c>
      <c r="DA7" s="36">
        <v>75.14</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2017-02-23T09:43:33Z</cp:lastPrinted>
  <dcterms:created xsi:type="dcterms:W3CDTF">2017-02-08T03:12:15Z</dcterms:created>
  <dcterms:modified xsi:type="dcterms:W3CDTF">2017-02-23T09:43:34Z</dcterms:modified>
  <cp:category/>
</cp:coreProperties>
</file>