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3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<sst xmlns="http://schemas.openxmlformats.org/spreadsheetml/2006/main" count="226" uniqueCount="111">
  <si>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</si>
  <si>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</si>
  <si>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</si>
  <si>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</si>
  <si>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</si>
  <si>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</si>
  <si>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</si>
  <si>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</si>
  <si>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</si>
  <si>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</si>
  <si>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</si>
  <si>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</si>
  <si>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</si>
  <si>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</si>
  <si>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</si>
  <si>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</si>
  <si>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</si>
  <si>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</si>
  <si>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</si>
  <si>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</si>
  <si>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</si>
  <si>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</si>
  <si>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</si>
  <si>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</si>
  <si>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</si>
  <si>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</si>
  <si>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</si>
  <si>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</si>
  <si>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</si>
  <si>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</si>
  <si>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</si>
  <si>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</si>
  <si>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</si>
  <si>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</si>
  <si>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</si>
  <si>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</si>
  <si>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</si>
  <si>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</si>
  <si>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</si>
  <si>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</si>
  <si>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</si>
  <si>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</si>
  <si>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</si>
  <si>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</si>
  <si>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</si>
  <si>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</si>
  <si>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</si>
  <si>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</si>
  <si>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</si>
  <si>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</si>
  <si>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</si>
  <si>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</si>
  <si>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</si>
  <si>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</si>
  <si>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</si>
  <si>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</si>
  <si>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</si>
  <si>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</si>
  <si>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</si>
  <si>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</si>
  <si>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</si>
  <si>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</si>
  <si>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</si>
  <si>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</si>
  <si>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</si>
  <si>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</si>
  <si>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</si>
  <si>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</si>
  <si>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</si>
  <si>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</si>
  <si>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</si>
  <si>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</si>
  <si>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</si>
  <si>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</si>
  <si>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</si>
  <si>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</si>
  <si>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</si>
  <si>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</si>
  <si>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</si>
  <si>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</si>
  <si>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</si>
  <si>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</si>
  <si>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</si>
  <si>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</si>
  <si>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</si>
  <si>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</si>
  <si>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</si>
  <si>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</si>
  <si>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</si>
  <si>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</si>
  <si>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</si>
  <si>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</si>
  <si>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</si>
  <si>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</si>
  <si>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</si>
  <si>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</si>
  <si>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東郷町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</si>
  <si>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</si>
  <si>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</si>
  <si>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</si>
  <si>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</si>
  <si>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</si>
  <si>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</si>
  <si>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</si>
  <si>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</si>
  <si>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</si>
  <si>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</si>
  <si>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</si>
  <si>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での下水道事業での管渠の布設は、平成元年度からであり、平成２７年度現在、２６年が経過したところである。民間開発の集中浄化槽の廃止に伴い下水道への切換えにより移管を受けたエリアについて、老朽化対策による補修は行っているものの、一部、数年で耐用年数に達するものもある。
　今後、リスク評価に基づく維持管理等の中長期的計画である施設管理計画（ストックマネージメント）の策定を行い、老朽化対策を実施する必要がある。
</t>
    <phoneticPr fontId="4"/>
  </si>
  <si>
    <t>①収益的収支比率は、繰上償還のあった平成２４年度を除いて、ここ数年、約７０％で推移している。平成２７年度には下水道使用料金の改定を行い、総収益は増加した。また、起債償還金額は、ここ１・２年でピークを迎え、それ以降は減少するため、今後この比率は上昇することが期待できる。
④企業債残高対事業規模比率は、計画的な企業債の償還により企業債残高は年々減少している。また、平成２７年度は料金改定による収益の増加が影響している。
⑤経費回収率は、年々上昇しているものの類似団体の平均値と比べその率は下回っている。このため、汚水処理費の削減や定期的な見直しによる使用料収入の確保に努める必要がある。
⑥汚水処理原価は、類似の団体と比べ、上回っているるものの、減少傾向にある。引き続き接続率の向上に向けた取り組みや維持管理費等の削減を図る必要がある。
⑧水洗化率は、平成２４年度、平成２６年度の新たな供用開始により一時的に鈍りはしたものの毎年上昇し続けている。水洗化率の向上に向けた本町の取り組みとして、供用開始から一定期間を経過した区域の未接続者を中心に、職員の戸別訪問による下水道への接続のＰＲを実施している。</t>
    <rPh sb="1" eb="4">
      <t>シュウエキテキ</t>
    </rPh>
    <rPh sb="4" eb="6">
      <t>シュウシ</t>
    </rPh>
    <rPh sb="6" eb="8">
      <t>ヒリツ</t>
    </rPh>
    <rPh sb="10" eb="12">
      <t>クリアゲ</t>
    </rPh>
    <rPh sb="12" eb="14">
      <t>ショウカン</t>
    </rPh>
    <rPh sb="18" eb="20">
      <t>ヘイセイ</t>
    </rPh>
    <rPh sb="22" eb="24">
      <t>ネンド</t>
    </rPh>
    <rPh sb="25" eb="26">
      <t>ノゾ</t>
    </rPh>
    <rPh sb="31" eb="33">
      <t>スウネン</t>
    </rPh>
    <rPh sb="34" eb="35">
      <t>ヤク</t>
    </rPh>
    <rPh sb="39" eb="41">
      <t>スイイ</t>
    </rPh>
    <rPh sb="46" eb="48">
      <t>ヘイセイ</t>
    </rPh>
    <rPh sb="50" eb="52">
      <t>ネンド</t>
    </rPh>
    <rPh sb="54" eb="57">
      <t>ゲスイドウ</t>
    </rPh>
    <rPh sb="57" eb="59">
      <t>シヨウ</t>
    </rPh>
    <rPh sb="59" eb="61">
      <t>リョウキン</t>
    </rPh>
    <rPh sb="62" eb="64">
      <t>カイテイ</t>
    </rPh>
    <rPh sb="65" eb="66">
      <t>オコナ</t>
    </rPh>
    <rPh sb="68" eb="71">
      <t>ソウシュウエキ</t>
    </rPh>
    <rPh sb="72" eb="74">
      <t>ゾウカ</t>
    </rPh>
    <rPh sb="80" eb="82">
      <t>キサイ</t>
    </rPh>
    <rPh sb="82" eb="84">
      <t>ショウカン</t>
    </rPh>
    <rPh sb="84" eb="86">
      <t>キンガク</t>
    </rPh>
    <rPh sb="93" eb="94">
      <t>ネン</t>
    </rPh>
    <rPh sb="99" eb="100">
      <t>ムカ</t>
    </rPh>
    <rPh sb="104" eb="106">
      <t>イコウ</t>
    </rPh>
    <rPh sb="107" eb="109">
      <t>ゲンショウ</t>
    </rPh>
    <rPh sb="114" eb="116">
      <t>コンゴ</t>
    </rPh>
    <rPh sb="118" eb="120">
      <t>ヒリツ</t>
    </rPh>
    <rPh sb="121" eb="123">
      <t>ジョウショウ</t>
    </rPh>
    <rPh sb="128" eb="130">
      <t>キタイ</t>
    </rPh>
    <rPh sb="137" eb="139">
      <t>キギョウ</t>
    </rPh>
    <rPh sb="139" eb="140">
      <t>サイ</t>
    </rPh>
    <rPh sb="140" eb="142">
      <t>ザンダカ</t>
    </rPh>
    <rPh sb="142" eb="143">
      <t>タイ</t>
    </rPh>
    <rPh sb="143" eb="145">
      <t>ジギョウ</t>
    </rPh>
    <rPh sb="145" eb="147">
      <t>キボ</t>
    </rPh>
    <rPh sb="147" eb="149">
      <t>ヒリツ</t>
    </rPh>
    <rPh sb="151" eb="154">
      <t>ケイカクテキ</t>
    </rPh>
    <rPh sb="155" eb="157">
      <t>キギョウ</t>
    </rPh>
    <rPh sb="157" eb="158">
      <t>サイ</t>
    </rPh>
    <rPh sb="159" eb="161">
      <t>ショウカン</t>
    </rPh>
    <rPh sb="164" eb="166">
      <t>キギョウ</t>
    </rPh>
    <rPh sb="166" eb="167">
      <t>サイ</t>
    </rPh>
    <rPh sb="167" eb="169">
      <t>ザンダカ</t>
    </rPh>
    <rPh sb="170" eb="172">
      <t>ネンネン</t>
    </rPh>
    <rPh sb="172" eb="174">
      <t>ゲンショウ</t>
    </rPh>
    <rPh sb="182" eb="184">
      <t>ヘイセイ</t>
    </rPh>
    <rPh sb="186" eb="188">
      <t>ネンド</t>
    </rPh>
    <rPh sb="189" eb="191">
      <t>リョウキン</t>
    </rPh>
    <rPh sb="191" eb="193">
      <t>カイテイ</t>
    </rPh>
    <rPh sb="196" eb="198">
      <t>シュウエキ</t>
    </rPh>
    <rPh sb="199" eb="201">
      <t>ゾウカ</t>
    </rPh>
    <rPh sb="202" eb="204">
      <t>エイキョウ</t>
    </rPh>
    <rPh sb="212" eb="214">
      <t>ケイヒ</t>
    </rPh>
    <rPh sb="214" eb="216">
      <t>カイシュウ</t>
    </rPh>
    <rPh sb="216" eb="217">
      <t>リツ</t>
    </rPh>
    <rPh sb="219" eb="221">
      <t>ネンネン</t>
    </rPh>
    <rPh sb="221" eb="223">
      <t>ジョウショウ</t>
    </rPh>
    <rPh sb="230" eb="232">
      <t>ルイジ</t>
    </rPh>
    <rPh sb="232" eb="234">
      <t>ダンタイ</t>
    </rPh>
    <rPh sb="235" eb="238">
      <t>ヘイキンチ</t>
    </rPh>
    <rPh sb="239" eb="240">
      <t>クラ</t>
    </rPh>
    <rPh sb="243" eb="244">
      <t>リツ</t>
    </rPh>
    <rPh sb="245" eb="247">
      <t>シタマワ</t>
    </rPh>
    <rPh sb="257" eb="259">
      <t>オスイ</t>
    </rPh>
    <rPh sb="259" eb="261">
      <t>ショリ</t>
    </rPh>
    <rPh sb="261" eb="262">
      <t>ヒ</t>
    </rPh>
    <rPh sb="263" eb="265">
      <t>サクゲン</t>
    </rPh>
    <rPh sb="266" eb="269">
      <t>テイキテキ</t>
    </rPh>
    <rPh sb="270" eb="272">
      <t>ミナオ</t>
    </rPh>
    <rPh sb="276" eb="279">
      <t>シヨウリョウ</t>
    </rPh>
    <rPh sb="279" eb="281">
      <t>シュウニュウ</t>
    </rPh>
    <rPh sb="282" eb="284">
      <t>カクホ</t>
    </rPh>
    <rPh sb="285" eb="286">
      <t>ツト</t>
    </rPh>
    <rPh sb="288" eb="290">
      <t>ヒツヨウ</t>
    </rPh>
    <rPh sb="297" eb="299">
      <t>オスイ</t>
    </rPh>
    <rPh sb="299" eb="301">
      <t>ショリ</t>
    </rPh>
    <rPh sb="301" eb="303">
      <t>ゲンカ</t>
    </rPh>
    <rPh sb="305" eb="307">
      <t>ルイジ</t>
    </rPh>
    <rPh sb="308" eb="310">
      <t>ダンタイ</t>
    </rPh>
    <rPh sb="311" eb="312">
      <t>クラ</t>
    </rPh>
    <rPh sb="314" eb="316">
      <t>ウワマワ</t>
    </rPh>
    <rPh sb="325" eb="327">
      <t>ゲンショウ</t>
    </rPh>
    <rPh sb="327" eb="329">
      <t>ケイコウ</t>
    </rPh>
    <rPh sb="333" eb="334">
      <t>ヒ</t>
    </rPh>
    <rPh sb="335" eb="336">
      <t>ツヅ</t>
    </rPh>
    <rPh sb="337" eb="339">
      <t>セツゾク</t>
    </rPh>
    <rPh sb="339" eb="340">
      <t>リツ</t>
    </rPh>
    <rPh sb="341" eb="343">
      <t>コウジョウ</t>
    </rPh>
    <rPh sb="344" eb="345">
      <t>ム</t>
    </rPh>
    <rPh sb="347" eb="348">
      <t>ト</t>
    </rPh>
    <rPh sb="349" eb="350">
      <t>ク</t>
    </rPh>
    <rPh sb="352" eb="354">
      <t>イジ</t>
    </rPh>
    <rPh sb="354" eb="357">
      <t>カンリヒ</t>
    </rPh>
    <rPh sb="357" eb="358">
      <t>トウ</t>
    </rPh>
    <rPh sb="359" eb="361">
      <t>サクゲン</t>
    </rPh>
    <rPh sb="362" eb="363">
      <t>ハカ</t>
    </rPh>
    <rPh sb="364" eb="366">
      <t>ヒツヨウ</t>
    </rPh>
    <rPh sb="373" eb="376">
      <t>スイセンカ</t>
    </rPh>
    <rPh sb="376" eb="377">
      <t>リツ</t>
    </rPh>
    <rPh sb="379" eb="381">
      <t>ヘイセイ</t>
    </rPh>
    <rPh sb="383" eb="385">
      <t>ネンド</t>
    </rPh>
    <rPh sb="386" eb="388">
      <t>ヘイセイ</t>
    </rPh>
    <rPh sb="390" eb="392">
      <t>ネンド</t>
    </rPh>
    <rPh sb="393" eb="394">
      <t>アラ</t>
    </rPh>
    <rPh sb="396" eb="398">
      <t>キョウヨウ</t>
    </rPh>
    <rPh sb="398" eb="400">
      <t>カイシ</t>
    </rPh>
    <rPh sb="403" eb="406">
      <t>イチジテキ</t>
    </rPh>
    <rPh sb="407" eb="408">
      <t>ニブ</t>
    </rPh>
    <rPh sb="415" eb="417">
      <t>マイトシ</t>
    </rPh>
    <rPh sb="417" eb="419">
      <t>ジョウショウ</t>
    </rPh>
    <rPh sb="420" eb="421">
      <t>ツヅ</t>
    </rPh>
    <rPh sb="426" eb="429">
      <t>スイセンカ</t>
    </rPh>
    <rPh sb="429" eb="430">
      <t>リツ</t>
    </rPh>
    <rPh sb="431" eb="433">
      <t>コウジョウ</t>
    </rPh>
    <rPh sb="434" eb="435">
      <t>ム</t>
    </rPh>
    <rPh sb="437" eb="439">
      <t>ホンチョウ</t>
    </rPh>
    <rPh sb="440" eb="441">
      <t>ト</t>
    </rPh>
    <rPh sb="442" eb="443">
      <t>ク</t>
    </rPh>
    <rPh sb="448" eb="450">
      <t>キョウヨウ</t>
    </rPh>
    <rPh sb="450" eb="452">
      <t>カイシ</t>
    </rPh>
    <rPh sb="454" eb="456">
      <t>イッテイ</t>
    </rPh>
    <rPh sb="456" eb="458">
      <t>キカン</t>
    </rPh>
    <rPh sb="459" eb="461">
      <t>ケイカ</t>
    </rPh>
    <rPh sb="463" eb="465">
      <t>クイキ</t>
    </rPh>
    <rPh sb="466" eb="469">
      <t>ミセツゾク</t>
    </rPh>
    <rPh sb="469" eb="470">
      <t>シャ</t>
    </rPh>
    <rPh sb="471" eb="473">
      <t>チュウシン</t>
    </rPh>
    <rPh sb="475" eb="477">
      <t>ショクイン</t>
    </rPh>
    <rPh sb="478" eb="480">
      <t>コベツ</t>
    </rPh>
    <rPh sb="480" eb="482">
      <t>ホウモン</t>
    </rPh>
    <rPh sb="485" eb="488">
      <t>ゲスイドウ</t>
    </rPh>
    <rPh sb="490" eb="492">
      <t>セツゾク</t>
    </rPh>
    <rPh sb="496" eb="498">
      <t>ジッシ</t>
    </rPh>
    <phoneticPr fontId="4"/>
  </si>
  <si>
    <t xml:space="preserve">　この分析を基に、使用料については、今後も近隣や類似団体の状況を考慮しつつ、経営の健全化、下水道使用者の適正な負担を見据えた定期的な料金の見直しを検討していくとともに、平準化を考慮した将来の投資のあり方について各種計画との整合性も図りつつ、安易に他会計からの繰入金に頼らず本町下水道事業の将来を予測した収支のバランスを考慮し、計画的に耐震化や耐用年数の延長を目指した事業への投資にも力を入れ、将来に渡り安定的に事業を継続していくことができるような下水道経営を目指していく。
</t>
    <rPh sb="123" eb="124">
      <t>タ</t>
    </rPh>
    <rPh sb="124" eb="126">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</si>
</sst>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0.25</c:v>
                </c:pt>
                <c:pt idx="1">
                  <c:v>0.35</c:v>
                </c:pt>
                <c:pt idx="2" formatCode="#,##0.00;&quot;△&quot;#,##0.00">
                  <c:v>0</c:v>
                </c:pt>
                <c:pt idx="3">
                  <c:v>0.05</c:v>
                </c:pt>
                <c:pt idx="4">
                  <c:v>0.17</c:v>
                </c:pt>
              </c:numCache>
            </c:numRef>
          </c:val>
        </c:ser>
        <c:dLbls>
          <c:showLegendKey val="0"/>
          <c:showVal val="0"/>
          <c:showCatName val="0"/>
          <c:showSerName val="0"/>
          <c:showPercent val="0"/>
          <c:showBubbleSize val="0"/>
        </c:dLbls>
        <c:gapWidth val="150"/>
        <c:axId val="100616832"/>
        <c:axId val="100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100616832"/>
        <c:axId val="100623104"/>
      </c:lineChart>
      <c:dateAx>
        <c:axId val="100616832"/>
        <c:scaling>
          <c:orientation val="minMax"/>
        </c:scaling>
        <c:delete val="1"/>
        <c:axPos val="b"/>
        <c:numFmt formatCode="ge" sourceLinked="1"/>
        <c:majorTickMark val="none"/>
        <c:minorTickMark val="none"/>
        <c:tickLblPos val="none"/>
        <c:crossAx val="100623104"/>
        <c:crosses val="autoZero"/>
        <c:auto val="1"/>
        <c:lblOffset val="100"/>
        <c:baseTimeUnit val="years"/>
      </c:dateAx>
      <c:valAx>
        <c:axId val="100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02048"/>
        <c:axId val="1020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2002048"/>
        <c:axId val="102032896"/>
      </c:lineChart>
      <c:dateAx>
        <c:axId val="102002048"/>
        <c:scaling>
          <c:orientation val="minMax"/>
        </c:scaling>
        <c:delete val="1"/>
        <c:axPos val="b"/>
        <c:numFmt formatCode="ge" sourceLinked="1"/>
        <c:majorTickMark val="none"/>
        <c:minorTickMark val="none"/>
        <c:tickLblPos val="none"/>
        <c:crossAx val="102032896"/>
        <c:crosses val="autoZero"/>
        <c:auto val="1"/>
        <c:lblOffset val="100"/>
        <c:baseTimeUnit val="years"/>
      </c:dateAx>
      <c:valAx>
        <c:axId val="1020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89.43</c:v>
                </c:pt>
                <c:pt idx="1">
                  <c:v>89.45</c:v>
                </c:pt>
                <c:pt idx="2">
                  <c:v>91.29</c:v>
                </c:pt>
                <c:pt idx="3">
                  <c:v>91.5</c:v>
                </c:pt>
                <c:pt idx="4">
                  <c:v>92.66</c:v>
                </c:pt>
              </c:numCache>
            </c:numRef>
          </c:val>
        </c:ser>
        <c:dLbls>
          <c:showLegendKey val="0"/>
          <c:showVal val="0"/>
          <c:showCatName val="0"/>
          <c:showSerName val="0"/>
          <c:showPercent val="0"/>
          <c:showBubbleSize val="0"/>
        </c:dLbls>
        <c:gapWidth val="150"/>
        <c:axId val="103099392"/>
        <c:axId val="1031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3099392"/>
        <c:axId val="103113856"/>
      </c:lineChart>
      <c:dateAx>
        <c:axId val="103099392"/>
        <c:scaling>
          <c:orientation val="minMax"/>
        </c:scaling>
        <c:delete val="1"/>
        <c:axPos val="b"/>
        <c:numFmt formatCode="ge" sourceLinked="1"/>
        <c:majorTickMark val="none"/>
        <c:minorTickMark val="none"/>
        <c:tickLblPos val="none"/>
        <c:crossAx val="103113856"/>
        <c:crosses val="autoZero"/>
        <c:auto val="1"/>
        <c:lblOffset val="100"/>
        <c:baseTimeUnit val="years"/>
      </c:dateAx>
      <c:valAx>
        <c:axId val="1031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74.45</c:v>
                </c:pt>
                <c:pt idx="1">
                  <c:v>50.12</c:v>
                </c:pt>
                <c:pt idx="2">
                  <c:v>73.16</c:v>
                </c:pt>
                <c:pt idx="3">
                  <c:v>73.52</c:v>
                </c:pt>
                <c:pt idx="4">
                  <c:v>79.37</c:v>
                </c:pt>
              </c:numCache>
            </c:numRef>
          </c:val>
        </c:ser>
        <c:dLbls>
          <c:showLegendKey val="0"/>
          <c:showVal val="0"/>
          <c:showCatName val="0"/>
          <c:showSerName val="0"/>
          <c:showPercent val="0"/>
          <c:showBubbleSize val="0"/>
        </c:dLbls>
        <c:gapWidth val="150"/>
        <c:axId val="100654080"/>
        <c:axId val="1005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54080"/>
        <c:axId val="100532992"/>
      </c:lineChart>
      <c:dateAx>
        <c:axId val="100654080"/>
        <c:scaling>
          <c:orientation val="minMax"/>
        </c:scaling>
        <c:delete val="1"/>
        <c:axPos val="b"/>
        <c:numFmt formatCode="ge" sourceLinked="1"/>
        <c:majorTickMark val="none"/>
        <c:minorTickMark val="none"/>
        <c:tickLblPos val="none"/>
        <c:crossAx val="100532992"/>
        <c:crosses val="autoZero"/>
        <c:auto val="1"/>
        <c:lblOffset val="100"/>
        <c:baseTimeUnit val="years"/>
      </c:dateAx>
      <c:valAx>
        <c:axId val="1005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63584"/>
        <c:axId val="100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63584"/>
        <c:axId val="100565760"/>
      </c:lineChart>
      <c:dateAx>
        <c:axId val="100563584"/>
        <c:scaling>
          <c:orientation val="minMax"/>
        </c:scaling>
        <c:delete val="1"/>
        <c:axPos val="b"/>
        <c:numFmt formatCode="ge" sourceLinked="1"/>
        <c:majorTickMark val="none"/>
        <c:minorTickMark val="none"/>
        <c:tickLblPos val="none"/>
        <c:crossAx val="100565760"/>
        <c:crosses val="autoZero"/>
        <c:auto val="1"/>
        <c:lblOffset val="100"/>
        <c:baseTimeUnit val="years"/>
      </c:dateAx>
      <c:valAx>
        <c:axId val="1005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73792"/>
        <c:axId val="1006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73792"/>
        <c:axId val="100675968"/>
      </c:lineChart>
      <c:dateAx>
        <c:axId val="100673792"/>
        <c:scaling>
          <c:orientation val="minMax"/>
        </c:scaling>
        <c:delete val="1"/>
        <c:axPos val="b"/>
        <c:numFmt formatCode="ge" sourceLinked="1"/>
        <c:majorTickMark val="none"/>
        <c:minorTickMark val="none"/>
        <c:tickLblPos val="none"/>
        <c:crossAx val="100675968"/>
        <c:crosses val="autoZero"/>
        <c:auto val="1"/>
        <c:lblOffset val="100"/>
        <c:baseTimeUnit val="years"/>
      </c:dateAx>
      <c:valAx>
        <c:axId val="100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14752"/>
        <c:axId val="100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14752"/>
        <c:axId val="100721024"/>
      </c:lineChart>
      <c:dateAx>
        <c:axId val="100714752"/>
        <c:scaling>
          <c:orientation val="minMax"/>
        </c:scaling>
        <c:delete val="1"/>
        <c:axPos val="b"/>
        <c:numFmt formatCode="ge" sourceLinked="1"/>
        <c:majorTickMark val="none"/>
        <c:minorTickMark val="none"/>
        <c:tickLblPos val="none"/>
        <c:crossAx val="100721024"/>
        <c:crosses val="autoZero"/>
        <c:auto val="1"/>
        <c:lblOffset val="100"/>
        <c:baseTimeUnit val="years"/>
      </c:dateAx>
      <c:valAx>
        <c:axId val="100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57504"/>
        <c:axId val="1007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57504"/>
        <c:axId val="100759424"/>
      </c:lineChart>
      <c:dateAx>
        <c:axId val="100757504"/>
        <c:scaling>
          <c:orientation val="minMax"/>
        </c:scaling>
        <c:delete val="1"/>
        <c:axPos val="b"/>
        <c:numFmt formatCode="ge" sourceLinked="1"/>
        <c:majorTickMark val="none"/>
        <c:minorTickMark val="none"/>
        <c:tickLblPos val="none"/>
        <c:crossAx val="100759424"/>
        <c:crosses val="autoZero"/>
        <c:auto val="1"/>
        <c:lblOffset val="100"/>
        <c:baseTimeUnit val="years"/>
      </c:dateAx>
      <c:valAx>
        <c:axId val="1007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1271.2</c:v>
                </c:pt>
                <c:pt idx="1">
                  <c:v>1195.1099999999999</c:v>
                </c:pt>
                <c:pt idx="2">
                  <c:v>1132.56</c:v>
                </c:pt>
                <c:pt idx="3">
                  <c:v>1053.6400000000001</c:v>
                </c:pt>
                <c:pt idx="4">
                  <c:v>835.68</c:v>
                </c:pt>
              </c:numCache>
            </c:numRef>
          </c:val>
        </c:ser>
        <c:dLbls>
          <c:showLegendKey val="0"/>
          <c:showVal val="0"/>
          <c:showCatName val="0"/>
          <c:showSerName val="0"/>
          <c:showPercent val="0"/>
          <c:showBubbleSize val="0"/>
        </c:dLbls>
        <c:gapWidth val="150"/>
        <c:axId val="100785536"/>
        <c:axId val="101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0785536"/>
        <c:axId val="101910016"/>
      </c:lineChart>
      <c:dateAx>
        <c:axId val="100785536"/>
        <c:scaling>
          <c:orientation val="minMax"/>
        </c:scaling>
        <c:delete val="1"/>
        <c:axPos val="b"/>
        <c:numFmt formatCode="ge" sourceLinked="1"/>
        <c:majorTickMark val="none"/>
        <c:minorTickMark val="none"/>
        <c:tickLblPos val="none"/>
        <c:crossAx val="101910016"/>
        <c:crosses val="autoZero"/>
        <c:auto val="1"/>
        <c:lblOffset val="100"/>
        <c:baseTimeUnit val="years"/>
      </c:dateAx>
      <c:valAx>
        <c:axId val="101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54.9</c:v>
                </c:pt>
                <c:pt idx="1">
                  <c:v>55.65</c:v>
                </c:pt>
                <c:pt idx="2">
                  <c:v>56.05</c:v>
                </c:pt>
                <c:pt idx="3">
                  <c:v>57.25</c:v>
                </c:pt>
                <c:pt idx="4">
                  <c:v>65.95</c:v>
                </c:pt>
              </c:numCache>
            </c:numRef>
          </c:val>
        </c:ser>
        <c:dLbls>
          <c:showLegendKey val="0"/>
          <c:showVal val="0"/>
          <c:showCatName val="0"/>
          <c:showSerName val="0"/>
          <c:showPercent val="0"/>
          <c:showBubbleSize val="0"/>
        </c:dLbls>
        <c:gapWidth val="150"/>
        <c:axId val="101927936"/>
        <c:axId val="1019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1927936"/>
        <c:axId val="101954688"/>
      </c:lineChart>
      <c:dateAx>
        <c:axId val="101927936"/>
        <c:scaling>
          <c:orientation val="minMax"/>
        </c:scaling>
        <c:delete val="1"/>
        <c:axPos val="b"/>
        <c:numFmt formatCode="ge" sourceLinked="1"/>
        <c:majorTickMark val="none"/>
        <c:minorTickMark val="none"/>
        <c:tickLblPos val="none"/>
        <c:crossAx val="101954688"/>
        <c:crosses val="autoZero"/>
        <c:auto val="1"/>
        <c:lblOffset val="100"/>
        <c:baseTimeUnit val="years"/>
      </c:dateAx>
      <c:valAx>
        <c:axId val="1019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165.75</c:v>
                </c:pt>
                <c:pt idx="1">
                  <c:v>165.37</c:v>
                </c:pt>
                <c:pt idx="2">
                  <c:v>164.89</c:v>
                </c:pt>
                <c:pt idx="3">
                  <c:v>164.66</c:v>
                </c:pt>
                <c:pt idx="4">
                  <c:v>164.37</c:v>
                </c:pt>
              </c:numCache>
            </c:numRef>
          </c:val>
        </c:ser>
        <c:dLbls>
          <c:showLegendKey val="0"/>
          <c:showVal val="0"/>
          <c:showCatName val="0"/>
          <c:showSerName val="0"/>
          <c:showPercent val="0"/>
          <c:showBubbleSize val="0"/>
        </c:dLbls>
        <c:gapWidth val="150"/>
        <c:axId val="101990784"/>
        <c:axId val="635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1990784"/>
        <c:axId val="63564032"/>
      </c:lineChart>
      <c:dateAx>
        <c:axId val="101990784"/>
        <c:scaling>
          <c:orientation val="minMax"/>
        </c:scaling>
        <c:delete val="1"/>
        <c:axPos val="b"/>
        <c:numFmt formatCode="ge" sourceLinked="1"/>
        <c:majorTickMark val="none"/>
        <c:minorTickMark val="none"/>
        <c:tickLblPos val="none"/>
        <c:crossAx val="63564032"/>
        <c:crosses val="autoZero"/>
        <c:auto val="1"/>
        <c:lblOffset val="100"/>
        <c:baseTimeUnit val="years"/>
      </c:dateAx>
      <c:valAx>
        <c:axId val="635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42802</v>
      </c>
      <c r="AM8" s="47"/>
      <c r="AN8" s="47"/>
      <c r="AO8" s="47"/>
      <c r="AP8" s="47"/>
      <c r="AQ8" s="47"/>
      <c r="AR8" s="47"/>
      <c r="AS8" s="47"/>
      <c r="AT8" s="43">
        <f>データ!S6</f>
        <v>18.03</v>
      </c>
      <c r="AU8" s="43"/>
      <c r="AV8" s="43"/>
      <c r="AW8" s="43"/>
      <c r="AX8" s="43"/>
      <c r="AY8" s="43"/>
      <c r="AZ8" s="43"/>
      <c r="BA8" s="43"/>
      <c r="BB8" s="43">
        <f>データ!T6</f>
        <v>2373.9299999999998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78.63</v>
      </c>
      <c r="Q10" s="43"/>
      <c r="R10" s="43"/>
      <c r="S10" s="43"/>
      <c r="T10" s="43"/>
      <c r="U10" s="43"/>
      <c r="V10" s="43"/>
      <c r="W10" s="43">
        <f>データ!P6</f>
        <v>85.98</v>
      </c>
      <c r="X10" s="43"/>
      <c r="Y10" s="43"/>
      <c r="Z10" s="43"/>
      <c r="AA10" s="43"/>
      <c r="AB10" s="43"/>
      <c r="AC10" s="43"/>
      <c r="AD10" s="47">
        <f>データ!Q6</f>
        <v>1944</v>
      </c>
      <c r="AE10" s="47"/>
      <c r="AF10" s="47"/>
      <c r="AG10" s="47"/>
      <c r="AH10" s="47"/>
      <c r="AI10" s="47"/>
      <c r="AJ10" s="47"/>
      <c r="AK10" s="2"/>
      <c r="AL10" s="47">
        <f>データ!U6</f>
        <v>33713</v>
      </c>
      <c r="AM10" s="47"/>
      <c r="AN10" s="47"/>
      <c r="AO10" s="47"/>
      <c r="AP10" s="47"/>
      <c r="AQ10" s="47"/>
      <c r="AR10" s="47"/>
      <c r="AS10" s="47"/>
      <c r="AT10" s="43">
        <f>データ!V6</f>
        <v>4.91</v>
      </c>
      <c r="AU10" s="43"/>
      <c r="AV10" s="43"/>
      <c r="AW10" s="43"/>
      <c r="AX10" s="43"/>
      <c r="AY10" s="43"/>
      <c r="AZ10" s="43"/>
      <c r="BA10" s="43"/>
      <c r="BB10" s="43">
        <f>データ!W6</f>
        <v>6866.19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233021</v>
      </c>
      <c r="D6" s="31">
        <f t="shared" si="3"/>
        <v>47</v>
      </c>
      <c r="E6" s="31">
        <f t="shared" si="3"/>
        <v>17</v>
      </c>
      <c r="F6" s="31">
        <f t="shared" si="3"/>
        <v>1</v>
      </c>
      <c r="G6" s="31">
        <f t="shared" si="3"/>
        <v>0</v>
      </c>
      <c r="H6" s="31" t="str">
        <f t="shared" si="3"/>
        <v>愛知県　東郷町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78.63</v>
      </c>
      <c r="P6" s="32">
        <f t="shared" si="3"/>
        <v>85.98</v>
      </c>
      <c r="Q6" s="32">
        <f t="shared" si="3"/>
        <v>1944</v>
      </c>
      <c r="R6" s="32">
        <f t="shared" si="3"/>
        <v>42802</v>
      </c>
      <c r="S6" s="32">
        <f t="shared" si="3"/>
        <v>18.03</v>
      </c>
      <c r="T6" s="32">
        <f t="shared" si="3"/>
        <v>2373.9299999999998</v>
      </c>
      <c r="U6" s="32">
        <f t="shared" si="3"/>
        <v>33713</v>
      </c>
      <c r="V6" s="32">
        <f t="shared" si="3"/>
        <v>4.91</v>
      </c>
      <c r="W6" s="32">
        <f t="shared" si="3"/>
        <v>6866.19</v>
      </c>
      <c r="X6" s="33">
        <f>IF(X7="",NA(),X7)</f>
        <v>74.45</v>
      </c>
      <c r="Y6" s="33">
        <f t="shared" ref="Y6:AG6" si="4">IF(Y7="",NA(),Y7)</f>
        <v>50.12</v>
      </c>
      <c r="Z6" s="33">
        <f t="shared" si="4"/>
        <v>73.16</v>
      </c>
      <c r="AA6" s="33">
        <f t="shared" si="4"/>
        <v>73.52</v>
      </c>
      <c r="AB6" s="33">
        <f t="shared" si="4"/>
        <v>79.37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1271.2</v>
      </c>
      <c r="BF6" s="33">
        <f t="shared" ref="BF6:BN6" si="7">IF(BF7="",NA(),BF7)</f>
        <v>1195.1099999999999</v>
      </c>
      <c r="BG6" s="33">
        <f t="shared" si="7"/>
        <v>1132.56</v>
      </c>
      <c r="BH6" s="33">
        <f t="shared" si="7"/>
        <v>1053.6400000000001</v>
      </c>
      <c r="BI6" s="33">
        <f t="shared" si="7"/>
        <v>835.68</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54.9</v>
      </c>
      <c r="BQ6" s="33">
        <f t="shared" ref="BQ6:BY6" si="8">IF(BQ7="",NA(),BQ7)</f>
        <v>55.65</v>
      </c>
      <c r="BR6" s="33">
        <f t="shared" si="8"/>
        <v>56.05</v>
      </c>
      <c r="BS6" s="33">
        <f t="shared" si="8"/>
        <v>57.25</v>
      </c>
      <c r="BT6" s="33">
        <f t="shared" si="8"/>
        <v>65.95</v>
      </c>
      <c r="BU6" s="33">
        <f t="shared" si="8"/>
        <v>77.56</v>
      </c>
      <c r="BV6" s="33">
        <f t="shared" si="8"/>
        <v>75.08</v>
      </c>
      <c r="BW6" s="33">
        <f t="shared" si="8"/>
        <v>76.91</v>
      </c>
      <c r="BX6" s="33">
        <f t="shared" si="8"/>
        <v>76.33</v>
      </c>
      <c r="BY6" s="33">
        <f t="shared" si="8"/>
        <v>80.11</v>
      </c>
      <c r="BZ6" s="32" t="str">
        <f>IF(BZ7="","",IF(BZ7="-","【-】","【"&amp;SUBSTITUTE(TEXT(BZ7,"#,##0.00"),"-","△")&amp;"】"))</f>
        <v>【98.53】</v>
      </c>
      <c r="CA6" s="33">
        <f>IF(CA7="",NA(),CA7)</f>
        <v>165.75</v>
      </c>
      <c r="CB6" s="33">
        <f t="shared" ref="CB6:CJ6" si="9">IF(CB7="",NA(),CB7)</f>
        <v>165.37</v>
      </c>
      <c r="CC6" s="33">
        <f t="shared" si="9"/>
        <v>164.89</v>
      </c>
      <c r="CD6" s="33">
        <f t="shared" si="9"/>
        <v>164.66</v>
      </c>
      <c r="CE6" s="33">
        <f t="shared" si="9"/>
        <v>164.37</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89.43</v>
      </c>
      <c r="CX6" s="33">
        <f t="shared" ref="CX6:DF6" si="11">IF(CX7="",NA(),CX7)</f>
        <v>89.45</v>
      </c>
      <c r="CY6" s="33">
        <f t="shared" si="11"/>
        <v>91.29</v>
      </c>
      <c r="CZ6" s="33">
        <f t="shared" si="11"/>
        <v>91.5</v>
      </c>
      <c r="DA6" s="33">
        <f t="shared" si="11"/>
        <v>92.66</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0.25</v>
      </c>
      <c r="EE6" s="33">
        <f t="shared" ref="EE6:EM6" si="14">IF(EE7="",NA(),EE7)</f>
        <v>0.35</v>
      </c>
      <c r="EF6" s="32">
        <f t="shared" si="14"/>
        <v>0</v>
      </c>
      <c r="EG6" s="33">
        <f t="shared" si="14"/>
        <v>0.05</v>
      </c>
      <c r="EH6" s="33">
        <f t="shared" si="14"/>
        <v>0.17</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233021</v>
      </c>
      <c r="D7" s="35">
        <v>47</v>
      </c>
      <c r="E7" s="35">
        <v>17</v>
      </c>
      <c r="F7" s="35">
        <v>1</v>
      </c>
      <c r="G7" s="35">
        <v>0</v>
      </c>
      <c r="H7" s="35" t="s">
        <v>96</v>
      </c>
      <c r="I7" s="35" t="s">
        <v>97</v>
      </c>
      <c r="J7" s="35" t="s">
        <v>98</v>
      </c>
      <c r="K7" s="35" t="s">
        <v>99</v>
      </c>
      <c r="L7" s="35" t="s">
        <v>100</v>
      </c>
      <c r="M7" s="36" t="s">
        <v>101</v>
      </c>
      <c r="N7" s="36" t="s">
        <v>102</v>
      </c>
      <c r="O7" s="36">
        <v>78.63</v>
      </c>
      <c r="P7" s="36">
        <v>85.98</v>
      </c>
      <c r="Q7" s="36">
        <v>1944</v>
      </c>
      <c r="R7" s="36">
        <v>42802</v>
      </c>
      <c r="S7" s="36">
        <v>18.03</v>
      </c>
      <c r="T7" s="36">
        <v>2373.9299999999998</v>
      </c>
      <c r="U7" s="36">
        <v>33713</v>
      </c>
      <c r="V7" s="36">
        <v>4.91</v>
      </c>
      <c r="W7" s="36">
        <v>6866.19</v>
      </c>
      <c r="X7" s="36">
        <v>74.45</v>
      </c>
      <c r="Y7" s="36">
        <v>50.12</v>
      </c>
      <c r="Z7" s="36">
        <v>73.16</v>
      </c>
      <c r="AA7" s="36">
        <v>73.52</v>
      </c>
      <c r="AB7" s="36">
        <v>79.37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1271.2</v>
      </c>
      <c r="BF7" s="36">
        <v>1195.1099999999999</v>
      </c>
      <c r="BG7" s="36">
        <v>1132.56</v>
      </c>
      <c r="BH7" s="36">
        <v>1053.6400000000001</v>
      </c>
      <c r="BI7" s="36">
        <v>835.68</v>
      </c>
      <c r="BJ7" s="36">
        <v>1070.3499999999999</v>
      </c>
      <c r="BK7" s="36">
        <v>1127.77</v>
      </c>
      <c r="BL7" s="36">
        <v>1066.1600000000001</v>
      </c>
      <c r="BM7" s="36">
        <v>1117.27</v>
      </c>
      <c r="BN7" s="36">
        <v>1051.49</v>
      </c>
      <c r="BO7" s="36">
        <v>763.62</v>
      </c>
      <c r="BP7" s="36">
        <v>54.9</v>
      </c>
      <c r="BQ7" s="36">
        <v>55.65</v>
      </c>
      <c r="BR7" s="36">
        <v>56.05</v>
      </c>
      <c r="BS7" s="36">
        <v>57.25</v>
      </c>
      <c r="BT7" s="36">
        <v>65.95</v>
      </c>
      <c r="BU7" s="36">
        <v>77.56</v>
      </c>
      <c r="BV7" s="36">
        <v>75.08</v>
      </c>
      <c r="BW7" s="36">
        <v>76.91</v>
      </c>
      <c r="BX7" s="36">
        <v>76.33</v>
      </c>
      <c r="BY7" s="36">
        <v>80.11</v>
      </c>
      <c r="BZ7" s="36">
        <v>98.53</v>
      </c>
      <c r="CA7" s="36">
        <v>165.75</v>
      </c>
      <c r="CB7" s="36">
        <v>165.37</v>
      </c>
      <c r="CC7" s="36">
        <v>164.89</v>
      </c>
      <c r="CD7" s="36">
        <v>164.66</v>
      </c>
      <c r="CE7" s="36">
        <v>164.37</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89.43</v>
      </c>
      <c r="CX7" s="36">
        <v>89.45</v>
      </c>
      <c r="CY7" s="36">
        <v>91.29</v>
      </c>
      <c r="CZ7" s="36">
        <v>91.5</v>
      </c>
      <c r="DA7" s="36">
        <v>92.66</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0.25</v>
      </c>
      <c r="EE7" s="36">
        <v>0.35</v>
      </c>
      <c r="EF7" s="36">
        <v>0</v>
      </c>
      <c r="EG7" s="36">
        <v>0.05</v>
      </c>
      <c r="EH7" s="36">
        <v>0.17</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2017-02-23T02:28:12Z</cp:lastPrinted>
  <dcterms:created xsi:type="dcterms:W3CDTF">2017-02-08T02:51:19Z</dcterms:created>
  <dcterms:modified xsi:type="dcterms:W3CDTF">2017-02-23T02:28:14Z</dcterms:modified>
  <cp:category/>
</cp:coreProperties>
</file>