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<sst xmlns="http://schemas.openxmlformats.org/spreadsheetml/2006/main" count="226" uniqueCount="111">
  <si>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</si>
  <si>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</si>
  <si>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</si>
  <si>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</si>
  <si>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</si>
  <si>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</si>
  <si>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</si>
  <si>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</si>
  <si>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</si>
  <si>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</si>
  <si>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</si>
  <si>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</si>
  <si>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</si>
  <si>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</si>
  <si>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</si>
  <si>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</si>
  <si>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</si>
  <si>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</si>
  <si>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</si>
  <si>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</si>
  <si>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</si>
  <si>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</si>
  <si>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</si>
  <si>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</si>
  <si>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</si>
  <si>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</si>
  <si>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</si>
  <si>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</si>
  <si>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</si>
  <si>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</si>
  <si>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</si>
  <si>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</si>
  <si>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</si>
  <si>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</si>
  <si>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</si>
  <si>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</si>
  <si>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</si>
  <si>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</si>
  <si>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</si>
  <si>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</si>
  <si>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</si>
  <si>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</si>
  <si>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</si>
  <si>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</si>
  <si>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</si>
  <si>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</si>
  <si>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</si>
  <si>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</si>
  <si>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</si>
  <si>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</si>
  <si>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</si>
  <si>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</si>
  <si>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</si>
  <si>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</si>
  <si>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</si>
  <si>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</si>
  <si>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</si>
  <si>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</si>
  <si>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</si>
  <si>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</si>
  <si>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</si>
  <si>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</si>
  <si>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</si>
  <si>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</si>
  <si>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</si>
  <si>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</si>
  <si>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</si>
  <si>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</si>
  <si>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</si>
  <si>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</si>
  <si>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</si>
  <si>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</si>
  <si>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</si>
  <si>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</si>
  <si>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</si>
  <si>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</si>
  <si>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</si>
  <si>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</si>
  <si>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</si>
  <si>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</si>
  <si>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</si>
  <si>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</si>
  <si>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</si>
  <si>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</si>
  <si>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</si>
  <si>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</si>
  <si>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</si>
  <si>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</si>
  <si>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</si>
  <si>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</si>
  <si>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</si>
  <si>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</si>
  <si>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</si>
  <si>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</si>
  <si>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</si>
  <si>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</si>
  <si>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</si>
  <si>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</si>
  <si>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</si>
  <si>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</si>
  <si>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</si>
  <si>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</si>
  <si>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</si>
  <si>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</si>
  <si>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</si>
  <si>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</si>
  <si>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</si>
  <si>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</si>
  <si>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供用開始より２０年と比較的新しい。当面は面整備を優先するが、計画的な老朽化対策(不明水対策)に重点を移していきたい。</t>
  </si>
  <si>
    <t>１０年概成は達成する見込みである。また、不明水率は約４０%と計画値である１５%の約３倍に上り老朽化対策(不明水対策)を進める必要がある。</t>
  </si>
  <si>
    <t>①収益的収支比率が約９５％、⑤経費回収率が約９０％と料金収入が不足気味であることを示している。
④企業債残高対事業規模比率は起債残高から一般会計支出を控除した額を収益額で割ったもので、これが低ければ借金の負担が少ないことを示している。しかしこれが約４００%と類似他団体より低いのは起債償還のかなりの部分を一般会計支出に頼っている結果であり、これも料金収入が不足気味であることを示している。
⑥汚水処理原価は約１５０円に下がった。これは県の汚水処理にかかる負担金の単価改定によるものであり、将来的にはさらに改善が期待できる。しかし類似他団体より低いのは公費負担（一般会計支出）が多いことによる。
⑧水洗化率は約８０％と類似他団体より低いため、改善には面整備の推進と未接続者への啓発が必要となる。</t>
    <rPh sb="219" eb="221">
      <t>オスイ</t>
    </rPh>
    <rPh sb="221" eb="223">
      <t>ショリ</t>
    </rPh>
    <rPh sb="227" eb="229">
      <t>フタン</t>
    </rPh>
    <rPh sb="229" eb="230">
      <t>キン</t>
    </rPh>
    <rPh sb="231" eb="233">
      <t>タンカ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</si>
</sst>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64480"/>
        <c:axId val="99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9764480"/>
        <c:axId val="99770752"/>
      </c:lineChart>
      <c:dateAx>
        <c:axId val="99764480"/>
        <c:scaling>
          <c:orientation val="minMax"/>
        </c:scaling>
        <c:delete val="1"/>
        <c:axPos val="b"/>
        <c:numFmt formatCode="ge" sourceLinked="1"/>
        <c:majorTickMark val="none"/>
        <c:minorTickMark val="none"/>
        <c:tickLblPos val="none"/>
        <c:crossAx val="99770752"/>
        <c:crosses val="autoZero"/>
        <c:auto val="1"/>
        <c:lblOffset val="100"/>
        <c:baseTimeUnit val="years"/>
      </c:dateAx>
      <c:valAx>
        <c:axId val="99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85088"/>
        <c:axId val="1030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2985088"/>
        <c:axId val="103015936"/>
      </c:lineChart>
      <c:dateAx>
        <c:axId val="102985088"/>
        <c:scaling>
          <c:orientation val="minMax"/>
        </c:scaling>
        <c:delete val="1"/>
        <c:axPos val="b"/>
        <c:numFmt formatCode="ge" sourceLinked="1"/>
        <c:majorTickMark val="none"/>
        <c:minorTickMark val="none"/>
        <c:tickLblPos val="none"/>
        <c:crossAx val="103015936"/>
        <c:crosses val="autoZero"/>
        <c:auto val="1"/>
        <c:lblOffset val="100"/>
        <c:baseTimeUnit val="years"/>
      </c:dateAx>
      <c:valAx>
        <c:axId val="103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75.33</c:v>
                </c:pt>
                <c:pt idx="1">
                  <c:v>76.89</c:v>
                </c:pt>
                <c:pt idx="2">
                  <c:v>76.86</c:v>
                </c:pt>
                <c:pt idx="3">
                  <c:v>75.95</c:v>
                </c:pt>
                <c:pt idx="4">
                  <c:v>79.540000000000006</c:v>
                </c:pt>
              </c:numCache>
            </c:numRef>
          </c:val>
        </c:ser>
        <c:dLbls>
          <c:showLegendKey val="0"/>
          <c:showVal val="0"/>
          <c:showCatName val="0"/>
          <c:showSerName val="0"/>
          <c:showPercent val="0"/>
          <c:showBubbleSize val="0"/>
        </c:dLbls>
        <c:gapWidth val="150"/>
        <c:axId val="104082432"/>
        <c:axId val="1040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4082432"/>
        <c:axId val="104096896"/>
      </c:lineChart>
      <c:dateAx>
        <c:axId val="104082432"/>
        <c:scaling>
          <c:orientation val="minMax"/>
        </c:scaling>
        <c:delete val="1"/>
        <c:axPos val="b"/>
        <c:numFmt formatCode="ge" sourceLinked="1"/>
        <c:majorTickMark val="none"/>
        <c:minorTickMark val="none"/>
        <c:tickLblPos val="none"/>
        <c:crossAx val="104096896"/>
        <c:crosses val="autoZero"/>
        <c:auto val="1"/>
        <c:lblOffset val="100"/>
        <c:baseTimeUnit val="years"/>
      </c:dateAx>
      <c:valAx>
        <c:axId val="1040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91.35</c:v>
                </c:pt>
                <c:pt idx="1">
                  <c:v>91.71</c:v>
                </c:pt>
                <c:pt idx="2">
                  <c:v>91.42</c:v>
                </c:pt>
                <c:pt idx="3">
                  <c:v>91.67</c:v>
                </c:pt>
                <c:pt idx="4">
                  <c:v>94.6</c:v>
                </c:pt>
              </c:numCache>
            </c:numRef>
          </c:val>
        </c:ser>
        <c:dLbls>
          <c:showLegendKey val="0"/>
          <c:showVal val="0"/>
          <c:showCatName val="0"/>
          <c:showSerName val="0"/>
          <c:showPercent val="0"/>
          <c:showBubbleSize val="0"/>
        </c:dLbls>
        <c:gapWidth val="150"/>
        <c:axId val="99801728"/>
        <c:axId val="102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01728"/>
        <c:axId val="102630144"/>
      </c:lineChart>
      <c:dateAx>
        <c:axId val="99801728"/>
        <c:scaling>
          <c:orientation val="minMax"/>
        </c:scaling>
        <c:delete val="1"/>
        <c:axPos val="b"/>
        <c:numFmt formatCode="ge" sourceLinked="1"/>
        <c:majorTickMark val="none"/>
        <c:minorTickMark val="none"/>
        <c:tickLblPos val="none"/>
        <c:crossAx val="102630144"/>
        <c:crosses val="autoZero"/>
        <c:auto val="1"/>
        <c:lblOffset val="100"/>
        <c:baseTimeUnit val="years"/>
      </c:dateAx>
      <c:valAx>
        <c:axId val="102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43968"/>
        <c:axId val="102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43968"/>
        <c:axId val="102662528"/>
      </c:lineChart>
      <c:dateAx>
        <c:axId val="102643968"/>
        <c:scaling>
          <c:orientation val="minMax"/>
        </c:scaling>
        <c:delete val="1"/>
        <c:axPos val="b"/>
        <c:numFmt formatCode="ge" sourceLinked="1"/>
        <c:majorTickMark val="none"/>
        <c:minorTickMark val="none"/>
        <c:tickLblPos val="none"/>
        <c:crossAx val="102662528"/>
        <c:crosses val="autoZero"/>
        <c:auto val="1"/>
        <c:lblOffset val="100"/>
        <c:baseTimeUnit val="years"/>
      </c:dateAx>
      <c:valAx>
        <c:axId val="102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05024"/>
        <c:axId val="102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05024"/>
        <c:axId val="102711296"/>
      </c:lineChart>
      <c:dateAx>
        <c:axId val="102705024"/>
        <c:scaling>
          <c:orientation val="minMax"/>
        </c:scaling>
        <c:delete val="1"/>
        <c:axPos val="b"/>
        <c:numFmt formatCode="ge" sourceLinked="1"/>
        <c:majorTickMark val="none"/>
        <c:minorTickMark val="none"/>
        <c:tickLblPos val="none"/>
        <c:crossAx val="102711296"/>
        <c:crosses val="autoZero"/>
        <c:auto val="1"/>
        <c:lblOffset val="100"/>
        <c:baseTimeUnit val="years"/>
      </c:dateAx>
      <c:valAx>
        <c:axId val="102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47520"/>
        <c:axId val="102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47520"/>
        <c:axId val="102753792"/>
      </c:lineChart>
      <c:dateAx>
        <c:axId val="102747520"/>
        <c:scaling>
          <c:orientation val="minMax"/>
        </c:scaling>
        <c:delete val="1"/>
        <c:axPos val="b"/>
        <c:numFmt formatCode="ge" sourceLinked="1"/>
        <c:majorTickMark val="none"/>
        <c:minorTickMark val="none"/>
        <c:tickLblPos val="none"/>
        <c:crossAx val="102753792"/>
        <c:crosses val="autoZero"/>
        <c:auto val="1"/>
        <c:lblOffset val="100"/>
        <c:baseTimeUnit val="years"/>
      </c:dateAx>
      <c:valAx>
        <c:axId val="102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4384"/>
        <c:axId val="102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4384"/>
        <c:axId val="102794752"/>
      </c:lineChart>
      <c:dateAx>
        <c:axId val="102784384"/>
        <c:scaling>
          <c:orientation val="minMax"/>
        </c:scaling>
        <c:delete val="1"/>
        <c:axPos val="b"/>
        <c:numFmt formatCode="ge" sourceLinked="1"/>
        <c:majorTickMark val="none"/>
        <c:minorTickMark val="none"/>
        <c:tickLblPos val="none"/>
        <c:crossAx val="102794752"/>
        <c:crosses val="autoZero"/>
        <c:auto val="1"/>
        <c:lblOffset val="100"/>
        <c:baseTimeUnit val="years"/>
      </c:dateAx>
      <c:valAx>
        <c:axId val="102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23.64</c:v>
                </c:pt>
                <c:pt idx="1">
                  <c:v>21.2</c:v>
                </c:pt>
                <c:pt idx="2">
                  <c:v>17.64</c:v>
                </c:pt>
                <c:pt idx="3">
                  <c:v>14.79</c:v>
                </c:pt>
                <c:pt idx="4">
                  <c:v>395.09</c:v>
                </c:pt>
              </c:numCache>
            </c:numRef>
          </c:val>
        </c:ser>
        <c:dLbls>
          <c:showLegendKey val="0"/>
          <c:showVal val="0"/>
          <c:showCatName val="0"/>
          <c:showSerName val="0"/>
          <c:showPercent val="0"/>
          <c:showBubbleSize val="0"/>
        </c:dLbls>
        <c:gapWidth val="150"/>
        <c:axId val="102816768"/>
        <c:axId val="102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2816768"/>
        <c:axId val="102892672"/>
      </c:lineChart>
      <c:dateAx>
        <c:axId val="102816768"/>
        <c:scaling>
          <c:orientation val="minMax"/>
        </c:scaling>
        <c:delete val="1"/>
        <c:axPos val="b"/>
        <c:numFmt formatCode="ge" sourceLinked="1"/>
        <c:majorTickMark val="none"/>
        <c:minorTickMark val="none"/>
        <c:tickLblPos val="none"/>
        <c:crossAx val="102892672"/>
        <c:crosses val="autoZero"/>
        <c:auto val="1"/>
        <c:lblOffset val="100"/>
        <c:baseTimeUnit val="years"/>
      </c:dateAx>
      <c:valAx>
        <c:axId val="102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81.48</c:v>
                </c:pt>
                <c:pt idx="1">
                  <c:v>81.489999999999995</c:v>
                </c:pt>
                <c:pt idx="2">
                  <c:v>82.76</c:v>
                </c:pt>
                <c:pt idx="3">
                  <c:v>83.87</c:v>
                </c:pt>
                <c:pt idx="4">
                  <c:v>88.04</c:v>
                </c:pt>
              </c:numCache>
            </c:numRef>
          </c:val>
        </c:ser>
        <c:dLbls>
          <c:showLegendKey val="0"/>
          <c:showVal val="0"/>
          <c:showCatName val="0"/>
          <c:showSerName val="0"/>
          <c:showPercent val="0"/>
          <c:showBubbleSize val="0"/>
        </c:dLbls>
        <c:gapWidth val="150"/>
        <c:axId val="102931072"/>
        <c:axId val="102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2931072"/>
        <c:axId val="102937344"/>
      </c:lineChart>
      <c:dateAx>
        <c:axId val="102931072"/>
        <c:scaling>
          <c:orientation val="minMax"/>
        </c:scaling>
        <c:delete val="1"/>
        <c:axPos val="b"/>
        <c:numFmt formatCode="ge" sourceLinked="1"/>
        <c:majorTickMark val="none"/>
        <c:minorTickMark val="none"/>
        <c:tickLblPos val="none"/>
        <c:crossAx val="102937344"/>
        <c:crosses val="autoZero"/>
        <c:auto val="1"/>
        <c:lblOffset val="100"/>
        <c:baseTimeUnit val="years"/>
      </c:dateAx>
      <c:valAx>
        <c:axId val="102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161.99</c:v>
                </c:pt>
                <c:pt idx="1">
                  <c:v>160</c:v>
                </c:pt>
                <c:pt idx="2">
                  <c:v>160</c:v>
                </c:pt>
                <c:pt idx="3">
                  <c:v>160</c:v>
                </c:pt>
                <c:pt idx="4">
                  <c:v>150</c:v>
                </c:pt>
              </c:numCache>
            </c:numRef>
          </c:val>
        </c:ser>
        <c:dLbls>
          <c:showLegendKey val="0"/>
          <c:showVal val="0"/>
          <c:showCatName val="0"/>
          <c:showSerName val="0"/>
          <c:showPercent val="0"/>
          <c:showBubbleSize val="0"/>
        </c:dLbls>
        <c:gapWidth val="150"/>
        <c:axId val="102973440"/>
        <c:axId val="1029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2973440"/>
        <c:axId val="102975360"/>
      </c:lineChart>
      <c:dateAx>
        <c:axId val="102973440"/>
        <c:scaling>
          <c:orientation val="minMax"/>
        </c:scaling>
        <c:delete val="1"/>
        <c:axPos val="b"/>
        <c:numFmt formatCode="ge" sourceLinked="1"/>
        <c:majorTickMark val="none"/>
        <c:minorTickMark val="none"/>
        <c:tickLblPos val="none"/>
        <c:crossAx val="102975360"/>
        <c:crosses val="autoZero"/>
        <c:auto val="1"/>
        <c:lblOffset val="100"/>
        <c:baseTimeUnit val="years"/>
      </c:dateAx>
      <c:valAx>
        <c:axId val="1029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23422</v>
      </c>
      <c r="AM8" s="47"/>
      <c r="AN8" s="47"/>
      <c r="AO8" s="47"/>
      <c r="AP8" s="47"/>
      <c r="AQ8" s="47"/>
      <c r="AR8" s="47"/>
      <c r="AS8" s="47"/>
      <c r="AT8" s="43">
        <f>データ!S6</f>
        <v>13.61</v>
      </c>
      <c r="AU8" s="43"/>
      <c r="AV8" s="43"/>
      <c r="AW8" s="43"/>
      <c r="AX8" s="43"/>
      <c r="AY8" s="43"/>
      <c r="AZ8" s="43"/>
      <c r="BA8" s="43"/>
      <c r="BB8" s="43">
        <f>データ!T6</f>
        <v>1720.94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73.23</v>
      </c>
      <c r="Q10" s="43"/>
      <c r="R10" s="43"/>
      <c r="S10" s="43"/>
      <c r="T10" s="43"/>
      <c r="U10" s="43"/>
      <c r="V10" s="43"/>
      <c r="W10" s="43">
        <f>データ!P6</f>
        <v>72.36</v>
      </c>
      <c r="X10" s="43"/>
      <c r="Y10" s="43"/>
      <c r="Z10" s="43"/>
      <c r="AA10" s="43"/>
      <c r="AB10" s="43"/>
      <c r="AC10" s="43"/>
      <c r="AD10" s="47">
        <f>データ!Q6</f>
        <v>1894</v>
      </c>
      <c r="AE10" s="47"/>
      <c r="AF10" s="47"/>
      <c r="AG10" s="47"/>
      <c r="AH10" s="47"/>
      <c r="AI10" s="47"/>
      <c r="AJ10" s="47"/>
      <c r="AK10" s="2"/>
      <c r="AL10" s="47">
        <f>データ!U6</f>
        <v>17187</v>
      </c>
      <c r="AM10" s="47"/>
      <c r="AN10" s="47"/>
      <c r="AO10" s="47"/>
      <c r="AP10" s="47"/>
      <c r="AQ10" s="47"/>
      <c r="AR10" s="47"/>
      <c r="AS10" s="47"/>
      <c r="AT10" s="43">
        <f>データ!V6</f>
        <v>4.47</v>
      </c>
      <c r="AU10" s="43"/>
      <c r="AV10" s="43"/>
      <c r="AW10" s="43"/>
      <c r="AX10" s="43"/>
      <c r="AY10" s="43"/>
      <c r="AZ10" s="43"/>
      <c r="BA10" s="43"/>
      <c r="BB10" s="43">
        <f>データ!W6</f>
        <v>3844.97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233617</v>
      </c>
      <c r="D6" s="31">
        <f t="shared" si="3"/>
        <v>47</v>
      </c>
      <c r="E6" s="31">
        <f t="shared" si="3"/>
        <v>17</v>
      </c>
      <c r="F6" s="31">
        <f t="shared" si="3"/>
        <v>1</v>
      </c>
      <c r="G6" s="31">
        <f t="shared" si="3"/>
        <v>0</v>
      </c>
      <c r="H6" s="31" t="str">
        <f t="shared" si="3"/>
        <v>愛知県　大口町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73.23</v>
      </c>
      <c r="P6" s="32">
        <f t="shared" si="3"/>
        <v>72.36</v>
      </c>
      <c r="Q6" s="32">
        <f t="shared" si="3"/>
        <v>1894</v>
      </c>
      <c r="R6" s="32">
        <f t="shared" si="3"/>
        <v>23422</v>
      </c>
      <c r="S6" s="32">
        <f t="shared" si="3"/>
        <v>13.61</v>
      </c>
      <c r="T6" s="32">
        <f t="shared" si="3"/>
        <v>1720.94</v>
      </c>
      <c r="U6" s="32">
        <f t="shared" si="3"/>
        <v>17187</v>
      </c>
      <c r="V6" s="32">
        <f t="shared" si="3"/>
        <v>4.47</v>
      </c>
      <c r="W6" s="32">
        <f t="shared" si="3"/>
        <v>3844.97</v>
      </c>
      <c r="X6" s="33">
        <f>IF(X7="",NA(),X7)</f>
        <v>91.35</v>
      </c>
      <c r="Y6" s="33">
        <f t="shared" ref="Y6:AG6" si="4">IF(Y7="",NA(),Y7)</f>
        <v>91.71</v>
      </c>
      <c r="Z6" s="33">
        <f t="shared" si="4"/>
        <v>91.42</v>
      </c>
      <c r="AA6" s="33">
        <f t="shared" si="4"/>
        <v>91.67</v>
      </c>
      <c r="AB6" s="33">
        <f t="shared" si="4"/>
        <v>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23.64</v>
      </c>
      <c r="BF6" s="33">
        <f t="shared" ref="BF6:BN6" si="7">IF(BF7="",NA(),BF7)</f>
        <v>21.2</v>
      </c>
      <c r="BG6" s="33">
        <f t="shared" si="7"/>
        <v>17.64</v>
      </c>
      <c r="BH6" s="33">
        <f t="shared" si="7"/>
        <v>14.79</v>
      </c>
      <c r="BI6" s="33">
        <f t="shared" si="7"/>
        <v>395.09</v>
      </c>
      <c r="BJ6" s="33">
        <f t="shared" si="7"/>
        <v>1334.01</v>
      </c>
      <c r="BK6" s="33">
        <f t="shared" si="7"/>
        <v>1273.52</v>
      </c>
      <c r="BL6" s="33">
        <f t="shared" si="7"/>
        <v>1209.95</v>
      </c>
      <c r="BM6" s="33">
        <f t="shared" si="7"/>
        <v>1136.5</v>
      </c>
      <c r="BN6" s="33">
        <f t="shared" si="7"/>
        <v>1118.56</v>
      </c>
      <c r="BO6" s="32" t="str">
        <f>IF(BO7="","",IF(BO7="-","【-】","【"&amp;SUBSTITUTE(TEXT(BO7,"#,##0.00"),"-","△")&amp;"】"))</f>
        <v>【763.62】</v>
      </c>
      <c r="BP6" s="33">
        <f>IF(BP7="",NA(),BP7)</f>
        <v>81.48</v>
      </c>
      <c r="BQ6" s="33">
        <f t="shared" ref="BQ6:BY6" si="8">IF(BQ7="",NA(),BQ7)</f>
        <v>81.489999999999995</v>
      </c>
      <c r="BR6" s="33">
        <f t="shared" si="8"/>
        <v>82.76</v>
      </c>
      <c r="BS6" s="33">
        <f t="shared" si="8"/>
        <v>83.87</v>
      </c>
      <c r="BT6" s="33">
        <f t="shared" si="8"/>
        <v>88.04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161.99</v>
      </c>
      <c r="CB6" s="33">
        <f t="shared" ref="CB6:CJ6" si="9">IF(CB7="",NA(),CB7)</f>
        <v>160</v>
      </c>
      <c r="CC6" s="33">
        <f t="shared" si="9"/>
        <v>160</v>
      </c>
      <c r="CD6" s="33">
        <f t="shared" si="9"/>
        <v>160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75.33</v>
      </c>
      <c r="CX6" s="33">
        <f t="shared" ref="CX6:DF6" si="11">IF(CX7="",NA(),CX7)</f>
        <v>76.89</v>
      </c>
      <c r="CY6" s="33">
        <f t="shared" si="11"/>
        <v>76.86</v>
      </c>
      <c r="CZ6" s="33">
        <f t="shared" si="11"/>
        <v>75.95</v>
      </c>
      <c r="DA6" s="33">
        <f t="shared" si="11"/>
        <v>79.540000000000006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233617</v>
      </c>
      <c r="D7" s="35">
        <v>47</v>
      </c>
      <c r="E7" s="35">
        <v>17</v>
      </c>
      <c r="F7" s="35">
        <v>1</v>
      </c>
      <c r="G7" s="35">
        <v>0</v>
      </c>
      <c r="H7" s="35" t="s">
        <v>96</v>
      </c>
      <c r="I7" s="35" t="s">
        <v>97</v>
      </c>
      <c r="J7" s="35" t="s">
        <v>98</v>
      </c>
      <c r="K7" s="35" t="s">
        <v>99</v>
      </c>
      <c r="L7" s="35" t="s">
        <v>100</v>
      </c>
      <c r="M7" s="36" t="s">
        <v>101</v>
      </c>
      <c r="N7" s="36" t="s">
        <v>102</v>
      </c>
      <c r="O7" s="36">
        <v>73.23</v>
      </c>
      <c r="P7" s="36">
        <v>72.36</v>
      </c>
      <c r="Q7" s="36">
        <v>1894</v>
      </c>
      <c r="R7" s="36">
        <v>23422</v>
      </c>
      <c r="S7" s="36">
        <v>13.61</v>
      </c>
      <c r="T7" s="36">
        <v>1720.94</v>
      </c>
      <c r="U7" s="36">
        <v>17187</v>
      </c>
      <c r="V7" s="36">
        <v>4.47</v>
      </c>
      <c r="W7" s="36">
        <v>3844.97</v>
      </c>
      <c r="X7" s="36">
        <v>91.35</v>
      </c>
      <c r="Y7" s="36">
        <v>91.71</v>
      </c>
      <c r="Z7" s="36">
        <v>91.42</v>
      </c>
      <c r="AA7" s="36">
        <v>91.67</v>
      </c>
      <c r="AB7" s="36">
        <v>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23.64</v>
      </c>
      <c r="BF7" s="36">
        <v>21.2</v>
      </c>
      <c r="BG7" s="36">
        <v>17.64</v>
      </c>
      <c r="BH7" s="36">
        <v>14.79</v>
      </c>
      <c r="BI7" s="36">
        <v>395.09</v>
      </c>
      <c r="BJ7" s="36">
        <v>1334.01</v>
      </c>
      <c r="BK7" s="36">
        <v>1273.52</v>
      </c>
      <c r="BL7" s="36">
        <v>1209.95</v>
      </c>
      <c r="BM7" s="36">
        <v>1136.5</v>
      </c>
      <c r="BN7" s="36">
        <v>1118.56</v>
      </c>
      <c r="BO7" s="36">
        <v>763.62</v>
      </c>
      <c r="BP7" s="36">
        <v>81.48</v>
      </c>
      <c r="BQ7" s="36">
        <v>81.489999999999995</v>
      </c>
      <c r="BR7" s="36">
        <v>82.76</v>
      </c>
      <c r="BS7" s="36">
        <v>83.87</v>
      </c>
      <c r="BT7" s="36">
        <v>88.04</v>
      </c>
      <c r="BU7" s="36">
        <v>67.14</v>
      </c>
      <c r="BV7" s="36">
        <v>67.849999999999994</v>
      </c>
      <c r="BW7" s="36">
        <v>69.48</v>
      </c>
      <c r="BX7" s="36">
        <v>71.650000000000006</v>
      </c>
      <c r="BY7" s="36">
        <v>72.33</v>
      </c>
      <c r="BZ7" s="36">
        <v>98.53</v>
      </c>
      <c r="CA7" s="36">
        <v>161.99</v>
      </c>
      <c r="CB7" s="36">
        <v>160</v>
      </c>
      <c r="CC7" s="36">
        <v>160</v>
      </c>
      <c r="CD7" s="36">
        <v>160</v>
      </c>
      <c r="CE7" s="36">
        <v>150</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75.33</v>
      </c>
      <c r="CX7" s="36">
        <v>76.89</v>
      </c>
      <c r="CY7" s="36">
        <v>76.86</v>
      </c>
      <c r="CZ7" s="36">
        <v>75.95</v>
      </c>
      <c r="DA7" s="36">
        <v>79.540000000000006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2017-02-08T02:51:21Z</dcterms:created>
  <dcterms:modified xsi:type="dcterms:W3CDTF">2017-02-23T05:35:04Z</dcterms:modified>
  <cp:category/>
</cp:coreProperties>
</file>