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<sst xmlns="http://schemas.openxmlformats.org/spreadsheetml/2006/main" count="226" uniqueCount="111">
  <si>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</si>
  <si>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</si>
  <si>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</si>
  <si>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</si>
  <si>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</si>
  <si>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</si>
  <si>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</si>
  <si>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</si>
  <si>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</si>
  <si>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</si>
  <si>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</si>
  <si>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</si>
  <si>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</si>
  <si>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</si>
  <si>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</si>
  <si>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</si>
  <si>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</si>
  <si>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</si>
  <si>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</si>
  <si>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</si>
  <si>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</si>
  <si>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</si>
  <si>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</si>
  <si>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</si>
  <si>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</si>
  <si>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</si>
  <si>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</si>
  <si>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</si>
  <si>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</si>
  <si>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</si>
  <si>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</si>
  <si>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</si>
  <si>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</si>
  <si>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</si>
  <si>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</si>
  <si>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</si>
  <si>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</si>
  <si>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</si>
  <si>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</si>
  <si>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</si>
  <si>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</si>
  <si>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</si>
  <si>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</si>
  <si>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</si>
  <si>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</si>
  <si>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</si>
  <si>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</si>
  <si>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</si>
  <si>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</si>
  <si>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</si>
  <si>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</si>
  <si>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</si>
  <si>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</si>
  <si>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</si>
  <si>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</si>
  <si>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</si>
  <si>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</si>
  <si>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</si>
  <si>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</si>
  <si>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</si>
  <si>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</si>
  <si>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</si>
  <si>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</si>
  <si>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</si>
  <si>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</si>
  <si>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</si>
  <si>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</si>
  <si>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</si>
  <si>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</si>
  <si>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</si>
  <si>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</si>
  <si>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</si>
  <si>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</si>
  <si>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</si>
  <si>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</si>
  <si>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</si>
  <si>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</si>
  <si>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</si>
  <si>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</si>
  <si>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</si>
  <si>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</si>
  <si>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</si>
  <si>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</si>
  <si>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</si>
  <si>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</si>
  <si>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</si>
  <si>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</si>
  <si>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</si>
  <si>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</si>
  <si>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</si>
  <si>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</si>
  <si>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</si>
  <si>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</si>
  <si>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</si>
  <si>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</si>
  <si>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</si>
  <si>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大口町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</si>
  <si>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</si>
  <si>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</si>
  <si>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</si>
  <si>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</si>
  <si>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</si>
  <si>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</si>
  <si>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</si>
  <si>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</si>
  <si>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</si>
  <si>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</si>
  <si>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</si>
  <si>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供用開始より１７年と比較的新しい。当面は公共下水道事業の面整備を優先するが、計画的な老朽化対策(不明水対策)を進めていきたい。</t>
  </si>
  <si>
    <t>集落の面整備は完了し、あとは集落から離れた家をどれだけ整備対象とするかの段階となっている。また、不明水率は約９０%と計画値である１５%を大きく上回り老朽化対策(不明水対策)を進める必要がある。</t>
  </si>
  <si>
    <t>①収益的収支比率や⑤経費回収率はほぼ適正を示しているが、④企業債残高対事業規模比率が２５０％と低いものとなっている。これは起債償還のかなりの部分を一般会計支出に頼っている結果であり、料金収入が不足気味であることを示している。
⑥汚水処理原価は約１６０円と類似他団体より低いものであるが、これは公費負担（一般会計支出）が多いことによる。
⑧水洗化率は約８５%と類似他団体並みである。面整備はほぼ完了しているので、改善には未接続者への啓発が必要となる。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</si>
</sst>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58240"/>
        <c:axId val="102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02058240"/>
        <c:axId val="102064512"/>
      </c:lineChart>
      <c:dateAx>
        <c:axId val="102058240"/>
        <c:scaling>
          <c:orientation val="minMax"/>
        </c:scaling>
        <c:delete val="1"/>
        <c:axPos val="b"/>
        <c:numFmt formatCode="ge" sourceLinked="1"/>
        <c:majorTickMark val="none"/>
        <c:minorTickMark val="none"/>
        <c:tickLblPos val="none"/>
        <c:crossAx val="102064512"/>
        <c:crosses val="autoZero"/>
        <c:auto val="1"/>
        <c:lblOffset val="100"/>
        <c:baseTimeUnit val="years"/>
      </c:dateAx>
      <c:valAx>
        <c:axId val="102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705216"/>
        <c:axId val="1037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03705216"/>
        <c:axId val="103736064"/>
      </c:lineChart>
      <c:dateAx>
        <c:axId val="103705216"/>
        <c:scaling>
          <c:orientation val="minMax"/>
        </c:scaling>
        <c:delete val="1"/>
        <c:axPos val="b"/>
        <c:numFmt formatCode="ge" sourceLinked="1"/>
        <c:majorTickMark val="none"/>
        <c:minorTickMark val="none"/>
        <c:tickLblPos val="none"/>
        <c:crossAx val="103736064"/>
        <c:crosses val="autoZero"/>
        <c:auto val="1"/>
        <c:lblOffset val="100"/>
        <c:baseTimeUnit val="years"/>
      </c:dateAx>
      <c:valAx>
        <c:axId val="1037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59.82</c:v>
                </c:pt>
                <c:pt idx="1">
                  <c:v>61.58</c:v>
                </c:pt>
                <c:pt idx="2">
                  <c:v>76.900000000000006</c:v>
                </c:pt>
                <c:pt idx="3">
                  <c:v>84.07</c:v>
                </c:pt>
                <c:pt idx="4">
                  <c:v>86.98</c:v>
                </c:pt>
              </c:numCache>
            </c:numRef>
          </c:val>
        </c:ser>
        <c:dLbls>
          <c:showLegendKey val="0"/>
          <c:showVal val="0"/>
          <c:showCatName val="0"/>
          <c:showSerName val="0"/>
          <c:showPercent val="0"/>
          <c:showBubbleSize val="0"/>
        </c:dLbls>
        <c:gapWidth val="150"/>
        <c:axId val="103430400"/>
        <c:axId val="1034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03430400"/>
        <c:axId val="103440768"/>
      </c:lineChart>
      <c:dateAx>
        <c:axId val="103430400"/>
        <c:scaling>
          <c:orientation val="minMax"/>
        </c:scaling>
        <c:delete val="1"/>
        <c:axPos val="b"/>
        <c:numFmt formatCode="ge" sourceLinked="1"/>
        <c:majorTickMark val="none"/>
        <c:minorTickMark val="none"/>
        <c:tickLblPos val="none"/>
        <c:crossAx val="103440768"/>
        <c:crosses val="autoZero"/>
        <c:auto val="1"/>
        <c:lblOffset val="100"/>
        <c:baseTimeUnit val="years"/>
      </c:dateAx>
      <c:valAx>
        <c:axId val="1034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100.89</c:v>
                </c:pt>
                <c:pt idx="1">
                  <c:v>103.27</c:v>
                </c:pt>
                <c:pt idx="2">
                  <c:v>98.31</c:v>
                </c:pt>
                <c:pt idx="3">
                  <c:v>102.92</c:v>
                </c:pt>
                <c:pt idx="4">
                  <c:v>103.81</c:v>
                </c:pt>
              </c:numCache>
            </c:numRef>
          </c:val>
        </c:ser>
        <c:dLbls>
          <c:showLegendKey val="0"/>
          <c:showVal val="0"/>
          <c:showCatName val="0"/>
          <c:showSerName val="0"/>
          <c:showPercent val="0"/>
          <c:showBubbleSize val="0"/>
        </c:dLbls>
        <c:gapWidth val="150"/>
        <c:axId val="102094720"/>
        <c:axId val="998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94720"/>
        <c:axId val="99876864"/>
      </c:lineChart>
      <c:dateAx>
        <c:axId val="102094720"/>
        <c:scaling>
          <c:orientation val="minMax"/>
        </c:scaling>
        <c:delete val="1"/>
        <c:axPos val="b"/>
        <c:numFmt formatCode="ge" sourceLinked="1"/>
        <c:majorTickMark val="none"/>
        <c:minorTickMark val="none"/>
        <c:tickLblPos val="none"/>
        <c:crossAx val="99876864"/>
        <c:crosses val="autoZero"/>
        <c:auto val="1"/>
        <c:lblOffset val="100"/>
        <c:baseTimeUnit val="years"/>
      </c:dateAx>
      <c:valAx>
        <c:axId val="998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07072"/>
        <c:axId val="999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07072"/>
        <c:axId val="99908992"/>
      </c:lineChart>
      <c:dateAx>
        <c:axId val="99907072"/>
        <c:scaling>
          <c:orientation val="minMax"/>
        </c:scaling>
        <c:delete val="1"/>
        <c:axPos val="b"/>
        <c:numFmt formatCode="ge" sourceLinked="1"/>
        <c:majorTickMark val="none"/>
        <c:minorTickMark val="none"/>
        <c:tickLblPos val="none"/>
        <c:crossAx val="99908992"/>
        <c:crosses val="autoZero"/>
        <c:auto val="1"/>
        <c:lblOffset val="100"/>
        <c:baseTimeUnit val="years"/>
      </c:dateAx>
      <c:valAx>
        <c:axId val="99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63008"/>
        <c:axId val="1031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63008"/>
        <c:axId val="103164928"/>
      </c:lineChart>
      <c:dateAx>
        <c:axId val="103163008"/>
        <c:scaling>
          <c:orientation val="minMax"/>
        </c:scaling>
        <c:delete val="1"/>
        <c:axPos val="b"/>
        <c:numFmt formatCode="ge" sourceLinked="1"/>
        <c:majorTickMark val="none"/>
        <c:minorTickMark val="none"/>
        <c:tickLblPos val="none"/>
        <c:crossAx val="103164928"/>
        <c:crosses val="autoZero"/>
        <c:auto val="1"/>
        <c:lblOffset val="100"/>
        <c:baseTimeUnit val="years"/>
      </c:dateAx>
      <c:valAx>
        <c:axId val="1031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09600"/>
        <c:axId val="103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09600"/>
        <c:axId val="103211776"/>
      </c:lineChart>
      <c:dateAx>
        <c:axId val="103209600"/>
        <c:scaling>
          <c:orientation val="minMax"/>
        </c:scaling>
        <c:delete val="1"/>
        <c:axPos val="b"/>
        <c:numFmt formatCode="ge" sourceLinked="1"/>
        <c:majorTickMark val="none"/>
        <c:minorTickMark val="none"/>
        <c:tickLblPos val="none"/>
        <c:crossAx val="103211776"/>
        <c:crosses val="autoZero"/>
        <c:auto val="1"/>
        <c:lblOffset val="100"/>
        <c:baseTimeUnit val="years"/>
      </c:dateAx>
      <c:valAx>
        <c:axId val="103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42368"/>
        <c:axId val="1032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42368"/>
        <c:axId val="103252736"/>
      </c:lineChart>
      <c:dateAx>
        <c:axId val="103242368"/>
        <c:scaling>
          <c:orientation val="minMax"/>
        </c:scaling>
        <c:delete val="1"/>
        <c:axPos val="b"/>
        <c:numFmt formatCode="ge" sourceLinked="1"/>
        <c:majorTickMark val="none"/>
        <c:minorTickMark val="none"/>
        <c:tickLblPos val="none"/>
        <c:crossAx val="103252736"/>
        <c:crosses val="autoZero"/>
        <c:auto val="1"/>
        <c:lblOffset val="100"/>
        <c:baseTimeUnit val="years"/>
      </c:dateAx>
      <c:valAx>
        <c:axId val="1032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249.16</c:v>
                </c:pt>
              </c:numCache>
            </c:numRef>
          </c:val>
        </c:ser>
        <c:dLbls>
          <c:showLegendKey val="0"/>
          <c:showVal val="0"/>
          <c:showCatName val="0"/>
          <c:showSerName val="0"/>
          <c:showPercent val="0"/>
          <c:showBubbleSize val="0"/>
        </c:dLbls>
        <c:gapWidth val="150"/>
        <c:axId val="103272832"/>
        <c:axId val="1032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03272832"/>
        <c:axId val="103274752"/>
      </c:lineChart>
      <c:dateAx>
        <c:axId val="103272832"/>
        <c:scaling>
          <c:orientation val="minMax"/>
        </c:scaling>
        <c:delete val="1"/>
        <c:axPos val="b"/>
        <c:numFmt formatCode="ge" sourceLinked="1"/>
        <c:majorTickMark val="none"/>
        <c:minorTickMark val="none"/>
        <c:tickLblPos val="none"/>
        <c:crossAx val="103274752"/>
        <c:crosses val="autoZero"/>
        <c:auto val="1"/>
        <c:lblOffset val="100"/>
        <c:baseTimeUnit val="years"/>
      </c:dateAx>
      <c:valAx>
        <c:axId val="1032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c:v>
                </c:pt>
                <c:pt idx="1">
                  <c:v>103.75</c:v>
                </c:pt>
                <c:pt idx="2">
                  <c:v>98.08</c:v>
                </c:pt>
                <c:pt idx="3">
                  <c:v>94.06</c:v>
                </c:pt>
                <c:pt idx="4">
                  <c:v>100</c:v>
                </c:pt>
              </c:numCache>
            </c:numRef>
          </c:val>
        </c:ser>
        <c:dLbls>
          <c:showLegendKey val="0"/>
          <c:showVal val="0"/>
          <c:showCatName val="0"/>
          <c:showSerName val="0"/>
          <c:showPercent val="0"/>
          <c:showBubbleSize val="0"/>
        </c:dLbls>
        <c:gapWidth val="150"/>
        <c:axId val="103391232"/>
        <c:axId val="103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03391232"/>
        <c:axId val="103393152"/>
      </c:lineChart>
      <c:dateAx>
        <c:axId val="103391232"/>
        <c:scaling>
          <c:orientation val="minMax"/>
        </c:scaling>
        <c:delete val="1"/>
        <c:axPos val="b"/>
        <c:numFmt formatCode="ge" sourceLinked="1"/>
        <c:majorTickMark val="none"/>
        <c:minorTickMark val="none"/>
        <c:tickLblPos val="none"/>
        <c:crossAx val="103393152"/>
        <c:crosses val="autoZero"/>
        <c:auto val="1"/>
        <c:lblOffset val="100"/>
        <c:baseTimeUnit val="years"/>
      </c:dateAx>
      <c:valAx>
        <c:axId val="103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154.19999999999999</c:v>
                </c:pt>
                <c:pt idx="1">
                  <c:v>150.75</c:v>
                </c:pt>
                <c:pt idx="2">
                  <c:v>158.68</c:v>
                </c:pt>
                <c:pt idx="3">
                  <c:v>168.24</c:v>
                </c:pt>
                <c:pt idx="4">
                  <c:v>160.43</c:v>
                </c:pt>
              </c:numCache>
            </c:numRef>
          </c:val>
        </c:ser>
        <c:dLbls>
          <c:showLegendKey val="0"/>
          <c:showVal val="0"/>
          <c:showCatName val="0"/>
          <c:showSerName val="0"/>
          <c:showPercent val="0"/>
          <c:showBubbleSize val="0"/>
        </c:dLbls>
        <c:gapWidth val="150"/>
        <c:axId val="103693312"/>
        <c:axId val="103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03693312"/>
        <c:axId val="103695488"/>
      </c:lineChart>
      <c:dateAx>
        <c:axId val="103693312"/>
        <c:scaling>
          <c:orientation val="minMax"/>
        </c:scaling>
        <c:delete val="1"/>
        <c:axPos val="b"/>
        <c:numFmt formatCode="ge" sourceLinked="1"/>
        <c:majorTickMark val="none"/>
        <c:minorTickMark val="none"/>
        <c:tickLblPos val="none"/>
        <c:crossAx val="103695488"/>
        <c:crosses val="autoZero"/>
        <c:auto val="1"/>
        <c:lblOffset val="100"/>
        <c:baseTimeUnit val="years"/>
      </c:dateAx>
      <c:valAx>
        <c:axId val="103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23422</v>
      </c>
      <c r="AM8" s="47"/>
      <c r="AN8" s="47"/>
      <c r="AO8" s="47"/>
      <c r="AP8" s="47"/>
      <c r="AQ8" s="47"/>
      <c r="AR8" s="47"/>
      <c r="AS8" s="47"/>
      <c r="AT8" s="43">
        <f>データ!S6</f>
        <v>13.61</v>
      </c>
      <c r="AU8" s="43"/>
      <c r="AV8" s="43"/>
      <c r="AW8" s="43"/>
      <c r="AX8" s="43"/>
      <c r="AY8" s="43"/>
      <c r="AZ8" s="43"/>
      <c r="BA8" s="43"/>
      <c r="BB8" s="43">
        <f>データ!T6</f>
        <v>1720.94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8.08</v>
      </c>
      <c r="Q10" s="43"/>
      <c r="R10" s="43"/>
      <c r="S10" s="43"/>
      <c r="T10" s="43"/>
      <c r="U10" s="43"/>
      <c r="V10" s="43"/>
      <c r="W10" s="43">
        <f>データ!P6</f>
        <v>53.04</v>
      </c>
      <c r="X10" s="43"/>
      <c r="Y10" s="43"/>
      <c r="Z10" s="43"/>
      <c r="AA10" s="43"/>
      <c r="AB10" s="43"/>
      <c r="AC10" s="43"/>
      <c r="AD10" s="47">
        <f>データ!Q6</f>
        <v>1894</v>
      </c>
      <c r="AE10" s="47"/>
      <c r="AF10" s="47"/>
      <c r="AG10" s="47"/>
      <c r="AH10" s="47"/>
      <c r="AI10" s="47"/>
      <c r="AJ10" s="47"/>
      <c r="AK10" s="2"/>
      <c r="AL10" s="47">
        <f>データ!U6</f>
        <v>1897</v>
      </c>
      <c r="AM10" s="47"/>
      <c r="AN10" s="47"/>
      <c r="AO10" s="47"/>
      <c r="AP10" s="47"/>
      <c r="AQ10" s="47"/>
      <c r="AR10" s="47"/>
      <c r="AS10" s="47"/>
      <c r="AT10" s="43">
        <f>データ!V6</f>
        <v>0.93</v>
      </c>
      <c r="AU10" s="43"/>
      <c r="AV10" s="43"/>
      <c r="AW10" s="43"/>
      <c r="AX10" s="43"/>
      <c r="AY10" s="43"/>
      <c r="AZ10" s="43"/>
      <c r="BA10" s="43"/>
      <c r="BB10" s="43">
        <f>データ!W6</f>
        <v>2039.78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233617</v>
      </c>
      <c r="D6" s="31">
        <f t="shared" si="3"/>
        <v>47</v>
      </c>
      <c r="E6" s="31">
        <f t="shared" si="3"/>
        <v>17</v>
      </c>
      <c r="F6" s="31">
        <f t="shared" si="3"/>
        <v>4</v>
      </c>
      <c r="G6" s="31">
        <f t="shared" si="3"/>
        <v>0</v>
      </c>
      <c r="H6" s="31" t="str">
        <f t="shared" si="3"/>
        <v>愛知県　大口町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8.08</v>
      </c>
      <c r="P6" s="32">
        <f t="shared" si="3"/>
        <v>53.04</v>
      </c>
      <c r="Q6" s="32">
        <f t="shared" si="3"/>
        <v>1894</v>
      </c>
      <c r="R6" s="32">
        <f t="shared" si="3"/>
        <v>23422</v>
      </c>
      <c r="S6" s="32">
        <f t="shared" si="3"/>
        <v>13.61</v>
      </c>
      <c r="T6" s="32">
        <f t="shared" si="3"/>
        <v>1720.94</v>
      </c>
      <c r="U6" s="32">
        <f t="shared" si="3"/>
        <v>1897</v>
      </c>
      <c r="V6" s="32">
        <f t="shared" si="3"/>
        <v>0.93</v>
      </c>
      <c r="W6" s="32">
        <f t="shared" si="3"/>
        <v>2039.78</v>
      </c>
      <c r="X6" s="33">
        <f>IF(X7="",NA(),X7)</f>
        <v>100.89</v>
      </c>
      <c r="Y6" s="33">
        <f t="shared" ref="Y6:AG6" si="4">IF(Y7="",NA(),Y7)</f>
        <v>103.27</v>
      </c>
      <c r="Z6" s="33">
        <f t="shared" si="4"/>
        <v>98.31</v>
      </c>
      <c r="AA6" s="33">
        <f t="shared" si="4"/>
        <v>102.92</v>
      </c>
      <c r="AB6" s="33">
        <f t="shared" si="4"/>
        <v>103.81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249.16</v>
      </c>
      <c r="BJ6" s="33">
        <f t="shared" si="7"/>
        <v>1835.56</v>
      </c>
      <c r="BK6" s="33">
        <f t="shared" si="7"/>
        <v>1716.82</v>
      </c>
      <c r="BL6" s="33">
        <f t="shared" si="7"/>
        <v>1554.05</v>
      </c>
      <c r="BM6" s="33">
        <f t="shared" si="7"/>
        <v>1436</v>
      </c>
      <c r="BN6" s="33">
        <f t="shared" si="7"/>
        <v>1434.89</v>
      </c>
      <c r="BO6" s="32" t="str">
        <f>IF(BO7="","",IF(BO7="-","【-】","【"&amp;SUBSTITUTE(TEXT(BO7,"#,##0.00"),"-","△")&amp;"】"))</f>
        <v>【1,457.06】</v>
      </c>
      <c r="BP6" s="33">
        <f>IF(BP7="",NA(),BP7)</f>
        <v>101</v>
      </c>
      <c r="BQ6" s="33">
        <f t="shared" ref="BQ6:BY6" si="8">IF(BQ7="",NA(),BQ7)</f>
        <v>103.75</v>
      </c>
      <c r="BR6" s="33">
        <f t="shared" si="8"/>
        <v>98.08</v>
      </c>
      <c r="BS6" s="33">
        <f t="shared" si="8"/>
        <v>94.06</v>
      </c>
      <c r="BT6" s="33">
        <f t="shared" si="8"/>
        <v>100</v>
      </c>
      <c r="BU6" s="33">
        <f t="shared" si="8"/>
        <v>52.89</v>
      </c>
      <c r="BV6" s="33">
        <f t="shared" si="8"/>
        <v>51.73</v>
      </c>
      <c r="BW6" s="33">
        <f t="shared" si="8"/>
        <v>53.01</v>
      </c>
      <c r="BX6" s="33">
        <f t="shared" si="8"/>
        <v>66.56</v>
      </c>
      <c r="BY6" s="33">
        <f t="shared" si="8"/>
        <v>66.22</v>
      </c>
      <c r="BZ6" s="32" t="str">
        <f>IF(BZ7="","",IF(BZ7="-","【-】","【"&amp;SUBSTITUTE(TEXT(BZ7,"#,##0.00"),"-","△")&amp;"】"))</f>
        <v>【64.73】</v>
      </c>
      <c r="CA6" s="33">
        <f>IF(CA7="",NA(),CA7)</f>
        <v>154.19999999999999</v>
      </c>
      <c r="CB6" s="33">
        <f t="shared" ref="CB6:CJ6" si="9">IF(CB7="",NA(),CB7)</f>
        <v>150.75</v>
      </c>
      <c r="CC6" s="33">
        <f t="shared" si="9"/>
        <v>158.68</v>
      </c>
      <c r="CD6" s="33">
        <f t="shared" si="9"/>
        <v>168.24</v>
      </c>
      <c r="CE6" s="33">
        <f t="shared" si="9"/>
        <v>160.43</v>
      </c>
      <c r="CF6" s="33">
        <f t="shared" si="9"/>
        <v>300.52</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59.82</v>
      </c>
      <c r="CX6" s="33">
        <f t="shared" ref="CX6:DF6" si="11">IF(CX7="",NA(),CX7)</f>
        <v>61.58</v>
      </c>
      <c r="CY6" s="33">
        <f t="shared" si="11"/>
        <v>76.900000000000006</v>
      </c>
      <c r="CZ6" s="33">
        <f t="shared" si="11"/>
        <v>84.07</v>
      </c>
      <c r="DA6" s="33">
        <f t="shared" si="11"/>
        <v>86.98</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233617</v>
      </c>
      <c r="D7" s="35">
        <v>47</v>
      </c>
      <c r="E7" s="35">
        <v>17</v>
      </c>
      <c r="F7" s="35">
        <v>4</v>
      </c>
      <c r="G7" s="35">
        <v>0</v>
      </c>
      <c r="H7" s="35" t="s">
        <v>96</v>
      </c>
      <c r="I7" s="35" t="s">
        <v>97</v>
      </c>
      <c r="J7" s="35" t="s">
        <v>98</v>
      </c>
      <c r="K7" s="35" t="s">
        <v>99</v>
      </c>
      <c r="L7" s="35" t="s">
        <v>100</v>
      </c>
      <c r="M7" s="36" t="s">
        <v>101</v>
      </c>
      <c r="N7" s="36" t="s">
        <v>102</v>
      </c>
      <c r="O7" s="36">
        <v>8.08</v>
      </c>
      <c r="P7" s="36">
        <v>53.04</v>
      </c>
      <c r="Q7" s="36">
        <v>1894</v>
      </c>
      <c r="R7" s="36">
        <v>23422</v>
      </c>
      <c r="S7" s="36">
        <v>13.61</v>
      </c>
      <c r="T7" s="36">
        <v>1720.94</v>
      </c>
      <c r="U7" s="36">
        <v>1897</v>
      </c>
      <c r="V7" s="36">
        <v>0.93</v>
      </c>
      <c r="W7" s="36">
        <v>2039.78</v>
      </c>
      <c r="X7" s="36">
        <v>100.89</v>
      </c>
      <c r="Y7" s="36">
        <v>103.27</v>
      </c>
      <c r="Z7" s="36">
        <v>98.31</v>
      </c>
      <c r="AA7" s="36">
        <v>102.92</v>
      </c>
      <c r="AB7" s="36">
        <v>103.81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249.16</v>
      </c>
      <c r="BJ7" s="36">
        <v>1835.56</v>
      </c>
      <c r="BK7" s="36">
        <v>1716.82</v>
      </c>
      <c r="BL7" s="36">
        <v>1554.05</v>
      </c>
      <c r="BM7" s="36">
        <v>1436</v>
      </c>
      <c r="BN7" s="36">
        <v>1434.89</v>
      </c>
      <c r="BO7" s="36">
        <v>1457.06</v>
      </c>
      <c r="BP7" s="36">
        <v>101</v>
      </c>
      <c r="BQ7" s="36">
        <v>103.75</v>
      </c>
      <c r="BR7" s="36">
        <v>98.08</v>
      </c>
      <c r="BS7" s="36">
        <v>94.06</v>
      </c>
      <c r="BT7" s="36">
        <v>100</v>
      </c>
      <c r="BU7" s="36">
        <v>52.89</v>
      </c>
      <c r="BV7" s="36">
        <v>51.73</v>
      </c>
      <c r="BW7" s="36">
        <v>53.01</v>
      </c>
      <c r="BX7" s="36">
        <v>66.56</v>
      </c>
      <c r="BY7" s="36">
        <v>66.22</v>
      </c>
      <c r="BZ7" s="36">
        <v>64.73</v>
      </c>
      <c r="CA7" s="36">
        <v>154.19999999999999</v>
      </c>
      <c r="CB7" s="36">
        <v>150.75</v>
      </c>
      <c r="CC7" s="36">
        <v>158.68</v>
      </c>
      <c r="CD7" s="36">
        <v>168.24</v>
      </c>
      <c r="CE7" s="36">
        <v>160.43</v>
      </c>
      <c r="CF7" s="36">
        <v>300.52</v>
      </c>
      <c r="CG7" s="36">
        <v>310.47000000000003</v>
      </c>
      <c r="CH7" s="36">
        <v>299.39</v>
      </c>
      <c r="CI7" s="36">
        <v>244.29</v>
      </c>
      <c r="CJ7" s="36">
        <v>246.72</v>
      </c>
      <c r="CK7" s="36">
        <v>250.25</v>
      </c>
      <c r="CL7" s="36" t="s">
        <v>101</v>
      </c>
      <c r="CM7" s="36" t="s">
        <v>101</v>
      </c>
      <c r="CN7" s="36" t="s">
        <v>101</v>
      </c>
      <c r="CO7" s="36" t="s">
        <v>101</v>
      </c>
      <c r="CP7" s="36" t="s">
        <v>101</v>
      </c>
      <c r="CQ7" s="36">
        <v>36.799999999999997</v>
      </c>
      <c r="CR7" s="36">
        <v>36.67</v>
      </c>
      <c r="CS7" s="36">
        <v>36.200000000000003</v>
      </c>
      <c r="CT7" s="36">
        <v>43.58</v>
      </c>
      <c r="CU7" s="36">
        <v>41.35</v>
      </c>
      <c r="CV7" s="36">
        <v>40.31</v>
      </c>
      <c r="CW7" s="36">
        <v>59.82</v>
      </c>
      <c r="CX7" s="36">
        <v>61.58</v>
      </c>
      <c r="CY7" s="36">
        <v>76.900000000000006</v>
      </c>
      <c r="CZ7" s="36">
        <v>84.07</v>
      </c>
      <c r="DA7" s="36">
        <v>86.98</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2017-02-08T03:02:00Z</dcterms:created>
  <dcterms:modified xsi:type="dcterms:W3CDTF">2017-02-21T13:13:51Z</dcterms:modified>
  <cp:category/>
</cp:coreProperties>
</file>