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zPMvNRvQ82HxEgZhemCJfcgYrfKKtc4TdD16x1mceekiJ9YWUBGQV0XE/UWEPPKMCD/dVNGtNR1ZD4kQiKtXFw==" workbookSaltValue="CCqdY6xD3jisQZRuQQWp4A==" workbookSpinCount="100000"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<sst xmlns="http://schemas.openxmlformats.org/spreadsheetml/2006/main" count="217" uniqueCount="107">
  <si>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</si>
  <si>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</si>
  <si>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</si>
  <si>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</si>
  <si>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</si>
  <si>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</si>
  <si>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</si>
  <si>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</si>
  <si>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</si>
  <si>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</si>
  <si>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</si>
  <si>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</si>
  <si>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</si>
  <si>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</si>
  <si>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</si>
  <si>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</si>
  <si>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</si>
  <si>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</si>
  <si>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</si>
  <si>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</si>
  <si>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</si>
  <si>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</si>
  <si>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</si>
  <si>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</si>
  <si>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</si>
  <si>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</si>
  <si>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</si>
  <si>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</si>
  <si>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</si>
  <si>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</si>
  <si>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</si>
  <si>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</si>
  <si>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</si>
  <si>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</si>
  <si>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</si>
  <si>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</si>
  <si>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</si>
  <si>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</si>
  <si>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</si>
  <si>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</si>
  <si>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</si>
  <si>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</si>
  <si>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</si>
  <si>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</si>
  <si>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</si>
  <si>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</si>
  <si>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</si>
  <si>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</si>
  <si>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</si>
  <si>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</si>
  <si>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</si>
  <si>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</si>
  <si>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</si>
  <si>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</si>
  <si>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</si>
  <si>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</si>
  <si>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</si>
  <si>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</si>
  <si>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</si>
  <si>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</si>
  <si>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</si>
  <si>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</si>
  <si>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</si>
  <si>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</si>
  <si>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</si>
  <si>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</si>
  <si>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</si>
  <si>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</si>
  <si>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</si>
  <si>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</si>
  <si>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</si>
  <si>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</si>
  <si>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</si>
  <si>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</si>
  <si>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</si>
  <si>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</si>
  <si>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</si>
  <si>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</si>
  <si>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</si>
  <si>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</si>
  <si>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</si>
  <si>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</si>
  <si>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</si>
  <si>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</si>
  <si>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</si>
  <si>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</si>
  <si>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</si>
  <si>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</si>
  <si>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</si>
  <si>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</si>
  <si>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</si>
  <si>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</si>
  <si>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</si>
  <si>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蟹江町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</si>
  <si>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</si>
  <si>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</si>
  <si>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</si>
  <si>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</si>
  <si>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</si>
  <si>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</si>
  <si>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</si>
  <si>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</si>
  <si>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</si>
  <si>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</si>
  <si>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現時点での経営の健全性、効率性は確保されているが、この先大幅な給水収益の増加が見込めない中で施設の老朽化が進んでいく状態にある。
今後の課題として、経費節減に努めると共に、人口の増減、水需要の動向を踏まえた上で老朽施設の更新、整備を計画的に進めていく。また、料金体系の見直し等、収益面の補強案も検討していく必要性がある。
今後近隣市町村と連携しながら水道事業の統合を含めた広域化を推進し事業基盤強化のための取組を考え、将来にわたり持続可能かつ強靭な水道事業を構築する。</t>
    <rPh sb="0" eb="3">
      <t>ゲンジテン</t>
    </rPh>
    <rPh sb="5" eb="7">
      <t>ケイエイ</t>
    </rPh>
    <rPh sb="8" eb="11">
      <t>ケンゼンセイ</t>
    </rPh>
    <rPh sb="12" eb="15">
      <t>コウリツセイ</t>
    </rPh>
    <rPh sb="16" eb="18">
      <t>カクホ</t>
    </rPh>
    <rPh sb="27" eb="28">
      <t>サキ</t>
    </rPh>
    <rPh sb="28" eb="30">
      <t>オオハバ</t>
    </rPh>
    <rPh sb="31" eb="33">
      <t>キュウスイ</t>
    </rPh>
    <rPh sb="33" eb="35">
      <t>シュウエキ</t>
    </rPh>
    <rPh sb="36" eb="38">
      <t>ゾウカ</t>
    </rPh>
    <rPh sb="39" eb="41">
      <t>ミコ</t>
    </rPh>
    <rPh sb="44" eb="45">
      <t>ナカ</t>
    </rPh>
    <rPh sb="46" eb="48">
      <t>シセツ</t>
    </rPh>
    <rPh sb="49" eb="51">
      <t>ロウキュウ</t>
    </rPh>
    <rPh sb="51" eb="52">
      <t>カ</t>
    </rPh>
    <rPh sb="53" eb="54">
      <t>スス</t>
    </rPh>
    <rPh sb="58" eb="60">
      <t>ジョウタイ</t>
    </rPh>
    <rPh sb="65" eb="67">
      <t>コンゴ</t>
    </rPh>
    <rPh sb="68" eb="69">
      <t>カ</t>
    </rPh>
    <rPh sb="69" eb="70">
      <t>ダイ</t>
    </rPh>
    <rPh sb="74" eb="76">
      <t>ケイヒ</t>
    </rPh>
    <rPh sb="76" eb="78">
      <t>セツゲン</t>
    </rPh>
    <rPh sb="79" eb="80">
      <t>ツト</t>
    </rPh>
    <rPh sb="83" eb="84">
      <t>トモ</t>
    </rPh>
    <rPh sb="86" eb="88">
      <t>ジンコウ</t>
    </rPh>
    <rPh sb="89" eb="91">
      <t>ゾウゲン</t>
    </rPh>
    <rPh sb="92" eb="93">
      <t>ミズ</t>
    </rPh>
    <rPh sb="93" eb="95">
      <t>ジュヨウ</t>
    </rPh>
    <rPh sb="96" eb="98">
      <t>ドウコウ</t>
    </rPh>
    <rPh sb="99" eb="100">
      <t>フ</t>
    </rPh>
    <rPh sb="103" eb="104">
      <t>ウエ</t>
    </rPh>
    <rPh sb="105" eb="107">
      <t>ロウキュウ</t>
    </rPh>
    <rPh sb="107" eb="109">
      <t>シセツ</t>
    </rPh>
    <rPh sb="110" eb="112">
      <t>コウシン</t>
    </rPh>
    <rPh sb="113" eb="115">
      <t>セイビ</t>
    </rPh>
    <rPh sb="116" eb="119">
      <t>ケイカクテキ</t>
    </rPh>
    <rPh sb="120" eb="121">
      <t>スス</t>
    </rPh>
    <rPh sb="129" eb="131">
      <t>リョウキン</t>
    </rPh>
    <rPh sb="131" eb="133">
      <t>タイケイ</t>
    </rPh>
    <rPh sb="134" eb="136">
      <t>ミナオ</t>
    </rPh>
    <rPh sb="137" eb="138">
      <t>トウ</t>
    </rPh>
    <rPh sb="139" eb="142">
      <t>シュウエキメン</t>
    </rPh>
    <rPh sb="143" eb="145">
      <t>ホキョウ</t>
    </rPh>
    <rPh sb="145" eb="146">
      <t>アン</t>
    </rPh>
    <rPh sb="147" eb="149">
      <t>ケントウ</t>
    </rPh>
    <rPh sb="153" eb="156">
      <t>ヒツヨウセイ</t>
    </rPh>
    <rPh sb="161" eb="163">
      <t>コンゴ</t>
    </rPh>
    <rPh sb="163" eb="165">
      <t>キンリン</t>
    </rPh>
    <rPh sb="165" eb="168">
      <t>シチョウソン</t>
    </rPh>
    <rPh sb="169" eb="171">
      <t>レンケイ</t>
    </rPh>
    <rPh sb="175" eb="177">
      <t>スイドウ</t>
    </rPh>
    <rPh sb="177" eb="179">
      <t>ジギョウ</t>
    </rPh>
    <rPh sb="180" eb="182">
      <t>トウゴウ</t>
    </rPh>
    <rPh sb="183" eb="184">
      <t>フク</t>
    </rPh>
    <rPh sb="186" eb="189">
      <t>コウイキカ</t>
    </rPh>
    <rPh sb="190" eb="192">
      <t>スイシン</t>
    </rPh>
    <rPh sb="193" eb="195">
      <t>ジギョウ</t>
    </rPh>
    <rPh sb="195" eb="197">
      <t>キバン</t>
    </rPh>
    <rPh sb="197" eb="199">
      <t>キョウカ</t>
    </rPh>
    <rPh sb="203" eb="205">
      <t>トリクミ</t>
    </rPh>
    <rPh sb="206" eb="207">
      <t>カンガ</t>
    </rPh>
    <rPh sb="209" eb="211">
      <t>ショウライ</t>
    </rPh>
    <rPh sb="215" eb="217">
      <t>ジゾク</t>
    </rPh>
    <rPh sb="217" eb="219">
      <t>カノウ</t>
    </rPh>
    <rPh sb="221" eb="223">
      <t>キョウジン</t>
    </rPh>
    <rPh sb="224" eb="226">
      <t>スイドウ</t>
    </rPh>
    <rPh sb="226" eb="228">
      <t>ジギョウ</t>
    </rPh>
    <rPh sb="229" eb="231">
      <t>コウチク</t>
    </rPh>
    <phoneticPr fontId="4"/>
  </si>
  <si>
    <t>近年、給水収益の変動が少なく平準化しており、類似団体と比べても健全性、効率性を保っている。
平成20年の料金改定で経営基盤の見直しをしたことや、収納率向上に向けた施策を2ヶ月に一度行っていることが、健全性、効率性を保てている要因である。
しかし、今後人口の増加が見込めない状況の中、いかにして健全性を維持し、施設等の老朽化の更新を進めていくかが課題となる。</t>
    <rPh sb="0" eb="2">
      <t>キンネン</t>
    </rPh>
    <rPh sb="3" eb="5">
      <t>キュウスイ</t>
    </rPh>
    <rPh sb="5" eb="7">
      <t>シュウエキ</t>
    </rPh>
    <rPh sb="8" eb="10">
      <t>ヘンドウ</t>
    </rPh>
    <rPh sb="11" eb="12">
      <t>スク</t>
    </rPh>
    <rPh sb="14" eb="17">
      <t>ヘイジュンカ</t>
    </rPh>
    <rPh sb="22" eb="24">
      <t>ルイジ</t>
    </rPh>
    <rPh sb="24" eb="26">
      <t>ダンタイ</t>
    </rPh>
    <rPh sb="27" eb="28">
      <t>クラ</t>
    </rPh>
    <rPh sb="31" eb="34">
      <t>ケンゼンセイ</t>
    </rPh>
    <rPh sb="35" eb="37">
      <t>コウリツ</t>
    </rPh>
    <rPh sb="37" eb="38">
      <t>セイ</t>
    </rPh>
    <rPh sb="39" eb="40">
      <t>タモ</t>
    </rPh>
    <rPh sb="46" eb="48">
      <t>ヘイセイ</t>
    </rPh>
    <rPh sb="50" eb="51">
      <t>ネン</t>
    </rPh>
    <rPh sb="52" eb="54">
      <t>リョウキン</t>
    </rPh>
    <rPh sb="54" eb="56">
      <t>カイテイ</t>
    </rPh>
    <rPh sb="57" eb="59">
      <t>ケイエイ</t>
    </rPh>
    <rPh sb="59" eb="61">
      <t>キバン</t>
    </rPh>
    <rPh sb="62" eb="64">
      <t>ミナオ</t>
    </rPh>
    <rPh sb="72" eb="74">
      <t>シュウノウ</t>
    </rPh>
    <rPh sb="74" eb="75">
      <t>リツ</t>
    </rPh>
    <rPh sb="75" eb="77">
      <t>コウジョウ</t>
    </rPh>
    <rPh sb="78" eb="79">
      <t>ム</t>
    </rPh>
    <rPh sb="81" eb="83">
      <t>シサク</t>
    </rPh>
    <rPh sb="86" eb="87">
      <t>ゲツ</t>
    </rPh>
    <rPh sb="88" eb="90">
      <t>イチド</t>
    </rPh>
    <rPh sb="90" eb="91">
      <t>オコナ</t>
    </rPh>
    <rPh sb="99" eb="102">
      <t>ケンゼンセイ</t>
    </rPh>
    <rPh sb="103" eb="106">
      <t>コウリツセイ</t>
    </rPh>
    <rPh sb="107" eb="108">
      <t>タモ</t>
    </rPh>
    <rPh sb="112" eb="114">
      <t>ヨウイン</t>
    </rPh>
    <rPh sb="123" eb="125">
      <t>コンゴ</t>
    </rPh>
    <rPh sb="125" eb="127">
      <t>ジンコウ</t>
    </rPh>
    <rPh sb="128" eb="130">
      <t>ゾウカ</t>
    </rPh>
    <rPh sb="131" eb="133">
      <t>ミコ</t>
    </rPh>
    <rPh sb="136" eb="138">
      <t>ジョウキョウ</t>
    </rPh>
    <rPh sb="139" eb="140">
      <t>ナカ</t>
    </rPh>
    <rPh sb="146" eb="149">
      <t>ケンゼンセイ</t>
    </rPh>
    <rPh sb="150" eb="152">
      <t>イジ</t>
    </rPh>
    <rPh sb="154" eb="157">
      <t>シセツトウ</t>
    </rPh>
    <rPh sb="158" eb="161">
      <t>ロウキュウカ</t>
    </rPh>
    <rPh sb="162" eb="164">
      <t>コウシン</t>
    </rPh>
    <rPh sb="165" eb="166">
      <t>スス</t>
    </rPh>
    <rPh sb="172" eb="173">
      <t>カ</t>
    </rPh>
    <rPh sb="173" eb="174">
      <t>ダイ</t>
    </rPh>
    <phoneticPr fontId="4"/>
  </si>
  <si>
    <t>②管路の経年化率は依然として平均に比べ高い水準にあるが年々低下傾向にある。これは③管路更新率が年々増加し、平均値よりも高い水準で推移しているためであるが、一方①施設の老朽化も進んでいる状態である。
そのため、引き続き、管路の更新率を維持し、耐用年数を経過した管路等を計画的に更新していく。</t>
    <rPh sb="1" eb="3">
      <t>カンロ</t>
    </rPh>
    <rPh sb="4" eb="7">
      <t>ケイネンカ</t>
    </rPh>
    <rPh sb="7" eb="8">
      <t>リツ</t>
    </rPh>
    <rPh sb="9" eb="11">
      <t>イゼン</t>
    </rPh>
    <rPh sb="14" eb="16">
      <t>ヘイキン</t>
    </rPh>
    <rPh sb="17" eb="18">
      <t>クラ</t>
    </rPh>
    <rPh sb="19" eb="20">
      <t>タカ</t>
    </rPh>
    <rPh sb="21" eb="23">
      <t>スイジュン</t>
    </rPh>
    <rPh sb="27" eb="29">
      <t>ネンネン</t>
    </rPh>
    <rPh sb="29" eb="31">
      <t>テイカ</t>
    </rPh>
    <rPh sb="31" eb="33">
      <t>ケイコウ</t>
    </rPh>
    <rPh sb="41" eb="43">
      <t>カンロ</t>
    </rPh>
    <rPh sb="43" eb="45">
      <t>コウシン</t>
    </rPh>
    <rPh sb="45" eb="46">
      <t>リツ</t>
    </rPh>
    <rPh sb="47" eb="49">
      <t>ネンネン</t>
    </rPh>
    <rPh sb="49" eb="51">
      <t>ゾウカ</t>
    </rPh>
    <rPh sb="53" eb="56">
      <t>ヘイキンチ</t>
    </rPh>
    <rPh sb="59" eb="60">
      <t>タカ</t>
    </rPh>
    <rPh sb="61" eb="63">
      <t>スイジュン</t>
    </rPh>
    <rPh sb="64" eb="66">
      <t>スイイ</t>
    </rPh>
    <rPh sb="77" eb="79">
      <t>イッポウ</t>
    </rPh>
    <rPh sb="80" eb="82">
      <t>シセツ</t>
    </rPh>
    <rPh sb="83" eb="85">
      <t>ロウキュウ</t>
    </rPh>
    <rPh sb="85" eb="86">
      <t>カ</t>
    </rPh>
    <rPh sb="87" eb="88">
      <t>スス</t>
    </rPh>
    <rPh sb="92" eb="94">
      <t>ジョウタイ</t>
    </rPh>
    <rPh sb="104" eb="105">
      <t>ヒ</t>
    </rPh>
    <rPh sb="106" eb="107">
      <t>ツヅ</t>
    </rPh>
    <rPh sb="109" eb="111">
      <t>カンロ</t>
    </rPh>
    <rPh sb="112" eb="114">
      <t>コウシン</t>
    </rPh>
    <rPh sb="114" eb="115">
      <t>リツ</t>
    </rPh>
    <rPh sb="116" eb="118">
      <t>イジ</t>
    </rPh>
    <rPh sb="120" eb="122">
      <t>タイヨウ</t>
    </rPh>
    <rPh sb="122" eb="124">
      <t>ネンスウ</t>
    </rPh>
    <rPh sb="125" eb="127">
      <t>ケイカ</t>
    </rPh>
    <rPh sb="129" eb="132">
      <t>カンロトウ</t>
    </rPh>
    <rPh sb="133" eb="135">
      <t>ケイカク</t>
    </rPh>
    <rPh sb="135" eb="136">
      <t>テキ</t>
    </rPh>
    <rPh sb="137" eb="139">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</si>
</sst>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0.69</c:v>
                </c:pt>
                <c:pt idx="1">
                  <c:v>0.56000000000000005</c:v>
                </c:pt>
                <c:pt idx="2">
                  <c:v>0.97</c:v>
                </c:pt>
                <c:pt idx="3">
                  <c:v>1.0900000000000001</c:v>
                </c:pt>
                <c:pt idx="4">
                  <c:v>1.53</c:v>
                </c:pt>
              </c:numCache>
            </c:numRef>
          </c:val>
        </c:ser>
        <c:dLbls>
          <c:showLegendKey val="0"/>
          <c:showVal val="0"/>
          <c:showCatName val="0"/>
          <c:showSerName val="0"/>
          <c:showPercent val="0"/>
          <c:showBubbleSize val="0"/>
        </c:dLbls>
        <c:gapWidth val="150"/>
        <c:axId val="105335040"/>
        <c:axId val="10534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05335040"/>
        <c:axId val="105349504"/>
      </c:lineChart>
      <c:dateAx>
        <c:axId val="105335040"/>
        <c:scaling>
          <c:orientation val="minMax"/>
        </c:scaling>
        <c:delete val="1"/>
        <c:axPos val="b"/>
        <c:numFmt formatCode="ge" sourceLinked="1"/>
        <c:majorTickMark val="none"/>
        <c:minorTickMark val="none"/>
        <c:tickLblPos val="none"/>
        <c:crossAx val="105349504"/>
        <c:crosses val="autoZero"/>
        <c:auto val="1"/>
        <c:lblOffset val="100"/>
        <c:baseTimeUnit val="years"/>
      </c:dateAx>
      <c:valAx>
        <c:axId val="10534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62.98</c:v>
                </c:pt>
                <c:pt idx="1">
                  <c:v>62.33</c:v>
                </c:pt>
                <c:pt idx="2">
                  <c:v>62.44</c:v>
                </c:pt>
                <c:pt idx="3">
                  <c:v>61.67</c:v>
                </c:pt>
                <c:pt idx="4">
                  <c:v>62.3</c:v>
                </c:pt>
              </c:numCache>
            </c:numRef>
          </c:val>
        </c:ser>
        <c:dLbls>
          <c:showLegendKey val="0"/>
          <c:showVal val="0"/>
          <c:showCatName val="0"/>
          <c:showSerName val="0"/>
          <c:showPercent val="0"/>
          <c:showBubbleSize val="0"/>
        </c:dLbls>
        <c:gapWidth val="150"/>
        <c:axId val="109611648"/>
        <c:axId val="1096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09611648"/>
        <c:axId val="109630208"/>
      </c:lineChart>
      <c:dateAx>
        <c:axId val="109611648"/>
        <c:scaling>
          <c:orientation val="minMax"/>
        </c:scaling>
        <c:delete val="1"/>
        <c:axPos val="b"/>
        <c:numFmt formatCode="ge" sourceLinked="1"/>
        <c:majorTickMark val="none"/>
        <c:minorTickMark val="none"/>
        <c:tickLblPos val="none"/>
        <c:crossAx val="109630208"/>
        <c:crosses val="autoZero"/>
        <c:auto val="1"/>
        <c:lblOffset val="100"/>
        <c:baseTimeUnit val="years"/>
      </c:dateAx>
      <c:valAx>
        <c:axId val="1096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94.31</c:v>
                </c:pt>
                <c:pt idx="1">
                  <c:v>95.8</c:v>
                </c:pt>
                <c:pt idx="2">
                  <c:v>95.76</c:v>
                </c:pt>
                <c:pt idx="3">
                  <c:v>95.54</c:v>
                </c:pt>
                <c:pt idx="4">
                  <c:v>94.26</c:v>
                </c:pt>
              </c:numCache>
            </c:numRef>
          </c:val>
        </c:ser>
        <c:dLbls>
          <c:showLegendKey val="0"/>
          <c:showVal val="0"/>
          <c:showCatName val="0"/>
          <c:showSerName val="0"/>
          <c:showPercent val="0"/>
          <c:showBubbleSize val="0"/>
        </c:dLbls>
        <c:gapWidth val="150"/>
        <c:axId val="109332736"/>
        <c:axId val="10933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09332736"/>
        <c:axId val="109339008"/>
      </c:lineChart>
      <c:dateAx>
        <c:axId val="109332736"/>
        <c:scaling>
          <c:orientation val="minMax"/>
        </c:scaling>
        <c:delete val="1"/>
        <c:axPos val="b"/>
        <c:numFmt formatCode="ge" sourceLinked="1"/>
        <c:majorTickMark val="none"/>
        <c:minorTickMark val="none"/>
        <c:tickLblPos val="none"/>
        <c:crossAx val="109339008"/>
        <c:crosses val="autoZero"/>
        <c:auto val="1"/>
        <c:lblOffset val="100"/>
        <c:baseTimeUnit val="years"/>
      </c:dateAx>
      <c:valAx>
        <c:axId val="1093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108.79</c:v>
                </c:pt>
                <c:pt idx="1">
                  <c:v>112.09</c:v>
                </c:pt>
                <c:pt idx="2">
                  <c:v>106.25</c:v>
                </c:pt>
                <c:pt idx="3">
                  <c:v>117.52</c:v>
                </c:pt>
                <c:pt idx="4">
                  <c:v>115.67</c:v>
                </c:pt>
              </c:numCache>
            </c:numRef>
          </c:val>
        </c:ser>
        <c:dLbls>
          <c:showLegendKey val="0"/>
          <c:showVal val="0"/>
          <c:showCatName val="0"/>
          <c:showSerName val="0"/>
          <c:showPercent val="0"/>
          <c:showBubbleSize val="0"/>
        </c:dLbls>
        <c:gapWidth val="150"/>
        <c:axId val="105375616"/>
        <c:axId val="10688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05375616"/>
        <c:axId val="106889216"/>
      </c:lineChart>
      <c:dateAx>
        <c:axId val="105375616"/>
        <c:scaling>
          <c:orientation val="minMax"/>
        </c:scaling>
        <c:delete val="1"/>
        <c:axPos val="b"/>
        <c:numFmt formatCode="ge" sourceLinked="1"/>
        <c:majorTickMark val="none"/>
        <c:minorTickMark val="none"/>
        <c:tickLblPos val="none"/>
        <c:crossAx val="106889216"/>
        <c:crosses val="autoZero"/>
        <c:auto val="1"/>
        <c:lblOffset val="100"/>
        <c:baseTimeUnit val="years"/>
      </c:dateAx>
      <c:valAx>
        <c:axId val="106889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3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49.72</c:v>
                </c:pt>
                <c:pt idx="1">
                  <c:v>51.11</c:v>
                </c:pt>
                <c:pt idx="2">
                  <c:v>52.53</c:v>
                </c:pt>
                <c:pt idx="3">
                  <c:v>53.43</c:v>
                </c:pt>
                <c:pt idx="4">
                  <c:v>54.18</c:v>
                </c:pt>
              </c:numCache>
            </c:numRef>
          </c:val>
        </c:ser>
        <c:dLbls>
          <c:showLegendKey val="0"/>
          <c:showVal val="0"/>
          <c:showCatName val="0"/>
          <c:showSerName val="0"/>
          <c:showPercent val="0"/>
          <c:showBubbleSize val="0"/>
        </c:dLbls>
        <c:gapWidth val="150"/>
        <c:axId val="106919424"/>
        <c:axId val="10692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06919424"/>
        <c:axId val="106921344"/>
      </c:lineChart>
      <c:dateAx>
        <c:axId val="106919424"/>
        <c:scaling>
          <c:orientation val="minMax"/>
        </c:scaling>
        <c:delete val="1"/>
        <c:axPos val="b"/>
        <c:numFmt formatCode="ge" sourceLinked="1"/>
        <c:majorTickMark val="none"/>
        <c:minorTickMark val="none"/>
        <c:tickLblPos val="none"/>
        <c:crossAx val="106921344"/>
        <c:crosses val="autoZero"/>
        <c:auto val="1"/>
        <c:lblOffset val="100"/>
        <c:baseTimeUnit val="years"/>
      </c:dateAx>
      <c:valAx>
        <c:axId val="1069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60.37</c:v>
                </c:pt>
                <c:pt idx="1">
                  <c:v>59.93</c:v>
                </c:pt>
                <c:pt idx="2">
                  <c:v>42.97</c:v>
                </c:pt>
                <c:pt idx="3">
                  <c:v>39.18</c:v>
                </c:pt>
                <c:pt idx="4">
                  <c:v>39.07</c:v>
                </c:pt>
              </c:numCache>
            </c:numRef>
          </c:val>
        </c:ser>
        <c:dLbls>
          <c:showLegendKey val="0"/>
          <c:showVal val="0"/>
          <c:showCatName val="0"/>
          <c:showSerName val="0"/>
          <c:showPercent val="0"/>
          <c:showBubbleSize val="0"/>
        </c:dLbls>
        <c:gapWidth val="150"/>
        <c:axId val="106960000"/>
        <c:axId val="1069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06960000"/>
        <c:axId val="106961920"/>
      </c:lineChart>
      <c:dateAx>
        <c:axId val="106960000"/>
        <c:scaling>
          <c:orientation val="minMax"/>
        </c:scaling>
        <c:delete val="1"/>
        <c:axPos val="b"/>
        <c:numFmt formatCode="ge" sourceLinked="1"/>
        <c:majorTickMark val="none"/>
        <c:minorTickMark val="none"/>
        <c:tickLblPos val="none"/>
        <c:crossAx val="106961920"/>
        <c:crosses val="autoZero"/>
        <c:auto val="1"/>
        <c:lblOffset val="100"/>
        <c:baseTimeUnit val="years"/>
      </c:dateAx>
      <c:valAx>
        <c:axId val="1069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6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006976"/>
        <c:axId val="1070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07006976"/>
        <c:axId val="107017344"/>
      </c:lineChart>
      <c:dateAx>
        <c:axId val="107006976"/>
        <c:scaling>
          <c:orientation val="minMax"/>
        </c:scaling>
        <c:delete val="1"/>
        <c:axPos val="b"/>
        <c:numFmt formatCode="ge" sourceLinked="1"/>
        <c:majorTickMark val="none"/>
        <c:minorTickMark val="none"/>
        <c:tickLblPos val="none"/>
        <c:crossAx val="107017344"/>
        <c:crosses val="autoZero"/>
        <c:auto val="1"/>
        <c:lblOffset val="100"/>
        <c:baseTimeUnit val="years"/>
      </c:dateAx>
      <c:valAx>
        <c:axId val="107017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0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2312.0300000000002</c:v>
                </c:pt>
                <c:pt idx="1">
                  <c:v>1551.08</c:v>
                </c:pt>
                <c:pt idx="2">
                  <c:v>2122.81</c:v>
                </c:pt>
                <c:pt idx="3">
                  <c:v>1154.56</c:v>
                </c:pt>
                <c:pt idx="4">
                  <c:v>1860.99</c:v>
                </c:pt>
              </c:numCache>
            </c:numRef>
          </c:val>
        </c:ser>
        <c:dLbls>
          <c:showLegendKey val="0"/>
          <c:showVal val="0"/>
          <c:showCatName val="0"/>
          <c:showSerName val="0"/>
          <c:showPercent val="0"/>
          <c:showBubbleSize val="0"/>
        </c:dLbls>
        <c:gapWidth val="150"/>
        <c:axId val="108092032"/>
        <c:axId val="10809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08092032"/>
        <c:axId val="108098304"/>
      </c:lineChart>
      <c:dateAx>
        <c:axId val="108092032"/>
        <c:scaling>
          <c:orientation val="minMax"/>
        </c:scaling>
        <c:delete val="1"/>
        <c:axPos val="b"/>
        <c:numFmt formatCode="ge" sourceLinked="1"/>
        <c:majorTickMark val="none"/>
        <c:minorTickMark val="none"/>
        <c:tickLblPos val="none"/>
        <c:crossAx val="108098304"/>
        <c:crosses val="autoZero"/>
        <c:auto val="1"/>
        <c:lblOffset val="100"/>
        <c:baseTimeUnit val="years"/>
      </c:dateAx>
      <c:valAx>
        <c:axId val="108098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0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40.92</c:v>
                </c:pt>
                <c:pt idx="1">
                  <c:v>33.950000000000003</c:v>
                </c:pt>
                <c:pt idx="2">
                  <c:v>28.03</c:v>
                </c:pt>
                <c:pt idx="3">
                  <c:v>22.31</c:v>
                </c:pt>
                <c:pt idx="4">
                  <c:v>16.059999999999999</c:v>
                </c:pt>
              </c:numCache>
            </c:numRef>
          </c:val>
        </c:ser>
        <c:dLbls>
          <c:showLegendKey val="0"/>
          <c:showVal val="0"/>
          <c:showCatName val="0"/>
          <c:showSerName val="0"/>
          <c:showPercent val="0"/>
          <c:showBubbleSize val="0"/>
        </c:dLbls>
        <c:gapWidth val="150"/>
        <c:axId val="108114688"/>
        <c:axId val="10811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08114688"/>
        <c:axId val="108116608"/>
      </c:lineChart>
      <c:dateAx>
        <c:axId val="108114688"/>
        <c:scaling>
          <c:orientation val="minMax"/>
        </c:scaling>
        <c:delete val="1"/>
        <c:axPos val="b"/>
        <c:numFmt formatCode="ge" sourceLinked="1"/>
        <c:majorTickMark val="none"/>
        <c:minorTickMark val="none"/>
        <c:tickLblPos val="none"/>
        <c:crossAx val="108116608"/>
        <c:crosses val="autoZero"/>
        <c:auto val="1"/>
        <c:lblOffset val="100"/>
        <c:baseTimeUnit val="years"/>
      </c:dateAx>
      <c:valAx>
        <c:axId val="108116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1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107.94</c:v>
                </c:pt>
                <c:pt idx="1">
                  <c:v>110.81</c:v>
                </c:pt>
                <c:pt idx="2">
                  <c:v>104.96</c:v>
                </c:pt>
                <c:pt idx="3">
                  <c:v>117.42</c:v>
                </c:pt>
                <c:pt idx="4">
                  <c:v>114.81</c:v>
                </c:pt>
              </c:numCache>
            </c:numRef>
          </c:val>
        </c:ser>
        <c:dLbls>
          <c:showLegendKey val="0"/>
          <c:showVal val="0"/>
          <c:showCatName val="0"/>
          <c:showSerName val="0"/>
          <c:showPercent val="0"/>
          <c:showBubbleSize val="0"/>
        </c:dLbls>
        <c:gapWidth val="150"/>
        <c:axId val="109289472"/>
        <c:axId val="10929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09289472"/>
        <c:axId val="109291392"/>
      </c:lineChart>
      <c:dateAx>
        <c:axId val="109289472"/>
        <c:scaling>
          <c:orientation val="minMax"/>
        </c:scaling>
        <c:delete val="1"/>
        <c:axPos val="b"/>
        <c:numFmt formatCode="ge" sourceLinked="1"/>
        <c:majorTickMark val="none"/>
        <c:minorTickMark val="none"/>
        <c:tickLblPos val="none"/>
        <c:crossAx val="109291392"/>
        <c:crosses val="autoZero"/>
        <c:auto val="1"/>
        <c:lblOffset val="100"/>
        <c:baseTimeUnit val="years"/>
      </c:dateAx>
      <c:valAx>
        <c:axId val="1092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150.51</c:v>
                </c:pt>
                <c:pt idx="1">
                  <c:v>146.99</c:v>
                </c:pt>
                <c:pt idx="2">
                  <c:v>154.93</c:v>
                </c:pt>
                <c:pt idx="3">
                  <c:v>138.37</c:v>
                </c:pt>
                <c:pt idx="4">
                  <c:v>141.09</c:v>
                </c:pt>
              </c:numCache>
            </c:numRef>
          </c:val>
        </c:ser>
        <c:dLbls>
          <c:showLegendKey val="0"/>
          <c:showVal val="0"/>
          <c:showCatName val="0"/>
          <c:showSerName val="0"/>
          <c:showPercent val="0"/>
          <c:showBubbleSize val="0"/>
        </c:dLbls>
        <c:gapWidth val="150"/>
        <c:axId val="109591552"/>
        <c:axId val="10959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09591552"/>
        <c:axId val="109593728"/>
      </c:lineChart>
      <c:dateAx>
        <c:axId val="109591552"/>
        <c:scaling>
          <c:orientation val="minMax"/>
        </c:scaling>
        <c:delete val="1"/>
        <c:axPos val="b"/>
        <c:numFmt formatCode="ge" sourceLinked="1"/>
        <c:majorTickMark val="none"/>
        <c:minorTickMark val="none"/>
        <c:tickLblPos val="none"/>
        <c:crossAx val="109593728"/>
        <c:crosses val="autoZero"/>
        <c:auto val="1"/>
        <c:lblOffset val="100"/>
        <c:baseTimeUnit val="years"/>
      </c:dateAx>
      <c:valAx>
        <c:axId val="1095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蟹江町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37755</v>
      </c>
      <c r="AJ8" s="75"/>
      <c r="AK8" s="75"/>
      <c r="AL8" s="75"/>
      <c r="AM8" s="75"/>
      <c r="AN8" s="75"/>
      <c r="AO8" s="75"/>
      <c r="AP8" s="76"/>
      <c r="AQ8" s="57">
        <f>データ!R6</f>
        <v>11.09</v>
      </c>
      <c r="AR8" s="57"/>
      <c r="AS8" s="57"/>
      <c r="AT8" s="57"/>
      <c r="AU8" s="57"/>
      <c r="AV8" s="57"/>
      <c r="AW8" s="57"/>
      <c r="AX8" s="57"/>
      <c r="AY8" s="57">
        <f>データ!S6</f>
        <v>3404.42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97.04</v>
      </c>
      <c r="K10" s="57"/>
      <c r="L10" s="57"/>
      <c r="M10" s="57"/>
      <c r="N10" s="57"/>
      <c r="O10" s="57"/>
      <c r="P10" s="57"/>
      <c r="Q10" s="57"/>
      <c r="R10" s="57">
        <f>データ!O6</f>
        <v>96.47</v>
      </c>
      <c r="S10" s="57"/>
      <c r="T10" s="57"/>
      <c r="U10" s="57"/>
      <c r="V10" s="57"/>
      <c r="W10" s="57"/>
      <c r="X10" s="57"/>
      <c r="Y10" s="57"/>
      <c r="Z10" s="65">
        <f>データ!P6</f>
        <v>2415</v>
      </c>
      <c r="AA10" s="65"/>
      <c r="AB10" s="65"/>
      <c r="AC10" s="65"/>
      <c r="AD10" s="65"/>
      <c r="AE10" s="65"/>
      <c r="AF10" s="65"/>
      <c r="AG10" s="65"/>
      <c r="AH10" s="2"/>
      <c r="AI10" s="65">
        <f>データ!T6</f>
        <v>36407</v>
      </c>
      <c r="AJ10" s="65"/>
      <c r="AK10" s="65"/>
      <c r="AL10" s="65"/>
      <c r="AM10" s="65"/>
      <c r="AN10" s="65"/>
      <c r="AO10" s="65"/>
      <c r="AP10" s="65"/>
      <c r="AQ10" s="57">
        <f>データ!U6</f>
        <v>10.6</v>
      </c>
      <c r="AR10" s="57"/>
      <c r="AS10" s="57"/>
      <c r="AT10" s="57"/>
      <c r="AU10" s="57"/>
      <c r="AV10" s="57"/>
      <c r="AW10" s="57"/>
      <c r="AX10" s="57"/>
      <c r="AY10" s="57">
        <f>データ!V6</f>
        <v>3434.62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P1" workbookViewId="0">
      <selection activeCell="DT8" sqref="DT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234257</v>
      </c>
      <c r="D6" s="31">
        <f t="shared" si="3"/>
        <v>46</v>
      </c>
      <c r="E6" s="31">
        <f t="shared" si="3"/>
        <v>1</v>
      </c>
      <c r="F6" s="31">
        <f t="shared" si="3"/>
        <v>0</v>
      </c>
      <c r="G6" s="31">
        <f t="shared" si="3"/>
        <v>1</v>
      </c>
      <c r="H6" s="31" t="str">
        <f t="shared" si="3"/>
        <v>愛知県　蟹江町</v>
      </c>
      <c r="I6" s="31" t="str">
        <f t="shared" si="3"/>
        <v>法適用</v>
      </c>
      <c r="J6" s="31" t="str">
        <f t="shared" si="3"/>
        <v>水道事業</v>
      </c>
      <c r="K6" s="31" t="str">
        <f t="shared" si="3"/>
        <v>末端給水事業</v>
      </c>
      <c r="L6" s="31" t="str">
        <f t="shared" si="3"/>
        <v>A5</v>
      </c>
      <c r="M6" s="32" t="str">
        <f t="shared" si="3"/>
        <v>-</v>
      </c>
      <c r="N6" s="32">
        <f t="shared" si="3"/>
        <v>97.04</v>
      </c>
      <c r="O6" s="32">
        <f t="shared" si="3"/>
        <v>96.47</v>
      </c>
      <c r="P6" s="32">
        <f t="shared" si="3"/>
        <v>2415</v>
      </c>
      <c r="Q6" s="32">
        <f t="shared" si="3"/>
        <v>37755</v>
      </c>
      <c r="R6" s="32">
        <f t="shared" si="3"/>
        <v>11.09</v>
      </c>
      <c r="S6" s="32">
        <f t="shared" si="3"/>
        <v>3404.42</v>
      </c>
      <c r="T6" s="32">
        <f t="shared" si="3"/>
        <v>36407</v>
      </c>
      <c r="U6" s="32">
        <f t="shared" si="3"/>
        <v>10.6</v>
      </c>
      <c r="V6" s="32">
        <f t="shared" si="3"/>
        <v>3434.62</v>
      </c>
      <c r="W6" s="33">
        <f>IF(W7="",NA(),W7)</f>
        <v>108.79</v>
      </c>
      <c r="X6" s="33">
        <f t="shared" ref="X6:AF6" si="4">IF(X7="",NA(),X7)</f>
        <v>112.09</v>
      </c>
      <c r="Y6" s="33">
        <f t="shared" si="4"/>
        <v>106.25</v>
      </c>
      <c r="Z6" s="33">
        <f t="shared" si="4"/>
        <v>117.52</v>
      </c>
      <c r="AA6" s="33">
        <f t="shared" si="4"/>
        <v>115.67</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2312.0300000000002</v>
      </c>
      <c r="AT6" s="33">
        <f t="shared" ref="AT6:BB6" si="6">IF(AT7="",NA(),AT7)</f>
        <v>1551.08</v>
      </c>
      <c r="AU6" s="33">
        <f t="shared" si="6"/>
        <v>2122.81</v>
      </c>
      <c r="AV6" s="33">
        <f t="shared" si="6"/>
        <v>1154.56</v>
      </c>
      <c r="AW6" s="33">
        <f t="shared" si="6"/>
        <v>1860.99</v>
      </c>
      <c r="AX6" s="33">
        <f t="shared" si="6"/>
        <v>832.37</v>
      </c>
      <c r="AY6" s="33">
        <f t="shared" si="6"/>
        <v>852.01</v>
      </c>
      <c r="AZ6" s="33">
        <f t="shared" si="6"/>
        <v>909.68</v>
      </c>
      <c r="BA6" s="33">
        <f t="shared" si="6"/>
        <v>382.09</v>
      </c>
      <c r="BB6" s="33">
        <f t="shared" si="6"/>
        <v>371.31</v>
      </c>
      <c r="BC6" s="32" t="str">
        <f>IF(BC7="","",IF(BC7="-","【-】","【"&amp;SUBSTITUTE(TEXT(BC7,"#,##0.00"),"-","△")&amp;"】"))</f>
        <v>【262.74】</v>
      </c>
      <c r="BD6" s="33">
        <f>IF(BD7="",NA(),BD7)</f>
        <v>40.92</v>
      </c>
      <c r="BE6" s="33">
        <f t="shared" ref="BE6:BM6" si="7">IF(BE7="",NA(),BE7)</f>
        <v>33.950000000000003</v>
      </c>
      <c r="BF6" s="33">
        <f t="shared" si="7"/>
        <v>28.03</v>
      </c>
      <c r="BG6" s="33">
        <f t="shared" si="7"/>
        <v>22.31</v>
      </c>
      <c r="BH6" s="33">
        <f t="shared" si="7"/>
        <v>16.059999999999999</v>
      </c>
      <c r="BI6" s="33">
        <f t="shared" si="7"/>
        <v>403.15</v>
      </c>
      <c r="BJ6" s="33">
        <f t="shared" si="7"/>
        <v>391.4</v>
      </c>
      <c r="BK6" s="33">
        <f t="shared" si="7"/>
        <v>382.65</v>
      </c>
      <c r="BL6" s="33">
        <f t="shared" si="7"/>
        <v>385.06</v>
      </c>
      <c r="BM6" s="33">
        <f t="shared" si="7"/>
        <v>373.09</v>
      </c>
      <c r="BN6" s="32" t="str">
        <f>IF(BN7="","",IF(BN7="-","【-】","【"&amp;SUBSTITUTE(TEXT(BN7,"#,##0.00"),"-","△")&amp;"】"))</f>
        <v>【276.38】</v>
      </c>
      <c r="BO6" s="33">
        <f>IF(BO7="",NA(),BO7)</f>
        <v>107.94</v>
      </c>
      <c r="BP6" s="33">
        <f t="shared" ref="BP6:BX6" si="8">IF(BP7="",NA(),BP7)</f>
        <v>110.81</v>
      </c>
      <c r="BQ6" s="33">
        <f t="shared" si="8"/>
        <v>104.96</v>
      </c>
      <c r="BR6" s="33">
        <f t="shared" si="8"/>
        <v>117.42</v>
      </c>
      <c r="BS6" s="33">
        <f t="shared" si="8"/>
        <v>114.81</v>
      </c>
      <c r="BT6" s="33">
        <f t="shared" si="8"/>
        <v>94.86</v>
      </c>
      <c r="BU6" s="33">
        <f t="shared" si="8"/>
        <v>95.91</v>
      </c>
      <c r="BV6" s="33">
        <f t="shared" si="8"/>
        <v>96.1</v>
      </c>
      <c r="BW6" s="33">
        <f t="shared" si="8"/>
        <v>99.07</v>
      </c>
      <c r="BX6" s="33">
        <f t="shared" si="8"/>
        <v>99.99</v>
      </c>
      <c r="BY6" s="32" t="str">
        <f>IF(BY7="","",IF(BY7="-","【-】","【"&amp;SUBSTITUTE(TEXT(BY7,"#,##0.00"),"-","△")&amp;"】"))</f>
        <v>【104.99】</v>
      </c>
      <c r="BZ6" s="33">
        <f>IF(BZ7="",NA(),BZ7)</f>
        <v>150.51</v>
      </c>
      <c r="CA6" s="33">
        <f t="shared" ref="CA6:CI6" si="9">IF(CA7="",NA(),CA7)</f>
        <v>146.99</v>
      </c>
      <c r="CB6" s="33">
        <f t="shared" si="9"/>
        <v>154.93</v>
      </c>
      <c r="CC6" s="33">
        <f t="shared" si="9"/>
        <v>138.37</v>
      </c>
      <c r="CD6" s="33">
        <f t="shared" si="9"/>
        <v>141.09</v>
      </c>
      <c r="CE6" s="33">
        <f t="shared" si="9"/>
        <v>179.14</v>
      </c>
      <c r="CF6" s="33">
        <f t="shared" si="9"/>
        <v>179.29</v>
      </c>
      <c r="CG6" s="33">
        <f t="shared" si="9"/>
        <v>178.39</v>
      </c>
      <c r="CH6" s="33">
        <f t="shared" si="9"/>
        <v>173.03</v>
      </c>
      <c r="CI6" s="33">
        <f t="shared" si="9"/>
        <v>171.15</v>
      </c>
      <c r="CJ6" s="32" t="str">
        <f>IF(CJ7="","",IF(CJ7="-","【-】","【"&amp;SUBSTITUTE(TEXT(CJ7,"#,##0.00"),"-","△")&amp;"】"))</f>
        <v>【163.72】</v>
      </c>
      <c r="CK6" s="33">
        <f>IF(CK7="",NA(),CK7)</f>
        <v>62.98</v>
      </c>
      <c r="CL6" s="33">
        <f t="shared" ref="CL6:CT6" si="10">IF(CL7="",NA(),CL7)</f>
        <v>62.33</v>
      </c>
      <c r="CM6" s="33">
        <f t="shared" si="10"/>
        <v>62.44</v>
      </c>
      <c r="CN6" s="33">
        <f t="shared" si="10"/>
        <v>61.67</v>
      </c>
      <c r="CO6" s="33">
        <f t="shared" si="10"/>
        <v>62.3</v>
      </c>
      <c r="CP6" s="33">
        <f t="shared" si="10"/>
        <v>58.76</v>
      </c>
      <c r="CQ6" s="33">
        <f t="shared" si="10"/>
        <v>59.09</v>
      </c>
      <c r="CR6" s="33">
        <f t="shared" si="10"/>
        <v>59.23</v>
      </c>
      <c r="CS6" s="33">
        <f t="shared" si="10"/>
        <v>58.58</v>
      </c>
      <c r="CT6" s="33">
        <f t="shared" si="10"/>
        <v>58.53</v>
      </c>
      <c r="CU6" s="32" t="str">
        <f>IF(CU7="","",IF(CU7="-","【-】","【"&amp;SUBSTITUTE(TEXT(CU7,"#,##0.00"),"-","△")&amp;"】"))</f>
        <v>【59.76】</v>
      </c>
      <c r="CV6" s="33">
        <f>IF(CV7="",NA(),CV7)</f>
        <v>94.31</v>
      </c>
      <c r="CW6" s="33">
        <f t="shared" ref="CW6:DE6" si="11">IF(CW7="",NA(),CW7)</f>
        <v>95.8</v>
      </c>
      <c r="CX6" s="33">
        <f t="shared" si="11"/>
        <v>95.76</v>
      </c>
      <c r="CY6" s="33">
        <f t="shared" si="11"/>
        <v>95.54</v>
      </c>
      <c r="CZ6" s="33">
        <f t="shared" si="11"/>
        <v>94.26</v>
      </c>
      <c r="DA6" s="33">
        <f t="shared" si="11"/>
        <v>84.87</v>
      </c>
      <c r="DB6" s="33">
        <f t="shared" si="11"/>
        <v>85.4</v>
      </c>
      <c r="DC6" s="33">
        <f t="shared" si="11"/>
        <v>85.53</v>
      </c>
      <c r="DD6" s="33">
        <f t="shared" si="11"/>
        <v>85.23</v>
      </c>
      <c r="DE6" s="33">
        <f t="shared" si="11"/>
        <v>85.26</v>
      </c>
      <c r="DF6" s="32" t="str">
        <f>IF(DF7="","",IF(DF7="-","【-】","【"&amp;SUBSTITUTE(TEXT(DF7,"#,##0.00"),"-","△")&amp;"】"))</f>
        <v>【89.95】</v>
      </c>
      <c r="DG6" s="33">
        <f>IF(DG7="",NA(),DG7)</f>
        <v>49.72</v>
      </c>
      <c r="DH6" s="33">
        <f t="shared" ref="DH6:DP6" si="12">IF(DH7="",NA(),DH7)</f>
        <v>51.11</v>
      </c>
      <c r="DI6" s="33">
        <f t="shared" si="12"/>
        <v>52.53</v>
      </c>
      <c r="DJ6" s="33">
        <f t="shared" si="12"/>
        <v>53.43</v>
      </c>
      <c r="DK6" s="33">
        <f t="shared" si="12"/>
        <v>54.18</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60.37</v>
      </c>
      <c r="DS6" s="33">
        <f t="shared" ref="DS6:EA6" si="13">IF(DS7="",NA(),DS7)</f>
        <v>59.93</v>
      </c>
      <c r="DT6" s="33">
        <f t="shared" si="13"/>
        <v>42.97</v>
      </c>
      <c r="DU6" s="33">
        <f t="shared" si="13"/>
        <v>39.18</v>
      </c>
      <c r="DV6" s="33">
        <f t="shared" si="13"/>
        <v>39.07</v>
      </c>
      <c r="DW6" s="33">
        <f t="shared" si="13"/>
        <v>6.47</v>
      </c>
      <c r="DX6" s="33">
        <f t="shared" si="13"/>
        <v>7.8</v>
      </c>
      <c r="DY6" s="33">
        <f t="shared" si="13"/>
        <v>8.39</v>
      </c>
      <c r="DZ6" s="33">
        <f t="shared" si="13"/>
        <v>10.09</v>
      </c>
      <c r="EA6" s="33">
        <f t="shared" si="13"/>
        <v>10.54</v>
      </c>
      <c r="EB6" s="32" t="str">
        <f>IF(EB7="","",IF(EB7="-","【-】","【"&amp;SUBSTITUTE(TEXT(EB7,"#,##0.00"),"-","△")&amp;"】"))</f>
        <v>【13.18】</v>
      </c>
      <c r="EC6" s="33">
        <f>IF(EC7="",NA(),EC7)</f>
        <v>0.69</v>
      </c>
      <c r="ED6" s="33">
        <f t="shared" ref="ED6:EL6" si="14">IF(ED7="",NA(),ED7)</f>
        <v>0.56000000000000005</v>
      </c>
      <c r="EE6" s="33">
        <f t="shared" si="14"/>
        <v>0.97</v>
      </c>
      <c r="EF6" s="33">
        <f t="shared" si="14"/>
        <v>1.0900000000000001</v>
      </c>
      <c r="EG6" s="33">
        <f t="shared" si="14"/>
        <v>1.53</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234257</v>
      </c>
      <c r="D7" s="35">
        <v>46</v>
      </c>
      <c r="E7" s="35">
        <v>1</v>
      </c>
      <c r="F7" s="35">
        <v>0</v>
      </c>
      <c r="G7" s="35">
        <v>1</v>
      </c>
      <c r="H7" s="35" t="s">
        <v>93</v>
      </c>
      <c r="I7" s="35" t="s">
        <v>94</v>
      </c>
      <c r="J7" s="35" t="s">
        <v>95</v>
      </c>
      <c r="K7" s="35" t="s">
        <v>96</v>
      </c>
      <c r="L7" s="35" t="s">
        <v>97</v>
      </c>
      <c r="M7" s="36" t="s">
        <v>98</v>
      </c>
      <c r="N7" s="36">
        <v>97.04</v>
      </c>
      <c r="O7" s="36">
        <v>96.47</v>
      </c>
      <c r="P7" s="36">
        <v>2415</v>
      </c>
      <c r="Q7" s="36">
        <v>37755</v>
      </c>
      <c r="R7" s="36">
        <v>11.09</v>
      </c>
      <c r="S7" s="36">
        <v>3404.42</v>
      </c>
      <c r="T7" s="36">
        <v>36407</v>
      </c>
      <c r="U7" s="36">
        <v>10.6</v>
      </c>
      <c r="V7" s="36">
        <v>3434.62</v>
      </c>
      <c r="W7" s="36">
        <v>108.79</v>
      </c>
      <c r="X7" s="36">
        <v>112.09</v>
      </c>
      <c r="Y7" s="36">
        <v>106.25</v>
      </c>
      <c r="Z7" s="36">
        <v>117.52</v>
      </c>
      <c r="AA7" s="36">
        <v>115.67</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2312.0300000000002</v>
      </c>
      <c r="AT7" s="36">
        <v>1551.08</v>
      </c>
      <c r="AU7" s="36">
        <v>2122.81</v>
      </c>
      <c r="AV7" s="36">
        <v>1154.56</v>
      </c>
      <c r="AW7" s="36">
        <v>1860.99</v>
      </c>
      <c r="AX7" s="36">
        <v>832.37</v>
      </c>
      <c r="AY7" s="36">
        <v>852.01</v>
      </c>
      <c r="AZ7" s="36">
        <v>909.68</v>
      </c>
      <c r="BA7" s="36">
        <v>382.09</v>
      </c>
      <c r="BB7" s="36">
        <v>371.31</v>
      </c>
      <c r="BC7" s="36">
        <v>262.74</v>
      </c>
      <c r="BD7" s="36">
        <v>40.92</v>
      </c>
      <c r="BE7" s="36">
        <v>33.950000000000003</v>
      </c>
      <c r="BF7" s="36">
        <v>28.03</v>
      </c>
      <c r="BG7" s="36">
        <v>22.31</v>
      </c>
      <c r="BH7" s="36">
        <v>16.059999999999999</v>
      </c>
      <c r="BI7" s="36">
        <v>403.15</v>
      </c>
      <c r="BJ7" s="36">
        <v>391.4</v>
      </c>
      <c r="BK7" s="36">
        <v>382.65</v>
      </c>
      <c r="BL7" s="36">
        <v>385.06</v>
      </c>
      <c r="BM7" s="36">
        <v>373.09</v>
      </c>
      <c r="BN7" s="36">
        <v>276.38</v>
      </c>
      <c r="BO7" s="36">
        <v>107.94</v>
      </c>
      <c r="BP7" s="36">
        <v>110.81</v>
      </c>
      <c r="BQ7" s="36">
        <v>104.96</v>
      </c>
      <c r="BR7" s="36">
        <v>117.42</v>
      </c>
      <c r="BS7" s="36">
        <v>114.81</v>
      </c>
      <c r="BT7" s="36">
        <v>94.86</v>
      </c>
      <c r="BU7" s="36">
        <v>95.91</v>
      </c>
      <c r="BV7" s="36">
        <v>96.1</v>
      </c>
      <c r="BW7" s="36">
        <v>99.07</v>
      </c>
      <c r="BX7" s="36">
        <v>99.99</v>
      </c>
      <c r="BY7" s="36">
        <v>104.99</v>
      </c>
      <c r="BZ7" s="36">
        <v>150.51</v>
      </c>
      <c r="CA7" s="36">
        <v>146.99</v>
      </c>
      <c r="CB7" s="36">
        <v>154.93</v>
      </c>
      <c r="CC7" s="36">
        <v>138.37</v>
      </c>
      <c r="CD7" s="36">
        <v>141.09</v>
      </c>
      <c r="CE7" s="36">
        <v>179.14</v>
      </c>
      <c r="CF7" s="36">
        <v>179.29</v>
      </c>
      <c r="CG7" s="36">
        <v>178.39</v>
      </c>
      <c r="CH7" s="36">
        <v>173.03</v>
      </c>
      <c r="CI7" s="36">
        <v>171.15</v>
      </c>
      <c r="CJ7" s="36">
        <v>163.72</v>
      </c>
      <c r="CK7" s="36">
        <v>62.98</v>
      </c>
      <c r="CL7" s="36">
        <v>62.33</v>
      </c>
      <c r="CM7" s="36">
        <v>62.44</v>
      </c>
      <c r="CN7" s="36">
        <v>61.67</v>
      </c>
      <c r="CO7" s="36">
        <v>62.3</v>
      </c>
      <c r="CP7" s="36">
        <v>58.76</v>
      </c>
      <c r="CQ7" s="36">
        <v>59.09</v>
      </c>
      <c r="CR7" s="36">
        <v>59.23</v>
      </c>
      <c r="CS7" s="36">
        <v>58.58</v>
      </c>
      <c r="CT7" s="36">
        <v>58.53</v>
      </c>
      <c r="CU7" s="36">
        <v>59.76</v>
      </c>
      <c r="CV7" s="36">
        <v>94.31</v>
      </c>
      <c r="CW7" s="36">
        <v>95.8</v>
      </c>
      <c r="CX7" s="36">
        <v>95.76</v>
      </c>
      <c r="CY7" s="36">
        <v>95.54</v>
      </c>
      <c r="CZ7" s="36">
        <v>94.26</v>
      </c>
      <c r="DA7" s="36">
        <v>84.87</v>
      </c>
      <c r="DB7" s="36">
        <v>85.4</v>
      </c>
      <c r="DC7" s="36">
        <v>85.53</v>
      </c>
      <c r="DD7" s="36">
        <v>85.23</v>
      </c>
      <c r="DE7" s="36">
        <v>85.26</v>
      </c>
      <c r="DF7" s="36">
        <v>89.95</v>
      </c>
      <c r="DG7" s="36">
        <v>49.72</v>
      </c>
      <c r="DH7" s="36">
        <v>51.11</v>
      </c>
      <c r="DI7" s="36">
        <v>52.53</v>
      </c>
      <c r="DJ7" s="36">
        <v>53.43</v>
      </c>
      <c r="DK7" s="36">
        <v>54.18</v>
      </c>
      <c r="DL7" s="36">
        <v>35.53</v>
      </c>
      <c r="DM7" s="36">
        <v>36.36</v>
      </c>
      <c r="DN7" s="36">
        <v>37.340000000000003</v>
      </c>
      <c r="DO7" s="36">
        <v>44.31</v>
      </c>
      <c r="DP7" s="36">
        <v>45.75</v>
      </c>
      <c r="DQ7" s="36">
        <v>47.18</v>
      </c>
      <c r="DR7" s="36">
        <v>60.37</v>
      </c>
      <c r="DS7" s="36">
        <v>59.93</v>
      </c>
      <c r="DT7" s="36">
        <v>42.97</v>
      </c>
      <c r="DU7" s="36">
        <v>39.18</v>
      </c>
      <c r="DV7" s="36">
        <v>39.07</v>
      </c>
      <c r="DW7" s="36">
        <v>6.47</v>
      </c>
      <c r="DX7" s="36">
        <v>7.8</v>
      </c>
      <c r="DY7" s="36">
        <v>8.39</v>
      </c>
      <c r="DZ7" s="36">
        <v>10.09</v>
      </c>
      <c r="EA7" s="36">
        <v>10.54</v>
      </c>
      <c r="EB7" s="36">
        <v>13.18</v>
      </c>
      <c r="EC7" s="36">
        <v>0.69</v>
      </c>
      <c r="ED7" s="36">
        <v>0.56000000000000005</v>
      </c>
      <c r="EE7" s="36">
        <v>0.97</v>
      </c>
      <c r="EF7" s="36">
        <v>1.0900000000000001</v>
      </c>
      <c r="EG7" s="36">
        <v>1.53</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2017-02-23T09:58:52Z</cp:lastPrinted>
  <dcterms:created xsi:type="dcterms:W3CDTF">2017-02-01T08:43:16Z</dcterms:created>
  <dcterms:modified xsi:type="dcterms:W3CDTF">2017-02-23T09:58:54Z</dcterms:modified>
</cp:coreProperties>
</file>