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<sst xmlns="http://schemas.openxmlformats.org/spreadsheetml/2006/main" count="217" uniqueCount="107">
  <si>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</si>
  <si>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</si>
  <si>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</si>
  <si>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</si>
  <si>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</si>
  <si>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</si>
  <si>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</si>
  <si>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</si>
  <si>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</si>
  <si>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</si>
  <si>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</si>
  <si>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</si>
  <si>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</si>
  <si>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</si>
  <si>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</si>
  <si>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</si>
  <si>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</si>
  <si>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</si>
  <si>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</si>
  <si>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</si>
  <si>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</si>
  <si>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</si>
  <si>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</si>
  <si>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</si>
  <si>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</si>
  <si>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</si>
  <si>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</si>
  <si>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</si>
  <si>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</si>
  <si>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</si>
  <si>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</si>
  <si>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</si>
  <si>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</si>
  <si>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</si>
  <si>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</si>
  <si>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</si>
  <si>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</si>
  <si>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</si>
  <si>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</si>
  <si>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</si>
  <si>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</si>
  <si>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</si>
  <si>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</si>
  <si>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</si>
  <si>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</si>
  <si>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</si>
  <si>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</si>
  <si>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</si>
  <si>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</si>
  <si>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</si>
  <si>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</si>
  <si>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</si>
  <si>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</si>
  <si>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</si>
  <si>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</si>
  <si>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</si>
  <si>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</si>
  <si>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</si>
  <si>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</si>
  <si>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</si>
  <si>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</si>
  <si>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</si>
  <si>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</si>
  <si>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</si>
  <si>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</si>
  <si>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</si>
  <si>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</si>
  <si>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</si>
  <si>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</si>
  <si>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</si>
  <si>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</si>
  <si>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</si>
  <si>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</si>
  <si>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</si>
  <si>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</si>
  <si>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</si>
  <si>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</si>
  <si>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</si>
  <si>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</si>
  <si>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</si>
  <si>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</si>
  <si>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</si>
  <si>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</si>
  <si>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</si>
  <si>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</si>
  <si>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</si>
  <si>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</si>
  <si>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</si>
  <si>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</si>
  <si>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</si>
  <si>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</si>
  <si>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</si>
  <si>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</si>
  <si>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阿久比町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</si>
  <si>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</si>
  <si>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</si>
  <si>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</si>
  <si>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</si>
  <si>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</si>
  <si>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</si>
  <si>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</si>
  <si>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</si>
  <si>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</si>
  <si>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</si>
  <si>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においては、大規模な宅地開発により近年は人口増加が続いている。そのため、既存の配水場2カ所に加えて1カ所を新設し、配水能力を高め増加する給水需要に対応してきた。また、既存の2カ所の配水場は、建設後30年以上経過しており、耐震診断の結果、耐震化が必要となり今後更新費用の増加が懸念される。しかし、各家庭における節水型機器の導入の影響により、給水収益は伸び悩んでいる状況である。今後は、少子高齢化による人口減少が懸念される中、適正な水道施設の再編を行い、効率的な経営が必要である。
　管路については昭和63年から始まった下水道築造事業に伴い、市街化区域の水道管路は大幅に更新してきた。この事業も終了したため、今後は市街化調整区域にある大口径の管路や耐震管への更新についても積極的に進める。管路の更新費用は今後増加すると考えられ、健全な水道事業経営を維持するため、管路の状況を的確に把握し、長期的な計画を基に実施していく必要がある。</t>
    <rPh sb="1" eb="3">
      <t>ホンチョウ</t>
    </rPh>
    <rPh sb="9" eb="12">
      <t>ダイキボ</t>
    </rPh>
    <rPh sb="13" eb="15">
      <t>タクチ</t>
    </rPh>
    <rPh sb="15" eb="17">
      <t>カイハツ</t>
    </rPh>
    <rPh sb="20" eb="22">
      <t>キンネン</t>
    </rPh>
    <rPh sb="23" eb="25">
      <t>ジンコウ</t>
    </rPh>
    <rPh sb="25" eb="27">
      <t>ゾウカ</t>
    </rPh>
    <rPh sb="28" eb="29">
      <t>ツヅ</t>
    </rPh>
    <rPh sb="39" eb="41">
      <t>キソン</t>
    </rPh>
    <rPh sb="42" eb="44">
      <t>ハイスイ</t>
    </rPh>
    <rPh sb="44" eb="45">
      <t>ジョウ</t>
    </rPh>
    <rPh sb="47" eb="48">
      <t>ショ</t>
    </rPh>
    <rPh sb="49" eb="50">
      <t>クワ</t>
    </rPh>
    <rPh sb="54" eb="55">
      <t>ショ</t>
    </rPh>
    <rPh sb="56" eb="58">
      <t>シンセツ</t>
    </rPh>
    <rPh sb="60" eb="62">
      <t>ハイスイ</t>
    </rPh>
    <rPh sb="62" eb="64">
      <t>ノウリョク</t>
    </rPh>
    <rPh sb="65" eb="66">
      <t>タカ</t>
    </rPh>
    <rPh sb="67" eb="69">
      <t>ゾウカ</t>
    </rPh>
    <rPh sb="71" eb="73">
      <t>キュウスイ</t>
    </rPh>
    <rPh sb="73" eb="75">
      <t>ジュヨウ</t>
    </rPh>
    <rPh sb="76" eb="78">
      <t>タイオウ</t>
    </rPh>
    <rPh sb="86" eb="88">
      <t>キソン</t>
    </rPh>
    <rPh sb="91" eb="92">
      <t>ショ</t>
    </rPh>
    <rPh sb="93" eb="95">
      <t>ハイスイ</t>
    </rPh>
    <rPh sb="95" eb="96">
      <t>ジョウ</t>
    </rPh>
    <rPh sb="98" eb="100">
      <t>ケンセツ</t>
    </rPh>
    <rPh sb="100" eb="101">
      <t>ゴ</t>
    </rPh>
    <rPh sb="103" eb="106">
      <t>ネンイジョウ</t>
    </rPh>
    <rPh sb="106" eb="108">
      <t>ケイカ</t>
    </rPh>
    <rPh sb="113" eb="115">
      <t>タイシン</t>
    </rPh>
    <rPh sb="115" eb="117">
      <t>シンダン</t>
    </rPh>
    <rPh sb="118" eb="120">
      <t>ケッカ</t>
    </rPh>
    <rPh sb="121" eb="124">
      <t>タイシンカ</t>
    </rPh>
    <rPh sb="125" eb="127">
      <t>ヒツヨウ</t>
    </rPh>
    <rPh sb="130" eb="132">
      <t>コンゴ</t>
    </rPh>
    <rPh sb="132" eb="134">
      <t>コウシン</t>
    </rPh>
    <rPh sb="134" eb="136">
      <t>ヒヨウ</t>
    </rPh>
    <rPh sb="137" eb="139">
      <t>ゾウカ</t>
    </rPh>
    <rPh sb="140" eb="142">
      <t>ケネン</t>
    </rPh>
    <rPh sb="150" eb="153">
      <t>カクカテイ</t>
    </rPh>
    <rPh sb="157" eb="159">
      <t>セッスイ</t>
    </rPh>
    <rPh sb="159" eb="160">
      <t>ガタ</t>
    </rPh>
    <rPh sb="160" eb="162">
      <t>キキ</t>
    </rPh>
    <rPh sb="163" eb="165">
      <t>ドウニュウ</t>
    </rPh>
    <rPh sb="166" eb="168">
      <t>エイキョウ</t>
    </rPh>
    <rPh sb="172" eb="174">
      <t>キュウスイ</t>
    </rPh>
    <rPh sb="174" eb="176">
      <t>シュウエキ</t>
    </rPh>
    <rPh sb="177" eb="178">
      <t>ノ</t>
    </rPh>
    <rPh sb="179" eb="180">
      <t>ナヤ</t>
    </rPh>
    <rPh sb="184" eb="186">
      <t>ジョウキョウ</t>
    </rPh>
    <rPh sb="190" eb="192">
      <t>コンゴ</t>
    </rPh>
    <rPh sb="194" eb="196">
      <t>ショウシ</t>
    </rPh>
    <rPh sb="196" eb="199">
      <t>コウレイカ</t>
    </rPh>
    <rPh sb="202" eb="204">
      <t>ジンコウ</t>
    </rPh>
    <rPh sb="204" eb="206">
      <t>ゲンショウ</t>
    </rPh>
    <rPh sb="207" eb="209">
      <t>ケネン</t>
    </rPh>
    <rPh sb="212" eb="213">
      <t>ナカ</t>
    </rPh>
    <rPh sb="214" eb="216">
      <t>テキセイ</t>
    </rPh>
    <rPh sb="217" eb="219">
      <t>スイドウ</t>
    </rPh>
    <rPh sb="219" eb="221">
      <t>シセツ</t>
    </rPh>
    <rPh sb="222" eb="224">
      <t>サイヘン</t>
    </rPh>
    <rPh sb="225" eb="226">
      <t>オコナ</t>
    </rPh>
    <rPh sb="228" eb="231">
      <t>コウリツテキ</t>
    </rPh>
    <rPh sb="232" eb="234">
      <t>ケイエイ</t>
    </rPh>
    <rPh sb="235" eb="237">
      <t>ヒツヨウ</t>
    </rPh>
    <rPh sb="243" eb="245">
      <t>カンロ</t>
    </rPh>
    <rPh sb="250" eb="252">
      <t>ショウワ</t>
    </rPh>
    <rPh sb="254" eb="255">
      <t>ネン</t>
    </rPh>
    <rPh sb="257" eb="258">
      <t>ハジ</t>
    </rPh>
    <rPh sb="261" eb="263">
      <t>ゲスイ</t>
    </rPh>
    <rPh sb="263" eb="264">
      <t>ドウ</t>
    </rPh>
    <rPh sb="264" eb="266">
      <t>チクゾウ</t>
    </rPh>
    <rPh sb="266" eb="268">
      <t>ジギョウ</t>
    </rPh>
    <rPh sb="269" eb="270">
      <t>トモナ</t>
    </rPh>
    <rPh sb="272" eb="275">
      <t>シガイカ</t>
    </rPh>
    <rPh sb="275" eb="277">
      <t>クイキ</t>
    </rPh>
    <rPh sb="280" eb="282">
      <t>カンロ</t>
    </rPh>
    <rPh sb="283" eb="285">
      <t>オオハバ</t>
    </rPh>
    <rPh sb="286" eb="288">
      <t>コウシン</t>
    </rPh>
    <rPh sb="295" eb="297">
      <t>ジギョウ</t>
    </rPh>
    <rPh sb="298" eb="300">
      <t>シュウリョウ</t>
    </rPh>
    <rPh sb="305" eb="307">
      <t>コンゴ</t>
    </rPh>
    <rPh sb="308" eb="311">
      <t>シガイカ</t>
    </rPh>
    <rPh sb="311" eb="313">
      <t>チョウセイ</t>
    </rPh>
    <rPh sb="313" eb="315">
      <t>クイキ</t>
    </rPh>
    <rPh sb="318" eb="319">
      <t>ダイ</t>
    </rPh>
    <rPh sb="319" eb="321">
      <t>コウケイ</t>
    </rPh>
    <rPh sb="322" eb="324">
      <t>カンロ</t>
    </rPh>
    <rPh sb="325" eb="327">
      <t>タイシン</t>
    </rPh>
    <rPh sb="327" eb="328">
      <t>カン</t>
    </rPh>
    <rPh sb="330" eb="332">
      <t>コウシン</t>
    </rPh>
    <rPh sb="337" eb="340">
      <t>セッキョクテキ</t>
    </rPh>
    <rPh sb="341" eb="342">
      <t>スス</t>
    </rPh>
    <rPh sb="345" eb="347">
      <t>カンロ</t>
    </rPh>
    <rPh sb="348" eb="350">
      <t>コウシン</t>
    </rPh>
    <rPh sb="350" eb="352">
      <t>ヒヨウ</t>
    </rPh>
    <rPh sb="353" eb="355">
      <t>コンゴ</t>
    </rPh>
    <rPh sb="355" eb="357">
      <t>ゾウカ</t>
    </rPh>
    <rPh sb="360" eb="361">
      <t>カンガ</t>
    </rPh>
    <rPh sb="365" eb="367">
      <t>ケンゼン</t>
    </rPh>
    <rPh sb="368" eb="370">
      <t>スイドウ</t>
    </rPh>
    <rPh sb="370" eb="372">
      <t>ジギョウ</t>
    </rPh>
    <rPh sb="372" eb="374">
      <t>ケイエイ</t>
    </rPh>
    <rPh sb="375" eb="377">
      <t>イジ</t>
    </rPh>
    <rPh sb="382" eb="384">
      <t>カンロ</t>
    </rPh>
    <rPh sb="385" eb="387">
      <t>ジョウキョウ</t>
    </rPh>
    <rPh sb="388" eb="390">
      <t>テキカク</t>
    </rPh>
    <rPh sb="391" eb="393">
      <t>ハアク</t>
    </rPh>
    <rPh sb="395" eb="398">
      <t>チョウキテキ</t>
    </rPh>
    <rPh sb="399" eb="401">
      <t>ケイカク</t>
    </rPh>
    <rPh sb="402" eb="403">
      <t>モト</t>
    </rPh>
    <rPh sb="404" eb="406">
      <t>ジッシ</t>
    </rPh>
    <rPh sb="410" eb="412">
      <t>ヒツヨウ</t>
    </rPh>
    <phoneticPr fontId="4"/>
  </si>
  <si>
    <r>
      <t>　①経常収益は、大口需要者の井戸水の利用により減少したが大規模な宅地開発による給水戸数の増加により一旦持ち直した。しかし、宅地開発も完了に近づき給水戸数の伸び率が減少し加入者負担金が減少したことや各家庭における節水型機器の普及により使用水量が減少し経常収益は微減となった。
　②累積欠損金は、平成22年度まで行われた下水道築造事業に伴う配水管布設替による固定資産除却費の増加の影響があったが平成26年度には解消された。
　③</t>
    </r>
    <r>
      <rPr>
        <sz val="10.5"/>
        <rFont val="ＭＳ ゴシック"/>
        <family val="3"/>
        <charset val="128"/>
      </rPr>
      <t>流動比率は、平成26年度と平成27年度を比較すると未払金の減少により増加した。</t>
    </r>
    <r>
      <rPr>
        <sz val="10.5"/>
        <color theme="1"/>
        <rFont val="ＭＳ ゴシック"/>
        <family val="3"/>
        <charset val="128"/>
      </rPr>
      <t xml:space="preserve">
　④企業債残高対給水収益比率は、類似団体と比較すると現状は低くなっているが、今後の人口減少による給水収益の低下や老朽化した水道施設の耐震化事業等による企業債の増加が見込まれる。
　⑤料金回収率は、平成25年度まで類似団体と変わらず100％を下回った。平成26年度から平成27年度を比較すると給水収益は微増となっているが、大幅な増加が期待できない状況であるため、経常費用の削減が必要となってくる。
 ⑥給水原価は、類似団体と比較すると現状は低く抑えられているが、今後水道施設の老朽化による修繕コストの増加による上昇が考えられる。
　⑦施設利用率は、平成26年から配水池が新規に1カ所稼動したため低くなっているが、今後老朽化した2カ所の配水場との再編も考慮し利用率を上げていく必要がある。
　⑧有収率は、類似団体と比較すると高く、平成26年に一旦低下したが、現在は常に漏水調査等を行い有収率向上に努めている。</t>
    </r>
    <rPh sb="2" eb="4">
      <t>ケイジョウ</t>
    </rPh>
    <rPh sb="4" eb="6">
      <t>シュウエキ</t>
    </rPh>
    <rPh sb="8" eb="10">
      <t>オオグチ</t>
    </rPh>
    <rPh sb="10" eb="12">
      <t>ジュヨウ</t>
    </rPh>
    <rPh sb="12" eb="13">
      <t>シャ</t>
    </rPh>
    <rPh sb="14" eb="17">
      <t>イドミズ</t>
    </rPh>
    <rPh sb="18" eb="20">
      <t>リヨウ</t>
    </rPh>
    <rPh sb="23" eb="25">
      <t>ゲンショウ</t>
    </rPh>
    <rPh sb="28" eb="31">
      <t>ダイキボ</t>
    </rPh>
    <rPh sb="32" eb="34">
      <t>タクチ</t>
    </rPh>
    <rPh sb="34" eb="36">
      <t>カイハツ</t>
    </rPh>
    <rPh sb="39" eb="41">
      <t>キュウスイ</t>
    </rPh>
    <rPh sb="41" eb="43">
      <t>コスウ</t>
    </rPh>
    <rPh sb="44" eb="46">
      <t>ゾウカ</t>
    </rPh>
    <rPh sb="49" eb="51">
      <t>イッタン</t>
    </rPh>
    <rPh sb="51" eb="52">
      <t>モ</t>
    </rPh>
    <rPh sb="53" eb="54">
      <t>ナオ</t>
    </rPh>
    <rPh sb="61" eb="63">
      <t>タクチ</t>
    </rPh>
    <rPh sb="63" eb="65">
      <t>カイハツ</t>
    </rPh>
    <rPh sb="66" eb="68">
      <t>カンリョウ</t>
    </rPh>
    <rPh sb="69" eb="70">
      <t>チカ</t>
    </rPh>
    <rPh sb="72" eb="74">
      <t>キュウスイ</t>
    </rPh>
    <rPh sb="74" eb="76">
      <t>コスウ</t>
    </rPh>
    <rPh sb="77" eb="78">
      <t>ノ</t>
    </rPh>
    <rPh sb="79" eb="80">
      <t>リツ</t>
    </rPh>
    <rPh sb="81" eb="83">
      <t>ゲンショウ</t>
    </rPh>
    <rPh sb="84" eb="87">
      <t>カニュウシャ</t>
    </rPh>
    <rPh sb="87" eb="90">
      <t>フタンキン</t>
    </rPh>
    <rPh sb="91" eb="93">
      <t>ゲンショウ</t>
    </rPh>
    <rPh sb="98" eb="101">
      <t>カクカテイ</t>
    </rPh>
    <rPh sb="105" eb="108">
      <t>セッスイガタ</t>
    </rPh>
    <rPh sb="108" eb="110">
      <t>キキ</t>
    </rPh>
    <rPh sb="111" eb="113">
      <t>フキュウ</t>
    </rPh>
    <rPh sb="116" eb="118">
      <t>シヨウ</t>
    </rPh>
    <rPh sb="118" eb="120">
      <t>スイリョウ</t>
    </rPh>
    <rPh sb="121" eb="123">
      <t>ゲンショウ</t>
    </rPh>
    <rPh sb="124" eb="126">
      <t>ケイジョウ</t>
    </rPh>
    <rPh sb="126" eb="128">
      <t>シュウエキ</t>
    </rPh>
    <rPh sb="129" eb="130">
      <t>ビ</t>
    </rPh>
    <rPh sb="139" eb="141">
      <t>ルイセキ</t>
    </rPh>
    <rPh sb="141" eb="144">
      <t>ケッソンキン</t>
    </rPh>
    <rPh sb="146" eb="148">
      <t>ヘイセイ</t>
    </rPh>
    <rPh sb="150" eb="152">
      <t>ネンド</t>
    </rPh>
    <rPh sb="154" eb="155">
      <t>オコナ</t>
    </rPh>
    <rPh sb="158" eb="160">
      <t>ゲスイ</t>
    </rPh>
    <rPh sb="160" eb="161">
      <t>ドウ</t>
    </rPh>
    <rPh sb="161" eb="163">
      <t>チクゾウ</t>
    </rPh>
    <rPh sb="163" eb="165">
      <t>ジギョウ</t>
    </rPh>
    <rPh sb="166" eb="167">
      <t>トモナ</t>
    </rPh>
    <rPh sb="168" eb="171">
      <t>ハイスイカン</t>
    </rPh>
    <rPh sb="171" eb="173">
      <t>フセツ</t>
    </rPh>
    <rPh sb="173" eb="174">
      <t>ガ</t>
    </rPh>
    <rPh sb="177" eb="179">
      <t>コテイ</t>
    </rPh>
    <rPh sb="179" eb="181">
      <t>シサン</t>
    </rPh>
    <rPh sb="181" eb="183">
      <t>ジョキャク</t>
    </rPh>
    <rPh sb="183" eb="184">
      <t>ヒ</t>
    </rPh>
    <rPh sb="185" eb="187">
      <t>ゾウカ</t>
    </rPh>
    <rPh sb="188" eb="190">
      <t>エイキョウ</t>
    </rPh>
    <rPh sb="195" eb="197">
      <t>ヘイセイ</t>
    </rPh>
    <rPh sb="199" eb="200">
      <t>ネン</t>
    </rPh>
    <rPh sb="200" eb="201">
      <t>ド</t>
    </rPh>
    <rPh sb="203" eb="205">
      <t>カイショウ</t>
    </rPh>
    <rPh sb="212" eb="214">
      <t>リュウドウ</t>
    </rPh>
    <rPh sb="214" eb="216">
      <t>ヒリツ</t>
    </rPh>
    <rPh sb="218" eb="220">
      <t>ヘイセイ</t>
    </rPh>
    <rPh sb="222" eb="223">
      <t>ネン</t>
    </rPh>
    <rPh sb="223" eb="224">
      <t>ド</t>
    </rPh>
    <rPh sb="225" eb="227">
      <t>ヘイセイ</t>
    </rPh>
    <rPh sb="229" eb="231">
      <t>ネンド</t>
    </rPh>
    <rPh sb="232" eb="234">
      <t>ヒカク</t>
    </rPh>
    <rPh sb="237" eb="238">
      <t>ミ</t>
    </rPh>
    <rPh sb="238" eb="239">
      <t>バライ</t>
    </rPh>
    <rPh sb="239" eb="240">
      <t>キン</t>
    </rPh>
    <rPh sb="241" eb="243">
      <t>ゲンショウ</t>
    </rPh>
    <rPh sb="246" eb="248">
      <t>ゾウカ</t>
    </rPh>
    <rPh sb="254" eb="256">
      <t>キギョウ</t>
    </rPh>
    <rPh sb="256" eb="257">
      <t>サイ</t>
    </rPh>
    <rPh sb="257" eb="259">
      <t>ザンダカ</t>
    </rPh>
    <rPh sb="259" eb="260">
      <t>タイ</t>
    </rPh>
    <rPh sb="260" eb="262">
      <t>キュウスイ</t>
    </rPh>
    <rPh sb="262" eb="264">
      <t>シュウエキ</t>
    </rPh>
    <rPh sb="264" eb="266">
      <t>ヒリツ</t>
    </rPh>
    <rPh sb="268" eb="270">
      <t>ルイジ</t>
    </rPh>
    <rPh sb="270" eb="272">
      <t>ダンタイ</t>
    </rPh>
    <rPh sb="273" eb="275">
      <t>ヒカク</t>
    </rPh>
    <rPh sb="278" eb="280">
      <t>ゲンジョウ</t>
    </rPh>
    <rPh sb="281" eb="282">
      <t>ヒク</t>
    </rPh>
    <rPh sb="290" eb="292">
      <t>コンゴ</t>
    </rPh>
    <rPh sb="293" eb="295">
      <t>ジンコウ</t>
    </rPh>
    <rPh sb="295" eb="297">
      <t>ゲンショウ</t>
    </rPh>
    <rPh sb="300" eb="302">
      <t>キュウスイ</t>
    </rPh>
    <rPh sb="302" eb="304">
      <t>シュウエキ</t>
    </rPh>
    <rPh sb="305" eb="307">
      <t>テイカ</t>
    </rPh>
    <rPh sb="308" eb="311">
      <t>ロウキュウカ</t>
    </rPh>
    <rPh sb="313" eb="315">
      <t>スイドウ</t>
    </rPh>
    <rPh sb="315" eb="317">
      <t>シセツ</t>
    </rPh>
    <rPh sb="318" eb="321">
      <t>タイシンカ</t>
    </rPh>
    <rPh sb="321" eb="323">
      <t>ジギョウ</t>
    </rPh>
    <rPh sb="323" eb="324">
      <t>トウ</t>
    </rPh>
    <rPh sb="327" eb="329">
      <t>キギョウ</t>
    </rPh>
    <rPh sb="329" eb="330">
      <t>サイ</t>
    </rPh>
    <rPh sb="331" eb="333">
      <t>ゾウカ</t>
    </rPh>
    <rPh sb="334" eb="336">
      <t>ミコ</t>
    </rPh>
    <rPh sb="343" eb="345">
      <t>リョウキン</t>
    </rPh>
    <rPh sb="345" eb="347">
      <t>カイシュウ</t>
    </rPh>
    <rPh sb="347" eb="348">
      <t>リツ</t>
    </rPh>
    <rPh sb="350" eb="352">
      <t>ヘイセイ</t>
    </rPh>
    <rPh sb="354" eb="356">
      <t>ネンド</t>
    </rPh>
    <rPh sb="358" eb="360">
      <t>ルイジ</t>
    </rPh>
    <rPh sb="360" eb="362">
      <t>ダンタイ</t>
    </rPh>
    <rPh sb="363" eb="364">
      <t>カ</t>
    </rPh>
    <rPh sb="372" eb="374">
      <t>シタマワ</t>
    </rPh>
    <rPh sb="377" eb="379">
      <t>ヘイセイ</t>
    </rPh>
    <rPh sb="381" eb="382">
      <t>ネン</t>
    </rPh>
    <rPh sb="382" eb="383">
      <t>ド</t>
    </rPh>
    <rPh sb="385" eb="387">
      <t>ヘイセイ</t>
    </rPh>
    <rPh sb="389" eb="390">
      <t>ネン</t>
    </rPh>
    <rPh sb="390" eb="391">
      <t>ド</t>
    </rPh>
    <rPh sb="392" eb="394">
      <t>ヒカク</t>
    </rPh>
    <rPh sb="397" eb="399">
      <t>キュウスイ</t>
    </rPh>
    <rPh sb="399" eb="401">
      <t>シュウエキ</t>
    </rPh>
    <rPh sb="402" eb="404">
      <t>ビゾウ</t>
    </rPh>
    <rPh sb="412" eb="414">
      <t>オオハバ</t>
    </rPh>
    <rPh sb="415" eb="417">
      <t>ゾウカ</t>
    </rPh>
    <rPh sb="418" eb="420">
      <t>キタイ</t>
    </rPh>
    <rPh sb="424" eb="426">
      <t>ジョウキョウ</t>
    </rPh>
    <rPh sb="432" eb="434">
      <t>ケイジョウ</t>
    </rPh>
    <rPh sb="434" eb="436">
      <t>ヒヨウ</t>
    </rPh>
    <rPh sb="437" eb="439">
      <t>サクゲン</t>
    </rPh>
    <rPh sb="440" eb="442">
      <t>ヒツヨウ</t>
    </rPh>
    <rPh sb="452" eb="454">
      <t>キュウスイ</t>
    </rPh>
    <rPh sb="454" eb="456">
      <t>ゲンカ</t>
    </rPh>
    <rPh sb="458" eb="460">
      <t>ルイジ</t>
    </rPh>
    <rPh sb="460" eb="462">
      <t>ダンタイ</t>
    </rPh>
    <rPh sb="463" eb="465">
      <t>ヒカク</t>
    </rPh>
    <rPh sb="468" eb="470">
      <t>ゲンジョウ</t>
    </rPh>
    <rPh sb="471" eb="472">
      <t>ヒク</t>
    </rPh>
    <rPh sb="473" eb="474">
      <t>オサ</t>
    </rPh>
    <rPh sb="482" eb="484">
      <t>コンゴ</t>
    </rPh>
    <rPh sb="484" eb="486">
      <t>スイドウ</t>
    </rPh>
    <rPh sb="486" eb="488">
      <t>シセツ</t>
    </rPh>
    <rPh sb="489" eb="492">
      <t>ロウキュウカ</t>
    </rPh>
    <rPh sb="495" eb="497">
      <t>シュウゼン</t>
    </rPh>
    <rPh sb="501" eb="503">
      <t>ゾウカ</t>
    </rPh>
    <rPh sb="506" eb="508">
      <t>ジョウショウ</t>
    </rPh>
    <rPh sb="509" eb="510">
      <t>カンガ</t>
    </rPh>
    <rPh sb="518" eb="520">
      <t>シセツ</t>
    </rPh>
    <rPh sb="520" eb="523">
      <t>リヨウリツ</t>
    </rPh>
    <rPh sb="525" eb="527">
      <t>ヘイセイ</t>
    </rPh>
    <rPh sb="529" eb="530">
      <t>ネン</t>
    </rPh>
    <rPh sb="532" eb="534">
      <t>ハイスイ</t>
    </rPh>
    <rPh sb="534" eb="535">
      <t>イケ</t>
    </rPh>
    <rPh sb="536" eb="538">
      <t>シンキ</t>
    </rPh>
    <rPh sb="541" eb="542">
      <t>ショ</t>
    </rPh>
    <rPh sb="542" eb="544">
      <t>カドウ</t>
    </rPh>
    <rPh sb="548" eb="549">
      <t>ヒク</t>
    </rPh>
    <rPh sb="557" eb="559">
      <t>コンゴ</t>
    </rPh>
    <rPh sb="559" eb="561">
      <t>ロウキュウ</t>
    </rPh>
    <rPh sb="561" eb="562">
      <t>カ</t>
    </rPh>
    <rPh sb="566" eb="567">
      <t>ショ</t>
    </rPh>
    <rPh sb="568" eb="570">
      <t>ハイスイ</t>
    </rPh>
    <rPh sb="570" eb="571">
      <t>ジョウ</t>
    </rPh>
    <rPh sb="573" eb="575">
      <t>サイヘン</t>
    </rPh>
    <rPh sb="576" eb="578">
      <t>コウリョ</t>
    </rPh>
    <rPh sb="579" eb="582">
      <t>リヨウリツ</t>
    </rPh>
    <rPh sb="583" eb="584">
      <t>ア</t>
    </rPh>
    <rPh sb="588" eb="590">
      <t>ヒツヨウ</t>
    </rPh>
    <rPh sb="597" eb="600">
      <t>ユウシュウリツ</t>
    </rPh>
    <rPh sb="602" eb="604">
      <t>ルイジ</t>
    </rPh>
    <rPh sb="604" eb="606">
      <t>ダンタイ</t>
    </rPh>
    <rPh sb="607" eb="609">
      <t>ヒカク</t>
    </rPh>
    <rPh sb="612" eb="613">
      <t>タカ</t>
    </rPh>
    <rPh sb="615" eb="617">
      <t>ヘイセイ</t>
    </rPh>
    <rPh sb="619" eb="620">
      <t>ネン</t>
    </rPh>
    <rPh sb="621" eb="623">
      <t>イッタン</t>
    </rPh>
    <rPh sb="623" eb="625">
      <t>テイカ</t>
    </rPh>
    <rPh sb="632" eb="633">
      <t>ツネ</t>
    </rPh>
    <rPh sb="634" eb="636">
      <t>ロウスイ</t>
    </rPh>
    <rPh sb="636" eb="639">
      <t>チョウサトウ</t>
    </rPh>
    <rPh sb="640" eb="641">
      <t>オコナ</t>
    </rPh>
    <rPh sb="642" eb="643">
      <t>ユウ</t>
    </rPh>
    <rPh sb="643" eb="644">
      <t>シュウ</t>
    </rPh>
    <rPh sb="644" eb="645">
      <t>リツ</t>
    </rPh>
    <rPh sb="645" eb="647">
      <t>コウジョウ</t>
    </rPh>
    <rPh sb="648" eb="649">
      <t>ツト</t>
    </rPh>
    <phoneticPr fontId="4"/>
  </si>
  <si>
    <t>　①有形固定資産減価償却率は、類似団体と比較すると同様な比率となっている。また、②管路経年化率は、下水道築造事業により類似団体と比較すると特に低くなっている。③管路更新率は、類似団体と比較すると僅かに高い比率となっているが、今後も計画的な管路更新が必要である。
  経過年数や漏水事故履歴、水道施設の重要度等を考慮し更新管路を選定し改修することで、有収率95％以上を目指す。また、ダウンサイジングでの更新などコスト削減に努め事業費を低く抑える。長期的視点から一定の内部留保資金を保ちつつ計画的な更新を行う必要がある。　　　　　　　　　　　　　　　　　</t>
    <rPh sb="2" eb="4">
      <t>ユウケイ</t>
    </rPh>
    <rPh sb="4" eb="6">
      <t>コテイ</t>
    </rPh>
    <rPh sb="6" eb="8">
      <t>シサン</t>
    </rPh>
    <rPh sb="8" eb="10">
      <t>ゲンカ</t>
    </rPh>
    <rPh sb="10" eb="12">
      <t>ショウキャク</t>
    </rPh>
    <rPh sb="12" eb="13">
      <t>リツ</t>
    </rPh>
    <rPh sb="15" eb="17">
      <t>ルイジ</t>
    </rPh>
    <rPh sb="17" eb="19">
      <t>ダンタイ</t>
    </rPh>
    <rPh sb="20" eb="22">
      <t>ヒカク</t>
    </rPh>
    <rPh sb="25" eb="27">
      <t>ドウヨウ</t>
    </rPh>
    <rPh sb="28" eb="30">
      <t>ヒリツ</t>
    </rPh>
    <rPh sb="41" eb="43">
      <t>カンロ</t>
    </rPh>
    <rPh sb="43" eb="46">
      <t>ケイネンカ</t>
    </rPh>
    <rPh sb="46" eb="47">
      <t>リツ</t>
    </rPh>
    <rPh sb="49" eb="51">
      <t>ゲスイ</t>
    </rPh>
    <rPh sb="51" eb="52">
      <t>ドウ</t>
    </rPh>
    <rPh sb="52" eb="54">
      <t>チクゾウ</t>
    </rPh>
    <rPh sb="54" eb="56">
      <t>ジギョウ</t>
    </rPh>
    <rPh sb="59" eb="61">
      <t>ルイジ</t>
    </rPh>
    <rPh sb="61" eb="63">
      <t>ダンタイ</t>
    </rPh>
    <rPh sb="64" eb="66">
      <t>ヒカク</t>
    </rPh>
    <rPh sb="69" eb="70">
      <t>トク</t>
    </rPh>
    <rPh sb="71" eb="72">
      <t>ヒク</t>
    </rPh>
    <rPh sb="80" eb="82">
      <t>カンロ</t>
    </rPh>
    <rPh sb="82" eb="84">
      <t>コウシン</t>
    </rPh>
    <rPh sb="84" eb="85">
      <t>リツ</t>
    </rPh>
    <rPh sb="87" eb="89">
      <t>ルイジ</t>
    </rPh>
    <rPh sb="89" eb="91">
      <t>ダンタイ</t>
    </rPh>
    <rPh sb="92" eb="94">
      <t>ヒカク</t>
    </rPh>
    <rPh sb="97" eb="98">
      <t>ワズ</t>
    </rPh>
    <rPh sb="100" eb="101">
      <t>タカ</t>
    </rPh>
    <rPh sb="102" eb="104">
      <t>ヒリツ</t>
    </rPh>
    <rPh sb="112" eb="114">
      <t>コンゴ</t>
    </rPh>
    <rPh sb="115" eb="118">
      <t>ケイカクテキ</t>
    </rPh>
    <rPh sb="119" eb="121">
      <t>カンロ</t>
    </rPh>
    <rPh sb="121" eb="123">
      <t>コウシン</t>
    </rPh>
    <rPh sb="124" eb="126">
      <t>ヒツヨウ</t>
    </rPh>
    <rPh sb="138" eb="140">
      <t>ロウスイ</t>
    </rPh>
    <rPh sb="145" eb="147">
      <t>スイドウ</t>
    </rPh>
    <rPh sb="153" eb="154">
      <t>ナド</t>
    </rPh>
    <rPh sb="155" eb="157">
      <t>コウリョ</t>
    </rPh>
    <rPh sb="166" eb="168">
      <t>カイシュウ</t>
    </rPh>
    <rPh sb="207" eb="209">
      <t>サクゲン</t>
    </rPh>
    <rPh sb="222" eb="225">
      <t>チョウキテキ</t>
    </rPh>
    <rPh sb="225" eb="227">
      <t>シテン</t>
    </rPh>
    <rPh sb="229" eb="231">
      <t>イッテイ</t>
    </rPh>
    <rPh sb="232" eb="234">
      <t>ナイブ</t>
    </rPh>
    <rPh sb="234" eb="236">
      <t>リュウホ</t>
    </rPh>
    <rPh sb="236" eb="238">
      <t>シキン</t>
    </rPh>
    <rPh sb="243" eb="246">
      <t>ケイカクテキ</t>
    </rPh>
    <rPh sb="250" eb="251">
      <t>オコナ</t>
    </rPh>
    <rPh sb="252" eb="25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</si>
</sst>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0.25</c:v>
                </c:pt>
                <c:pt idx="1">
                  <c:v>0.53</c:v>
                </c:pt>
                <c:pt idx="2">
                  <c:v>0.67</c:v>
                </c:pt>
                <c:pt idx="3">
                  <c:v>1.26</c:v>
                </c:pt>
                <c:pt idx="4">
                  <c:v>1.06</c:v>
                </c:pt>
              </c:numCache>
            </c:numRef>
          </c:val>
        </c:ser>
        <c:dLbls>
          <c:showLegendKey val="0"/>
          <c:showVal val="0"/>
          <c:showCatName val="0"/>
          <c:showSerName val="0"/>
          <c:showPercent val="0"/>
          <c:showBubbleSize val="0"/>
        </c:dLbls>
        <c:gapWidth val="150"/>
        <c:axId val="106022784"/>
        <c:axId val="1060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06022784"/>
        <c:axId val="106029056"/>
      </c:lineChart>
      <c:dateAx>
        <c:axId val="106022784"/>
        <c:scaling>
          <c:orientation val="minMax"/>
        </c:scaling>
        <c:delete val="1"/>
        <c:axPos val="b"/>
        <c:numFmt formatCode="ge" sourceLinked="1"/>
        <c:majorTickMark val="none"/>
        <c:minorTickMark val="none"/>
        <c:tickLblPos val="none"/>
        <c:crossAx val="106029056"/>
        <c:crosses val="autoZero"/>
        <c:auto val="1"/>
        <c:lblOffset val="100"/>
        <c:baseTimeUnit val="years"/>
      </c:dateAx>
      <c:valAx>
        <c:axId val="1060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67.66</c:v>
                </c:pt>
                <c:pt idx="1">
                  <c:v>66.06</c:v>
                </c:pt>
                <c:pt idx="2">
                  <c:v>60.46</c:v>
                </c:pt>
                <c:pt idx="3">
                  <c:v>61.25</c:v>
                </c:pt>
                <c:pt idx="4">
                  <c:v>61.22</c:v>
                </c:pt>
              </c:numCache>
            </c:numRef>
          </c:val>
        </c:ser>
        <c:dLbls>
          <c:showLegendKey val="0"/>
          <c:showVal val="0"/>
          <c:showCatName val="0"/>
          <c:showSerName val="0"/>
          <c:showPercent val="0"/>
          <c:showBubbleSize val="0"/>
        </c:dLbls>
        <c:gapWidth val="150"/>
        <c:axId val="107677952"/>
        <c:axId val="1076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07677952"/>
        <c:axId val="107692416"/>
      </c:lineChart>
      <c:dateAx>
        <c:axId val="107677952"/>
        <c:scaling>
          <c:orientation val="minMax"/>
        </c:scaling>
        <c:delete val="1"/>
        <c:axPos val="b"/>
        <c:numFmt formatCode="ge" sourceLinked="1"/>
        <c:majorTickMark val="none"/>
        <c:minorTickMark val="none"/>
        <c:tickLblPos val="none"/>
        <c:crossAx val="107692416"/>
        <c:crosses val="autoZero"/>
        <c:auto val="1"/>
        <c:lblOffset val="100"/>
        <c:baseTimeUnit val="years"/>
      </c:dateAx>
      <c:valAx>
        <c:axId val="1076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92.79</c:v>
                </c:pt>
                <c:pt idx="1">
                  <c:v>92.95</c:v>
                </c:pt>
                <c:pt idx="2">
                  <c:v>94.41</c:v>
                </c:pt>
                <c:pt idx="3">
                  <c:v>92.94</c:v>
                </c:pt>
                <c:pt idx="4">
                  <c:v>94.55</c:v>
                </c:pt>
              </c:numCache>
            </c:numRef>
          </c:val>
        </c:ser>
        <c:dLbls>
          <c:showLegendKey val="0"/>
          <c:showVal val="0"/>
          <c:showCatName val="0"/>
          <c:showSerName val="0"/>
          <c:showPercent val="0"/>
          <c:showBubbleSize val="0"/>
        </c:dLbls>
        <c:gapWidth val="150"/>
        <c:axId val="107718528"/>
        <c:axId val="1077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07718528"/>
        <c:axId val="107720704"/>
      </c:lineChart>
      <c:dateAx>
        <c:axId val="107718528"/>
        <c:scaling>
          <c:orientation val="minMax"/>
        </c:scaling>
        <c:delete val="1"/>
        <c:axPos val="b"/>
        <c:numFmt formatCode="ge" sourceLinked="1"/>
        <c:majorTickMark val="none"/>
        <c:minorTickMark val="none"/>
        <c:tickLblPos val="none"/>
        <c:crossAx val="107720704"/>
        <c:crosses val="autoZero"/>
        <c:auto val="1"/>
        <c:lblOffset val="100"/>
        <c:baseTimeUnit val="years"/>
      </c:dateAx>
      <c:valAx>
        <c:axId val="1077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103.31</c:v>
                </c:pt>
                <c:pt idx="1">
                  <c:v>100.86</c:v>
                </c:pt>
                <c:pt idx="2">
                  <c:v>103.88</c:v>
                </c:pt>
                <c:pt idx="3">
                  <c:v>118.33</c:v>
                </c:pt>
                <c:pt idx="4">
                  <c:v>116.19</c:v>
                </c:pt>
              </c:numCache>
            </c:numRef>
          </c:val>
        </c:ser>
        <c:dLbls>
          <c:showLegendKey val="0"/>
          <c:showVal val="0"/>
          <c:showCatName val="0"/>
          <c:showSerName val="0"/>
          <c:showPercent val="0"/>
          <c:showBubbleSize val="0"/>
        </c:dLbls>
        <c:gapWidth val="150"/>
        <c:axId val="106051072"/>
        <c:axId val="1060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06051072"/>
        <c:axId val="106052992"/>
      </c:lineChart>
      <c:dateAx>
        <c:axId val="106051072"/>
        <c:scaling>
          <c:orientation val="minMax"/>
        </c:scaling>
        <c:delete val="1"/>
        <c:axPos val="b"/>
        <c:numFmt formatCode="ge" sourceLinked="1"/>
        <c:majorTickMark val="none"/>
        <c:minorTickMark val="none"/>
        <c:tickLblPos val="none"/>
        <c:crossAx val="106052992"/>
        <c:crosses val="autoZero"/>
        <c:auto val="1"/>
        <c:lblOffset val="100"/>
        <c:baseTimeUnit val="years"/>
      </c:dateAx>
      <c:valAx>
        <c:axId val="10605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38.21</c:v>
                </c:pt>
                <c:pt idx="1">
                  <c:v>39.97</c:v>
                </c:pt>
                <c:pt idx="2">
                  <c:v>38.659999999999997</c:v>
                </c:pt>
                <c:pt idx="3">
                  <c:v>40.659999999999997</c:v>
                </c:pt>
                <c:pt idx="4">
                  <c:v>42.08</c:v>
                </c:pt>
              </c:numCache>
            </c:numRef>
          </c:val>
        </c:ser>
        <c:dLbls>
          <c:showLegendKey val="0"/>
          <c:showVal val="0"/>
          <c:showCatName val="0"/>
          <c:showSerName val="0"/>
          <c:showPercent val="0"/>
          <c:showBubbleSize val="0"/>
        </c:dLbls>
        <c:gapWidth val="150"/>
        <c:axId val="106091648"/>
        <c:axId val="10609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06091648"/>
        <c:axId val="106093568"/>
      </c:lineChart>
      <c:dateAx>
        <c:axId val="106091648"/>
        <c:scaling>
          <c:orientation val="minMax"/>
        </c:scaling>
        <c:delete val="1"/>
        <c:axPos val="b"/>
        <c:numFmt formatCode="ge" sourceLinked="1"/>
        <c:majorTickMark val="none"/>
        <c:minorTickMark val="none"/>
        <c:tickLblPos val="none"/>
        <c:crossAx val="106093568"/>
        <c:crosses val="autoZero"/>
        <c:auto val="1"/>
        <c:lblOffset val="100"/>
        <c:baseTimeUnit val="years"/>
      </c:dateAx>
      <c:valAx>
        <c:axId val="10609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c:v>
                </c:pt>
                <c:pt idx="1">
                  <c:v>4.16</c:v>
                </c:pt>
                <c:pt idx="2">
                  <c:v>4.13</c:v>
                </c:pt>
                <c:pt idx="3">
                  <c:v>3.54</c:v>
                </c:pt>
                <c:pt idx="4">
                  <c:v>4.28</c:v>
                </c:pt>
              </c:numCache>
            </c:numRef>
          </c:val>
        </c:ser>
        <c:dLbls>
          <c:showLegendKey val="0"/>
          <c:showVal val="0"/>
          <c:showCatName val="0"/>
          <c:showSerName val="0"/>
          <c:showPercent val="0"/>
          <c:showBubbleSize val="0"/>
        </c:dLbls>
        <c:gapWidth val="150"/>
        <c:axId val="107365120"/>
        <c:axId val="1073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07365120"/>
        <c:axId val="107367040"/>
      </c:lineChart>
      <c:dateAx>
        <c:axId val="107365120"/>
        <c:scaling>
          <c:orientation val="minMax"/>
        </c:scaling>
        <c:delete val="1"/>
        <c:axPos val="b"/>
        <c:numFmt formatCode="ge" sourceLinked="1"/>
        <c:majorTickMark val="none"/>
        <c:minorTickMark val="none"/>
        <c:tickLblPos val="none"/>
        <c:crossAx val="107367040"/>
        <c:crosses val="autoZero"/>
        <c:auto val="1"/>
        <c:lblOffset val="100"/>
        <c:baseTimeUnit val="years"/>
      </c:dateAx>
      <c:valAx>
        <c:axId val="1073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8.24</c:v>
                </c:pt>
                <c:pt idx="1">
                  <c:v>7.78</c:v>
                </c:pt>
                <c:pt idx="2">
                  <c:v>3.74</c:v>
                </c:pt>
                <c:pt idx="3" formatCode="#,##0.00;&quot;△&quot;#,##0.00">
                  <c:v>0</c:v>
                </c:pt>
                <c:pt idx="4" formatCode="#,##0.00;&quot;△&quot;#,##0.00">
                  <c:v>0</c:v>
                </c:pt>
              </c:numCache>
            </c:numRef>
          </c:val>
        </c:ser>
        <c:dLbls>
          <c:showLegendKey val="0"/>
          <c:showVal val="0"/>
          <c:showCatName val="0"/>
          <c:showSerName val="0"/>
          <c:showPercent val="0"/>
          <c:showBubbleSize val="0"/>
        </c:dLbls>
        <c:gapWidth val="150"/>
        <c:axId val="107426944"/>
        <c:axId val="1074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07426944"/>
        <c:axId val="107428864"/>
      </c:lineChart>
      <c:dateAx>
        <c:axId val="107426944"/>
        <c:scaling>
          <c:orientation val="minMax"/>
        </c:scaling>
        <c:delete val="1"/>
        <c:axPos val="b"/>
        <c:numFmt formatCode="ge" sourceLinked="1"/>
        <c:majorTickMark val="none"/>
        <c:minorTickMark val="none"/>
        <c:tickLblPos val="none"/>
        <c:crossAx val="107428864"/>
        <c:crosses val="autoZero"/>
        <c:auto val="1"/>
        <c:lblOffset val="100"/>
        <c:baseTimeUnit val="years"/>
      </c:dateAx>
      <c:valAx>
        <c:axId val="10742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566.64</c:v>
                </c:pt>
                <c:pt idx="1">
                  <c:v>789.07</c:v>
                </c:pt>
                <c:pt idx="2">
                  <c:v>863.73</c:v>
                </c:pt>
                <c:pt idx="3">
                  <c:v>980.28</c:v>
                </c:pt>
                <c:pt idx="4">
                  <c:v>1190.0999999999999</c:v>
                </c:pt>
              </c:numCache>
            </c:numRef>
          </c:val>
        </c:ser>
        <c:dLbls>
          <c:showLegendKey val="0"/>
          <c:showVal val="0"/>
          <c:showCatName val="0"/>
          <c:showSerName val="0"/>
          <c:showPercent val="0"/>
          <c:showBubbleSize val="0"/>
        </c:dLbls>
        <c:gapWidth val="150"/>
        <c:axId val="107467520"/>
        <c:axId val="10746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07467520"/>
        <c:axId val="107469440"/>
      </c:lineChart>
      <c:dateAx>
        <c:axId val="107467520"/>
        <c:scaling>
          <c:orientation val="minMax"/>
        </c:scaling>
        <c:delete val="1"/>
        <c:axPos val="b"/>
        <c:numFmt formatCode="ge" sourceLinked="1"/>
        <c:majorTickMark val="none"/>
        <c:minorTickMark val="none"/>
        <c:tickLblPos val="none"/>
        <c:crossAx val="107469440"/>
        <c:crosses val="autoZero"/>
        <c:auto val="1"/>
        <c:lblOffset val="100"/>
        <c:baseTimeUnit val="years"/>
      </c:dateAx>
      <c:valAx>
        <c:axId val="107469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6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45.15</c:v>
                </c:pt>
                <c:pt idx="1">
                  <c:v>58.1</c:v>
                </c:pt>
                <c:pt idx="2">
                  <c:v>70.650000000000006</c:v>
                </c:pt>
                <c:pt idx="3">
                  <c:v>69</c:v>
                </c:pt>
                <c:pt idx="4">
                  <c:v>65.989999999999995</c:v>
                </c:pt>
              </c:numCache>
            </c:numRef>
          </c:val>
        </c:ser>
        <c:dLbls>
          <c:showLegendKey val="0"/>
          <c:showVal val="0"/>
          <c:showCatName val="0"/>
          <c:showSerName val="0"/>
          <c:showPercent val="0"/>
          <c:showBubbleSize val="0"/>
        </c:dLbls>
        <c:gapWidth val="150"/>
        <c:axId val="107491712"/>
        <c:axId val="1074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07491712"/>
        <c:axId val="107493632"/>
      </c:lineChart>
      <c:dateAx>
        <c:axId val="107491712"/>
        <c:scaling>
          <c:orientation val="minMax"/>
        </c:scaling>
        <c:delete val="1"/>
        <c:axPos val="b"/>
        <c:numFmt formatCode="ge" sourceLinked="1"/>
        <c:majorTickMark val="none"/>
        <c:minorTickMark val="none"/>
        <c:tickLblPos val="none"/>
        <c:crossAx val="107493632"/>
        <c:crosses val="autoZero"/>
        <c:auto val="1"/>
        <c:lblOffset val="100"/>
        <c:baseTimeUnit val="years"/>
      </c:dateAx>
      <c:valAx>
        <c:axId val="10749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97.06</c:v>
                </c:pt>
                <c:pt idx="1">
                  <c:v>95.24</c:v>
                </c:pt>
                <c:pt idx="2">
                  <c:v>97.46</c:v>
                </c:pt>
                <c:pt idx="3">
                  <c:v>116.13</c:v>
                </c:pt>
                <c:pt idx="4">
                  <c:v>114.26</c:v>
                </c:pt>
              </c:numCache>
            </c:numRef>
          </c:val>
        </c:ser>
        <c:dLbls>
          <c:showLegendKey val="0"/>
          <c:showVal val="0"/>
          <c:showCatName val="0"/>
          <c:showSerName val="0"/>
          <c:showPercent val="0"/>
          <c:showBubbleSize val="0"/>
        </c:dLbls>
        <c:gapWidth val="150"/>
        <c:axId val="107540480"/>
        <c:axId val="1075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07540480"/>
        <c:axId val="107542400"/>
      </c:lineChart>
      <c:dateAx>
        <c:axId val="107540480"/>
        <c:scaling>
          <c:orientation val="minMax"/>
        </c:scaling>
        <c:delete val="1"/>
        <c:axPos val="b"/>
        <c:numFmt formatCode="ge" sourceLinked="1"/>
        <c:majorTickMark val="none"/>
        <c:minorTickMark val="none"/>
        <c:tickLblPos val="none"/>
        <c:crossAx val="107542400"/>
        <c:crosses val="autoZero"/>
        <c:auto val="1"/>
        <c:lblOffset val="100"/>
        <c:baseTimeUnit val="years"/>
      </c:dateAx>
      <c:valAx>
        <c:axId val="1075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164.15</c:v>
                </c:pt>
                <c:pt idx="1">
                  <c:v>164.43</c:v>
                </c:pt>
                <c:pt idx="2">
                  <c:v>160.46</c:v>
                </c:pt>
                <c:pt idx="3">
                  <c:v>134.65</c:v>
                </c:pt>
                <c:pt idx="4">
                  <c:v>136.09</c:v>
                </c:pt>
              </c:numCache>
            </c:numRef>
          </c:val>
        </c:ser>
        <c:dLbls>
          <c:showLegendKey val="0"/>
          <c:showVal val="0"/>
          <c:showCatName val="0"/>
          <c:showSerName val="0"/>
          <c:showPercent val="0"/>
          <c:showBubbleSize val="0"/>
        </c:dLbls>
        <c:gapWidth val="150"/>
        <c:axId val="107649664"/>
        <c:axId val="1076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07649664"/>
        <c:axId val="107651840"/>
      </c:lineChart>
      <c:dateAx>
        <c:axId val="107649664"/>
        <c:scaling>
          <c:orientation val="minMax"/>
        </c:scaling>
        <c:delete val="1"/>
        <c:axPos val="b"/>
        <c:numFmt formatCode="ge" sourceLinked="1"/>
        <c:majorTickMark val="none"/>
        <c:minorTickMark val="none"/>
        <c:tickLblPos val="none"/>
        <c:crossAx val="107651840"/>
        <c:crosses val="autoZero"/>
        <c:auto val="1"/>
        <c:lblOffset val="100"/>
        <c:baseTimeUnit val="years"/>
      </c:dateAx>
      <c:valAx>
        <c:axId val="1076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阿久比町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28231</v>
      </c>
      <c r="AJ8" s="56"/>
      <c r="AK8" s="56"/>
      <c r="AL8" s="56"/>
      <c r="AM8" s="56"/>
      <c r="AN8" s="56"/>
      <c r="AO8" s="56"/>
      <c r="AP8" s="57"/>
      <c r="AQ8" s="47">
        <f>データ!R6</f>
        <v>23.8</v>
      </c>
      <c r="AR8" s="47"/>
      <c r="AS8" s="47"/>
      <c r="AT8" s="47"/>
      <c r="AU8" s="47"/>
      <c r="AV8" s="47"/>
      <c r="AW8" s="47"/>
      <c r="AX8" s="47"/>
      <c r="AY8" s="47">
        <f>データ!S6</f>
        <v>1186.18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93.83</v>
      </c>
      <c r="K10" s="47"/>
      <c r="L10" s="47"/>
      <c r="M10" s="47"/>
      <c r="N10" s="47"/>
      <c r="O10" s="47"/>
      <c r="P10" s="47"/>
      <c r="Q10" s="47"/>
      <c r="R10" s="47">
        <f>データ!O6</f>
        <v>99.68</v>
      </c>
      <c r="S10" s="47"/>
      <c r="T10" s="47"/>
      <c r="U10" s="47"/>
      <c r="V10" s="47"/>
      <c r="W10" s="47"/>
      <c r="X10" s="47"/>
      <c r="Y10" s="47"/>
      <c r="Z10" s="78">
        <f>データ!P6</f>
        <v>2754</v>
      </c>
      <c r="AA10" s="78"/>
      <c r="AB10" s="78"/>
      <c r="AC10" s="78"/>
      <c r="AD10" s="78"/>
      <c r="AE10" s="78"/>
      <c r="AF10" s="78"/>
      <c r="AG10" s="78"/>
      <c r="AH10" s="2"/>
      <c r="AI10" s="78">
        <f>データ!T6</f>
        <v>28282</v>
      </c>
      <c r="AJ10" s="78"/>
      <c r="AK10" s="78"/>
      <c r="AL10" s="78"/>
      <c r="AM10" s="78"/>
      <c r="AN10" s="78"/>
      <c r="AO10" s="78"/>
      <c r="AP10" s="78"/>
      <c r="AQ10" s="47">
        <f>データ!U6</f>
        <v>23.8</v>
      </c>
      <c r="AR10" s="47"/>
      <c r="AS10" s="47"/>
      <c r="AT10" s="47"/>
      <c r="AU10" s="47"/>
      <c r="AV10" s="47"/>
      <c r="AW10" s="47"/>
      <c r="AX10" s="47"/>
      <c r="AY10" s="47">
        <f>データ!V6</f>
        <v>1188.32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2"/>
      <c r="BM63" s="83"/>
      <c r="BN63" s="83"/>
      <c r="BO63" s="83"/>
      <c r="BP63" s="83"/>
      <c r="BQ63" s="83"/>
      <c r="BR63" s="83"/>
      <c r="BS63" s="83"/>
      <c r="BT63" s="83"/>
      <c r="BU63" s="83"/>
      <c r="BV63" s="83"/>
      <c r="BW63" s="83"/>
      <c r="BX63" s="83"/>
      <c r="BY63" s="83"/>
      <c r="BZ63" s="8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5" t="s">
        <v>104</v>
      </c>
      <c r="BM66" s="86"/>
      <c r="BN66" s="86"/>
      <c r="BO66" s="86"/>
      <c r="BP66" s="86"/>
      <c r="BQ66" s="86"/>
      <c r="BR66" s="86"/>
      <c r="BS66" s="86"/>
      <c r="BT66" s="86"/>
      <c r="BU66" s="86"/>
      <c r="BV66" s="86"/>
      <c r="BW66" s="86"/>
      <c r="BX66" s="86"/>
      <c r="BY66" s="86"/>
      <c r="BZ66" s="8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5"/>
      <c r="BM67" s="86"/>
      <c r="BN67" s="86"/>
      <c r="BO67" s="86"/>
      <c r="BP67" s="86"/>
      <c r="BQ67" s="86"/>
      <c r="BR67" s="86"/>
      <c r="BS67" s="86"/>
      <c r="BT67" s="86"/>
      <c r="BU67" s="86"/>
      <c r="BV67" s="86"/>
      <c r="BW67" s="86"/>
      <c r="BX67" s="86"/>
      <c r="BY67" s="86"/>
      <c r="BZ67" s="8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5"/>
      <c r="BM68" s="86"/>
      <c r="BN68" s="86"/>
      <c r="BO68" s="86"/>
      <c r="BP68" s="86"/>
      <c r="BQ68" s="86"/>
      <c r="BR68" s="86"/>
      <c r="BS68" s="86"/>
      <c r="BT68" s="86"/>
      <c r="BU68" s="86"/>
      <c r="BV68" s="86"/>
      <c r="BW68" s="86"/>
      <c r="BX68" s="86"/>
      <c r="BY68" s="86"/>
      <c r="BZ68" s="8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5"/>
      <c r="BM69" s="86"/>
      <c r="BN69" s="86"/>
      <c r="BO69" s="86"/>
      <c r="BP69" s="86"/>
      <c r="BQ69" s="86"/>
      <c r="BR69" s="86"/>
      <c r="BS69" s="86"/>
      <c r="BT69" s="86"/>
      <c r="BU69" s="86"/>
      <c r="BV69" s="86"/>
      <c r="BW69" s="86"/>
      <c r="BX69" s="86"/>
      <c r="BY69" s="86"/>
      <c r="BZ69" s="8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5"/>
      <c r="BM70" s="86"/>
      <c r="BN70" s="86"/>
      <c r="BO70" s="86"/>
      <c r="BP70" s="86"/>
      <c r="BQ70" s="86"/>
      <c r="BR70" s="86"/>
      <c r="BS70" s="86"/>
      <c r="BT70" s="86"/>
      <c r="BU70" s="86"/>
      <c r="BV70" s="86"/>
      <c r="BW70" s="86"/>
      <c r="BX70" s="86"/>
      <c r="BY70" s="86"/>
      <c r="BZ70" s="8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5"/>
      <c r="BM71" s="86"/>
      <c r="BN71" s="86"/>
      <c r="BO71" s="86"/>
      <c r="BP71" s="86"/>
      <c r="BQ71" s="86"/>
      <c r="BR71" s="86"/>
      <c r="BS71" s="86"/>
      <c r="BT71" s="86"/>
      <c r="BU71" s="86"/>
      <c r="BV71" s="86"/>
      <c r="BW71" s="86"/>
      <c r="BX71" s="86"/>
      <c r="BY71" s="86"/>
      <c r="BZ71" s="8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5"/>
      <c r="BM72" s="86"/>
      <c r="BN72" s="86"/>
      <c r="BO72" s="86"/>
      <c r="BP72" s="86"/>
      <c r="BQ72" s="86"/>
      <c r="BR72" s="86"/>
      <c r="BS72" s="86"/>
      <c r="BT72" s="86"/>
      <c r="BU72" s="86"/>
      <c r="BV72" s="86"/>
      <c r="BW72" s="86"/>
      <c r="BX72" s="86"/>
      <c r="BY72" s="86"/>
      <c r="BZ72" s="8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5"/>
      <c r="BM73" s="86"/>
      <c r="BN73" s="86"/>
      <c r="BO73" s="86"/>
      <c r="BP73" s="86"/>
      <c r="BQ73" s="86"/>
      <c r="BR73" s="86"/>
      <c r="BS73" s="86"/>
      <c r="BT73" s="86"/>
      <c r="BU73" s="86"/>
      <c r="BV73" s="86"/>
      <c r="BW73" s="86"/>
      <c r="BX73" s="86"/>
      <c r="BY73" s="86"/>
      <c r="BZ73" s="8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5"/>
      <c r="BM74" s="86"/>
      <c r="BN74" s="86"/>
      <c r="BO74" s="86"/>
      <c r="BP74" s="86"/>
      <c r="BQ74" s="86"/>
      <c r="BR74" s="86"/>
      <c r="BS74" s="86"/>
      <c r="BT74" s="86"/>
      <c r="BU74" s="86"/>
      <c r="BV74" s="86"/>
      <c r="BW74" s="86"/>
      <c r="BX74" s="86"/>
      <c r="BY74" s="86"/>
      <c r="BZ74" s="8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5"/>
      <c r="BM75" s="86"/>
      <c r="BN75" s="86"/>
      <c r="BO75" s="86"/>
      <c r="BP75" s="86"/>
      <c r="BQ75" s="86"/>
      <c r="BR75" s="86"/>
      <c r="BS75" s="86"/>
      <c r="BT75" s="86"/>
      <c r="BU75" s="86"/>
      <c r="BV75" s="86"/>
      <c r="BW75" s="86"/>
      <c r="BX75" s="86"/>
      <c r="BY75" s="86"/>
      <c r="BZ75" s="8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5"/>
      <c r="BM76" s="86"/>
      <c r="BN76" s="86"/>
      <c r="BO76" s="86"/>
      <c r="BP76" s="86"/>
      <c r="BQ76" s="86"/>
      <c r="BR76" s="86"/>
      <c r="BS76" s="86"/>
      <c r="BT76" s="86"/>
      <c r="BU76" s="86"/>
      <c r="BV76" s="86"/>
      <c r="BW76" s="86"/>
      <c r="BX76" s="86"/>
      <c r="BY76" s="86"/>
      <c r="BZ76" s="8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5"/>
      <c r="BM77" s="86"/>
      <c r="BN77" s="86"/>
      <c r="BO77" s="86"/>
      <c r="BP77" s="86"/>
      <c r="BQ77" s="86"/>
      <c r="BR77" s="86"/>
      <c r="BS77" s="86"/>
      <c r="BT77" s="86"/>
      <c r="BU77" s="86"/>
      <c r="BV77" s="86"/>
      <c r="BW77" s="86"/>
      <c r="BX77" s="86"/>
      <c r="BY77" s="86"/>
      <c r="BZ77" s="8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5"/>
      <c r="BM78" s="86"/>
      <c r="BN78" s="86"/>
      <c r="BO78" s="86"/>
      <c r="BP78" s="86"/>
      <c r="BQ78" s="86"/>
      <c r="BR78" s="86"/>
      <c r="BS78" s="86"/>
      <c r="BT78" s="86"/>
      <c r="BU78" s="86"/>
      <c r="BV78" s="86"/>
      <c r="BW78" s="86"/>
      <c r="BX78" s="86"/>
      <c r="BY78" s="86"/>
      <c r="BZ78" s="87"/>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5"/>
      <c r="BM79" s="86"/>
      <c r="BN79" s="86"/>
      <c r="BO79" s="86"/>
      <c r="BP79" s="86"/>
      <c r="BQ79" s="86"/>
      <c r="BR79" s="86"/>
      <c r="BS79" s="86"/>
      <c r="BT79" s="86"/>
      <c r="BU79" s="86"/>
      <c r="BV79" s="86"/>
      <c r="BW79" s="86"/>
      <c r="BX79" s="86"/>
      <c r="BY79" s="86"/>
      <c r="BZ79" s="87"/>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5"/>
      <c r="BM80" s="86"/>
      <c r="BN80" s="86"/>
      <c r="BO80" s="86"/>
      <c r="BP80" s="86"/>
      <c r="BQ80" s="86"/>
      <c r="BR80" s="86"/>
      <c r="BS80" s="86"/>
      <c r="BT80" s="86"/>
      <c r="BU80" s="86"/>
      <c r="BV80" s="86"/>
      <c r="BW80" s="86"/>
      <c r="BX80" s="86"/>
      <c r="BY80" s="86"/>
      <c r="BZ80" s="8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5"/>
      <c r="BM81" s="86"/>
      <c r="BN81" s="86"/>
      <c r="BO81" s="86"/>
      <c r="BP81" s="86"/>
      <c r="BQ81" s="86"/>
      <c r="BR81" s="86"/>
      <c r="BS81" s="86"/>
      <c r="BT81" s="86"/>
      <c r="BU81" s="86"/>
      <c r="BV81" s="86"/>
      <c r="BW81" s="86"/>
      <c r="BX81" s="86"/>
      <c r="BY81" s="86"/>
      <c r="BZ81" s="8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8"/>
      <c r="BM82" s="89"/>
      <c r="BN82" s="89"/>
      <c r="BO82" s="89"/>
      <c r="BP82" s="89"/>
      <c r="BQ82" s="89"/>
      <c r="BR82" s="89"/>
      <c r="BS82" s="89"/>
      <c r="BT82" s="89"/>
      <c r="BU82" s="89"/>
      <c r="BV82" s="89"/>
      <c r="BW82" s="89"/>
      <c r="BX82" s="89"/>
      <c r="BY82" s="89"/>
      <c r="BZ82" s="90"/>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Y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92" t="s">
        <v>49</v>
      </c>
      <c r="I3" s="93"/>
      <c r="J3" s="93"/>
      <c r="K3" s="93"/>
      <c r="L3" s="93"/>
      <c r="M3" s="93"/>
      <c r="N3" s="93"/>
      <c r="O3" s="93"/>
      <c r="P3" s="93"/>
      <c r="Q3" s="93"/>
      <c r="R3" s="93"/>
      <c r="S3" s="93"/>
      <c r="T3" s="93"/>
      <c r="U3" s="93"/>
      <c r="V3" s="94"/>
      <c r="W3" s="98" t="s">
        <v>50</v>
      </c>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t="s">
        <v>51</v>
      </c>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row>
    <row r="4" spans="1:143">
      <c r="A4" s="26" t="s">
        <v>52</v>
      </c>
      <c r="B4" s="28"/>
      <c r="C4" s="28"/>
      <c r="D4" s="28"/>
      <c r="E4" s="28"/>
      <c r="F4" s="28"/>
      <c r="G4" s="28"/>
      <c r="H4" s="95"/>
      <c r="I4" s="96"/>
      <c r="J4" s="96"/>
      <c r="K4" s="96"/>
      <c r="L4" s="96"/>
      <c r="M4" s="96"/>
      <c r="N4" s="96"/>
      <c r="O4" s="96"/>
      <c r="P4" s="96"/>
      <c r="Q4" s="96"/>
      <c r="R4" s="96"/>
      <c r="S4" s="96"/>
      <c r="T4" s="96"/>
      <c r="U4" s="96"/>
      <c r="V4" s="97"/>
      <c r="W4" s="91" t="s">
        <v>53</v>
      </c>
      <c r="X4" s="91"/>
      <c r="Y4" s="91"/>
      <c r="Z4" s="91"/>
      <c r="AA4" s="91"/>
      <c r="AB4" s="91"/>
      <c r="AC4" s="91"/>
      <c r="AD4" s="91"/>
      <c r="AE4" s="91"/>
      <c r="AF4" s="91"/>
      <c r="AG4" s="91"/>
      <c r="AH4" s="91" t="s">
        <v>54</v>
      </c>
      <c r="AI4" s="91"/>
      <c r="AJ4" s="91"/>
      <c r="AK4" s="91"/>
      <c r="AL4" s="91"/>
      <c r="AM4" s="91"/>
      <c r="AN4" s="91"/>
      <c r="AO4" s="91"/>
      <c r="AP4" s="91"/>
      <c r="AQ4" s="91"/>
      <c r="AR4" s="91"/>
      <c r="AS4" s="91" t="s">
        <v>55</v>
      </c>
      <c r="AT4" s="91"/>
      <c r="AU4" s="91"/>
      <c r="AV4" s="91"/>
      <c r="AW4" s="91"/>
      <c r="AX4" s="91"/>
      <c r="AY4" s="91"/>
      <c r="AZ4" s="91"/>
      <c r="BA4" s="91"/>
      <c r="BB4" s="91"/>
      <c r="BC4" s="91"/>
      <c r="BD4" s="91" t="s">
        <v>56</v>
      </c>
      <c r="BE4" s="91"/>
      <c r="BF4" s="91"/>
      <c r="BG4" s="91"/>
      <c r="BH4" s="91"/>
      <c r="BI4" s="91"/>
      <c r="BJ4" s="91"/>
      <c r="BK4" s="91"/>
      <c r="BL4" s="91"/>
      <c r="BM4" s="91"/>
      <c r="BN4" s="91"/>
      <c r="BO4" s="91" t="s">
        <v>57</v>
      </c>
      <c r="BP4" s="91"/>
      <c r="BQ4" s="91"/>
      <c r="BR4" s="91"/>
      <c r="BS4" s="91"/>
      <c r="BT4" s="91"/>
      <c r="BU4" s="91"/>
      <c r="BV4" s="91"/>
      <c r="BW4" s="91"/>
      <c r="BX4" s="91"/>
      <c r="BY4" s="91"/>
      <c r="BZ4" s="91" t="s">
        <v>58</v>
      </c>
      <c r="CA4" s="91"/>
      <c r="CB4" s="91"/>
      <c r="CC4" s="91"/>
      <c r="CD4" s="91"/>
      <c r="CE4" s="91"/>
      <c r="CF4" s="91"/>
      <c r="CG4" s="91"/>
      <c r="CH4" s="91"/>
      <c r="CI4" s="91"/>
      <c r="CJ4" s="91"/>
      <c r="CK4" s="91" t="s">
        <v>59</v>
      </c>
      <c r="CL4" s="91"/>
      <c r="CM4" s="91"/>
      <c r="CN4" s="91"/>
      <c r="CO4" s="91"/>
      <c r="CP4" s="91"/>
      <c r="CQ4" s="91"/>
      <c r="CR4" s="91"/>
      <c r="CS4" s="91"/>
      <c r="CT4" s="91"/>
      <c r="CU4" s="91"/>
      <c r="CV4" s="91" t="s">
        <v>60</v>
      </c>
      <c r="CW4" s="91"/>
      <c r="CX4" s="91"/>
      <c r="CY4" s="91"/>
      <c r="CZ4" s="91"/>
      <c r="DA4" s="91"/>
      <c r="DB4" s="91"/>
      <c r="DC4" s="91"/>
      <c r="DD4" s="91"/>
      <c r="DE4" s="91"/>
      <c r="DF4" s="91"/>
      <c r="DG4" s="91" t="s">
        <v>61</v>
      </c>
      <c r="DH4" s="91"/>
      <c r="DI4" s="91"/>
      <c r="DJ4" s="91"/>
      <c r="DK4" s="91"/>
      <c r="DL4" s="91"/>
      <c r="DM4" s="91"/>
      <c r="DN4" s="91"/>
      <c r="DO4" s="91"/>
      <c r="DP4" s="91"/>
      <c r="DQ4" s="91"/>
      <c r="DR4" s="91" t="s">
        <v>62</v>
      </c>
      <c r="DS4" s="91"/>
      <c r="DT4" s="91"/>
      <c r="DU4" s="91"/>
      <c r="DV4" s="91"/>
      <c r="DW4" s="91"/>
      <c r="DX4" s="91"/>
      <c r="DY4" s="91"/>
      <c r="DZ4" s="91"/>
      <c r="EA4" s="91"/>
      <c r="EB4" s="91"/>
      <c r="EC4" s="91" t="s">
        <v>63</v>
      </c>
      <c r="ED4" s="91"/>
      <c r="EE4" s="91"/>
      <c r="EF4" s="91"/>
      <c r="EG4" s="91"/>
      <c r="EH4" s="91"/>
      <c r="EI4" s="91"/>
      <c r="EJ4" s="91"/>
      <c r="EK4" s="91"/>
      <c r="EL4" s="91"/>
      <c r="EM4" s="9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234419</v>
      </c>
      <c r="D6" s="31">
        <f t="shared" si="3"/>
        <v>46</v>
      </c>
      <c r="E6" s="31">
        <f t="shared" si="3"/>
        <v>1</v>
      </c>
      <c r="F6" s="31">
        <f t="shared" si="3"/>
        <v>0</v>
      </c>
      <c r="G6" s="31">
        <f t="shared" si="3"/>
        <v>1</v>
      </c>
      <c r="H6" s="31" t="str">
        <f t="shared" si="3"/>
        <v>愛知県　阿久比町</v>
      </c>
      <c r="I6" s="31" t="str">
        <f t="shared" si="3"/>
        <v>法適用</v>
      </c>
      <c r="J6" s="31" t="str">
        <f t="shared" si="3"/>
        <v>水道事業</v>
      </c>
      <c r="K6" s="31" t="str">
        <f t="shared" si="3"/>
        <v>末端給水事業</v>
      </c>
      <c r="L6" s="31" t="str">
        <f t="shared" si="3"/>
        <v>A6</v>
      </c>
      <c r="M6" s="32" t="str">
        <f t="shared" si="3"/>
        <v>-</v>
      </c>
      <c r="N6" s="32">
        <f t="shared" si="3"/>
        <v>93.83</v>
      </c>
      <c r="O6" s="32">
        <f t="shared" si="3"/>
        <v>99.68</v>
      </c>
      <c r="P6" s="32">
        <f t="shared" si="3"/>
        <v>2754</v>
      </c>
      <c r="Q6" s="32">
        <f t="shared" si="3"/>
        <v>28231</v>
      </c>
      <c r="R6" s="32">
        <f t="shared" si="3"/>
        <v>23.8</v>
      </c>
      <c r="S6" s="32">
        <f t="shared" si="3"/>
        <v>1186.18</v>
      </c>
      <c r="T6" s="32">
        <f t="shared" si="3"/>
        <v>28282</v>
      </c>
      <c r="U6" s="32">
        <f t="shared" si="3"/>
        <v>23.8</v>
      </c>
      <c r="V6" s="32">
        <f t="shared" si="3"/>
        <v>1188.32</v>
      </c>
      <c r="W6" s="33">
        <f>IF(W7="",NA(),W7)</f>
        <v>103.31</v>
      </c>
      <c r="X6" s="33">
        <f t="shared" ref="X6:AF6" si="4">IF(X7="",NA(),X7)</f>
        <v>100.86</v>
      </c>
      <c r="Y6" s="33">
        <f t="shared" si="4"/>
        <v>103.88</v>
      </c>
      <c r="Z6" s="33">
        <f t="shared" si="4"/>
        <v>118.33</v>
      </c>
      <c r="AA6" s="33">
        <f t="shared" si="4"/>
        <v>116.19</v>
      </c>
      <c r="AB6" s="33">
        <f t="shared" si="4"/>
        <v>107.37</v>
      </c>
      <c r="AC6" s="33">
        <f t="shared" si="4"/>
        <v>107.57</v>
      </c>
      <c r="AD6" s="33">
        <f t="shared" si="4"/>
        <v>106.55</v>
      </c>
      <c r="AE6" s="33">
        <f t="shared" si="4"/>
        <v>110.01</v>
      </c>
      <c r="AF6" s="33">
        <f t="shared" si="4"/>
        <v>111.21</v>
      </c>
      <c r="AG6" s="32" t="str">
        <f>IF(AG7="","",IF(AG7="-","【-】","【"&amp;SUBSTITUTE(TEXT(AG7,"#,##0.00"),"-","△")&amp;"】"))</f>
        <v>【113.56】</v>
      </c>
      <c r="AH6" s="33">
        <f>IF(AH7="",NA(),AH7)</f>
        <v>8.24</v>
      </c>
      <c r="AI6" s="33">
        <f t="shared" ref="AI6:AQ6" si="5">IF(AI7="",NA(),AI7)</f>
        <v>7.78</v>
      </c>
      <c r="AJ6" s="33">
        <f t="shared" si="5"/>
        <v>3.74</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566.64</v>
      </c>
      <c r="AT6" s="33">
        <f t="shared" ref="AT6:BB6" si="6">IF(AT7="",NA(),AT7)</f>
        <v>789.07</v>
      </c>
      <c r="AU6" s="33">
        <f t="shared" si="6"/>
        <v>863.73</v>
      </c>
      <c r="AV6" s="33">
        <f t="shared" si="6"/>
        <v>980.28</v>
      </c>
      <c r="AW6" s="33">
        <f t="shared" si="6"/>
        <v>1190.0999999999999</v>
      </c>
      <c r="AX6" s="33">
        <f t="shared" si="6"/>
        <v>995.5</v>
      </c>
      <c r="AY6" s="33">
        <f t="shared" si="6"/>
        <v>915.5</v>
      </c>
      <c r="AZ6" s="33">
        <f t="shared" si="6"/>
        <v>963.24</v>
      </c>
      <c r="BA6" s="33">
        <f t="shared" si="6"/>
        <v>381.53</v>
      </c>
      <c r="BB6" s="33">
        <f t="shared" si="6"/>
        <v>391.54</v>
      </c>
      <c r="BC6" s="32" t="str">
        <f>IF(BC7="","",IF(BC7="-","【-】","【"&amp;SUBSTITUTE(TEXT(BC7,"#,##0.00"),"-","△")&amp;"】"))</f>
        <v>【262.74】</v>
      </c>
      <c r="BD6" s="33">
        <f>IF(BD7="",NA(),BD7)</f>
        <v>45.15</v>
      </c>
      <c r="BE6" s="33">
        <f t="shared" ref="BE6:BM6" si="7">IF(BE7="",NA(),BE7)</f>
        <v>58.1</v>
      </c>
      <c r="BF6" s="33">
        <f t="shared" si="7"/>
        <v>70.650000000000006</v>
      </c>
      <c r="BG6" s="33">
        <f t="shared" si="7"/>
        <v>69</v>
      </c>
      <c r="BH6" s="33">
        <f t="shared" si="7"/>
        <v>65.989999999999995</v>
      </c>
      <c r="BI6" s="33">
        <f t="shared" si="7"/>
        <v>414.59</v>
      </c>
      <c r="BJ6" s="33">
        <f t="shared" si="7"/>
        <v>404.78</v>
      </c>
      <c r="BK6" s="33">
        <f t="shared" si="7"/>
        <v>400.38</v>
      </c>
      <c r="BL6" s="33">
        <f t="shared" si="7"/>
        <v>393.27</v>
      </c>
      <c r="BM6" s="33">
        <f t="shared" si="7"/>
        <v>386.97</v>
      </c>
      <c r="BN6" s="32" t="str">
        <f>IF(BN7="","",IF(BN7="-","【-】","【"&amp;SUBSTITUTE(TEXT(BN7,"#,##0.00"),"-","△")&amp;"】"))</f>
        <v>【276.38】</v>
      </c>
      <c r="BO6" s="33">
        <f>IF(BO7="",NA(),BO7)</f>
        <v>97.06</v>
      </c>
      <c r="BP6" s="33">
        <f t="shared" ref="BP6:BX6" si="8">IF(BP7="",NA(),BP7)</f>
        <v>95.24</v>
      </c>
      <c r="BQ6" s="33">
        <f t="shared" si="8"/>
        <v>97.46</v>
      </c>
      <c r="BR6" s="33">
        <f t="shared" si="8"/>
        <v>116.13</v>
      </c>
      <c r="BS6" s="33">
        <f t="shared" si="8"/>
        <v>114.26</v>
      </c>
      <c r="BT6" s="33">
        <f t="shared" si="8"/>
        <v>97.71</v>
      </c>
      <c r="BU6" s="33">
        <f t="shared" si="8"/>
        <v>98.07</v>
      </c>
      <c r="BV6" s="33">
        <f t="shared" si="8"/>
        <v>96.56</v>
      </c>
      <c r="BW6" s="33">
        <f t="shared" si="8"/>
        <v>100.47</v>
      </c>
      <c r="BX6" s="33">
        <f t="shared" si="8"/>
        <v>101.72</v>
      </c>
      <c r="BY6" s="32" t="str">
        <f>IF(BY7="","",IF(BY7="-","【-】","【"&amp;SUBSTITUTE(TEXT(BY7,"#,##0.00"),"-","△")&amp;"】"))</f>
        <v>【104.99】</v>
      </c>
      <c r="BZ6" s="33">
        <f>IF(BZ7="",NA(),BZ7)</f>
        <v>164.15</v>
      </c>
      <c r="CA6" s="33">
        <f t="shared" ref="CA6:CI6" si="9">IF(CA7="",NA(),CA7)</f>
        <v>164.43</v>
      </c>
      <c r="CB6" s="33">
        <f t="shared" si="9"/>
        <v>160.46</v>
      </c>
      <c r="CC6" s="33">
        <f t="shared" si="9"/>
        <v>134.65</v>
      </c>
      <c r="CD6" s="33">
        <f t="shared" si="9"/>
        <v>136.09</v>
      </c>
      <c r="CE6" s="33">
        <f t="shared" si="9"/>
        <v>173.56</v>
      </c>
      <c r="CF6" s="33">
        <f t="shared" si="9"/>
        <v>172.26</v>
      </c>
      <c r="CG6" s="33">
        <f t="shared" si="9"/>
        <v>177.14</v>
      </c>
      <c r="CH6" s="33">
        <f t="shared" si="9"/>
        <v>169.82</v>
      </c>
      <c r="CI6" s="33">
        <f t="shared" si="9"/>
        <v>168.2</v>
      </c>
      <c r="CJ6" s="32" t="str">
        <f>IF(CJ7="","",IF(CJ7="-","【-】","【"&amp;SUBSTITUTE(TEXT(CJ7,"#,##0.00"),"-","△")&amp;"】"))</f>
        <v>【163.72】</v>
      </c>
      <c r="CK6" s="33">
        <f>IF(CK7="",NA(),CK7)</f>
        <v>67.66</v>
      </c>
      <c r="CL6" s="33">
        <f t="shared" ref="CL6:CT6" si="10">IF(CL7="",NA(),CL7)</f>
        <v>66.06</v>
      </c>
      <c r="CM6" s="33">
        <f t="shared" si="10"/>
        <v>60.46</v>
      </c>
      <c r="CN6" s="33">
        <f t="shared" si="10"/>
        <v>61.25</v>
      </c>
      <c r="CO6" s="33">
        <f t="shared" si="10"/>
        <v>61.22</v>
      </c>
      <c r="CP6" s="33">
        <f t="shared" si="10"/>
        <v>55.84</v>
      </c>
      <c r="CQ6" s="33">
        <f t="shared" si="10"/>
        <v>55.68</v>
      </c>
      <c r="CR6" s="33">
        <f t="shared" si="10"/>
        <v>55.64</v>
      </c>
      <c r="CS6" s="33">
        <f t="shared" si="10"/>
        <v>55.13</v>
      </c>
      <c r="CT6" s="33">
        <f t="shared" si="10"/>
        <v>54.77</v>
      </c>
      <c r="CU6" s="32" t="str">
        <f>IF(CU7="","",IF(CU7="-","【-】","【"&amp;SUBSTITUTE(TEXT(CU7,"#,##0.00"),"-","△")&amp;"】"))</f>
        <v>【59.76】</v>
      </c>
      <c r="CV6" s="33">
        <f>IF(CV7="",NA(),CV7)</f>
        <v>92.79</v>
      </c>
      <c r="CW6" s="33">
        <f t="shared" ref="CW6:DE6" si="11">IF(CW7="",NA(),CW7)</f>
        <v>92.95</v>
      </c>
      <c r="CX6" s="33">
        <f t="shared" si="11"/>
        <v>94.41</v>
      </c>
      <c r="CY6" s="33">
        <f t="shared" si="11"/>
        <v>92.94</v>
      </c>
      <c r="CZ6" s="33">
        <f t="shared" si="11"/>
        <v>94.55</v>
      </c>
      <c r="DA6" s="33">
        <f t="shared" si="11"/>
        <v>83.11</v>
      </c>
      <c r="DB6" s="33">
        <f t="shared" si="11"/>
        <v>83.18</v>
      </c>
      <c r="DC6" s="33">
        <f t="shared" si="11"/>
        <v>83.09</v>
      </c>
      <c r="DD6" s="33">
        <f t="shared" si="11"/>
        <v>83</v>
      </c>
      <c r="DE6" s="33">
        <f t="shared" si="11"/>
        <v>82.89</v>
      </c>
      <c r="DF6" s="32" t="str">
        <f>IF(DF7="","",IF(DF7="-","【-】","【"&amp;SUBSTITUTE(TEXT(DF7,"#,##0.00"),"-","△")&amp;"】"))</f>
        <v>【89.95】</v>
      </c>
      <c r="DG6" s="33">
        <f>IF(DG7="",NA(),DG7)</f>
        <v>38.21</v>
      </c>
      <c r="DH6" s="33">
        <f t="shared" ref="DH6:DP6" si="12">IF(DH7="",NA(),DH7)</f>
        <v>39.97</v>
      </c>
      <c r="DI6" s="33">
        <f t="shared" si="12"/>
        <v>38.659999999999997</v>
      </c>
      <c r="DJ6" s="33">
        <f t="shared" si="12"/>
        <v>40.659999999999997</v>
      </c>
      <c r="DK6" s="33">
        <f t="shared" si="12"/>
        <v>42.08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2</v>
      </c>
      <c r="DS6" s="33">
        <f t="shared" ref="DS6:EA6" si="13">IF(DS7="",NA(),DS7)</f>
        <v>4.16</v>
      </c>
      <c r="DT6" s="33">
        <f t="shared" si="13"/>
        <v>4.13</v>
      </c>
      <c r="DU6" s="33">
        <f t="shared" si="13"/>
        <v>3.54</v>
      </c>
      <c r="DV6" s="33">
        <f t="shared" si="13"/>
        <v>4.28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0.25</v>
      </c>
      <c r="ED6" s="33">
        <f t="shared" ref="ED6:EL6" si="14">IF(ED7="",NA(),ED7)</f>
        <v>0.53</v>
      </c>
      <c r="EE6" s="33">
        <f t="shared" si="14"/>
        <v>0.67</v>
      </c>
      <c r="EF6" s="33">
        <f t="shared" si="14"/>
        <v>1.26</v>
      </c>
      <c r="EG6" s="33">
        <f t="shared" si="14"/>
        <v>1.06</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234419</v>
      </c>
      <c r="D7" s="35">
        <v>46</v>
      </c>
      <c r="E7" s="35">
        <v>1</v>
      </c>
      <c r="F7" s="35">
        <v>0</v>
      </c>
      <c r="G7" s="35">
        <v>1</v>
      </c>
      <c r="H7" s="35" t="s">
        <v>93</v>
      </c>
      <c r="I7" s="35" t="s">
        <v>94</v>
      </c>
      <c r="J7" s="35" t="s">
        <v>95</v>
      </c>
      <c r="K7" s="35" t="s">
        <v>96</v>
      </c>
      <c r="L7" s="35" t="s">
        <v>97</v>
      </c>
      <c r="M7" s="36" t="s">
        <v>98</v>
      </c>
      <c r="N7" s="36">
        <v>93.83</v>
      </c>
      <c r="O7" s="36">
        <v>99.68</v>
      </c>
      <c r="P7" s="36">
        <v>2754</v>
      </c>
      <c r="Q7" s="36">
        <v>28231</v>
      </c>
      <c r="R7" s="36">
        <v>23.8</v>
      </c>
      <c r="S7" s="36">
        <v>1186.18</v>
      </c>
      <c r="T7" s="36">
        <v>28282</v>
      </c>
      <c r="U7" s="36">
        <v>23.8</v>
      </c>
      <c r="V7" s="36">
        <v>1188.32</v>
      </c>
      <c r="W7" s="36">
        <v>103.31</v>
      </c>
      <c r="X7" s="36">
        <v>100.86</v>
      </c>
      <c r="Y7" s="36">
        <v>103.88</v>
      </c>
      <c r="Z7" s="36">
        <v>118.33</v>
      </c>
      <c r="AA7" s="36">
        <v>116.19</v>
      </c>
      <c r="AB7" s="36">
        <v>107.37</v>
      </c>
      <c r="AC7" s="36">
        <v>107.57</v>
      </c>
      <c r="AD7" s="36">
        <v>106.55</v>
      </c>
      <c r="AE7" s="36">
        <v>110.01</v>
      </c>
      <c r="AF7" s="36">
        <v>111.21</v>
      </c>
      <c r="AG7" s="36">
        <v>113.56</v>
      </c>
      <c r="AH7" s="36">
        <v>8.24</v>
      </c>
      <c r="AI7" s="36">
        <v>7.78</v>
      </c>
      <c r="AJ7" s="36">
        <v>3.74</v>
      </c>
      <c r="AK7" s="36">
        <v>0</v>
      </c>
      <c r="AL7" s="36">
        <v>0</v>
      </c>
      <c r="AM7" s="36">
        <v>8.5</v>
      </c>
      <c r="AN7" s="36">
        <v>9.34</v>
      </c>
      <c r="AO7" s="36">
        <v>9.56</v>
      </c>
      <c r="AP7" s="36">
        <v>2.8</v>
      </c>
      <c r="AQ7" s="36">
        <v>1.93</v>
      </c>
      <c r="AR7" s="36">
        <v>0.87</v>
      </c>
      <c r="AS7" s="36">
        <v>566.64</v>
      </c>
      <c r="AT7" s="36">
        <v>789.07</v>
      </c>
      <c r="AU7" s="36">
        <v>863.73</v>
      </c>
      <c r="AV7" s="36">
        <v>980.28</v>
      </c>
      <c r="AW7" s="36">
        <v>1190.0999999999999</v>
      </c>
      <c r="AX7" s="36">
        <v>995.5</v>
      </c>
      <c r="AY7" s="36">
        <v>915.5</v>
      </c>
      <c r="AZ7" s="36">
        <v>963.24</v>
      </c>
      <c r="BA7" s="36">
        <v>381.53</v>
      </c>
      <c r="BB7" s="36">
        <v>391.54</v>
      </c>
      <c r="BC7" s="36">
        <v>262.74</v>
      </c>
      <c r="BD7" s="36">
        <v>45.15</v>
      </c>
      <c r="BE7" s="36">
        <v>58.1</v>
      </c>
      <c r="BF7" s="36">
        <v>70.650000000000006</v>
      </c>
      <c r="BG7" s="36">
        <v>69</v>
      </c>
      <c r="BH7" s="36">
        <v>65.989999999999995</v>
      </c>
      <c r="BI7" s="36">
        <v>414.59</v>
      </c>
      <c r="BJ7" s="36">
        <v>404.78</v>
      </c>
      <c r="BK7" s="36">
        <v>400.38</v>
      </c>
      <c r="BL7" s="36">
        <v>393.27</v>
      </c>
      <c r="BM7" s="36">
        <v>386.97</v>
      </c>
      <c r="BN7" s="36">
        <v>276.38</v>
      </c>
      <c r="BO7" s="36">
        <v>97.06</v>
      </c>
      <c r="BP7" s="36">
        <v>95.24</v>
      </c>
      <c r="BQ7" s="36">
        <v>97.46</v>
      </c>
      <c r="BR7" s="36">
        <v>116.13</v>
      </c>
      <c r="BS7" s="36">
        <v>114.26</v>
      </c>
      <c r="BT7" s="36">
        <v>97.71</v>
      </c>
      <c r="BU7" s="36">
        <v>98.07</v>
      </c>
      <c r="BV7" s="36">
        <v>96.56</v>
      </c>
      <c r="BW7" s="36">
        <v>100.47</v>
      </c>
      <c r="BX7" s="36">
        <v>101.72</v>
      </c>
      <c r="BY7" s="36">
        <v>104.99</v>
      </c>
      <c r="BZ7" s="36">
        <v>164.15</v>
      </c>
      <c r="CA7" s="36">
        <v>164.43</v>
      </c>
      <c r="CB7" s="36">
        <v>160.46</v>
      </c>
      <c r="CC7" s="36">
        <v>134.65</v>
      </c>
      <c r="CD7" s="36">
        <v>136.09</v>
      </c>
      <c r="CE7" s="36">
        <v>173.56</v>
      </c>
      <c r="CF7" s="36">
        <v>172.26</v>
      </c>
      <c r="CG7" s="36">
        <v>177.14</v>
      </c>
      <c r="CH7" s="36">
        <v>169.82</v>
      </c>
      <c r="CI7" s="36">
        <v>168.2</v>
      </c>
      <c r="CJ7" s="36">
        <v>163.72</v>
      </c>
      <c r="CK7" s="36">
        <v>67.66</v>
      </c>
      <c r="CL7" s="36">
        <v>66.06</v>
      </c>
      <c r="CM7" s="36">
        <v>60.46</v>
      </c>
      <c r="CN7" s="36">
        <v>61.25</v>
      </c>
      <c r="CO7" s="36">
        <v>61.22</v>
      </c>
      <c r="CP7" s="36">
        <v>55.84</v>
      </c>
      <c r="CQ7" s="36">
        <v>55.68</v>
      </c>
      <c r="CR7" s="36">
        <v>55.64</v>
      </c>
      <c r="CS7" s="36">
        <v>55.13</v>
      </c>
      <c r="CT7" s="36">
        <v>54.77</v>
      </c>
      <c r="CU7" s="36">
        <v>59.76</v>
      </c>
      <c r="CV7" s="36">
        <v>92.79</v>
      </c>
      <c r="CW7" s="36">
        <v>92.95</v>
      </c>
      <c r="CX7" s="36">
        <v>94.41</v>
      </c>
      <c r="CY7" s="36">
        <v>92.94</v>
      </c>
      <c r="CZ7" s="36">
        <v>94.55</v>
      </c>
      <c r="DA7" s="36">
        <v>83.11</v>
      </c>
      <c r="DB7" s="36">
        <v>83.18</v>
      </c>
      <c r="DC7" s="36">
        <v>83.09</v>
      </c>
      <c r="DD7" s="36">
        <v>83</v>
      </c>
      <c r="DE7" s="36">
        <v>82.89</v>
      </c>
      <c r="DF7" s="36">
        <v>89.95</v>
      </c>
      <c r="DG7" s="36">
        <v>38.21</v>
      </c>
      <c r="DH7" s="36">
        <v>39.97</v>
      </c>
      <c r="DI7" s="36">
        <v>38.659999999999997</v>
      </c>
      <c r="DJ7" s="36">
        <v>40.659999999999997</v>
      </c>
      <c r="DK7" s="36">
        <v>42.08</v>
      </c>
      <c r="DL7" s="36">
        <v>37.090000000000003</v>
      </c>
      <c r="DM7" s="36">
        <v>38.07</v>
      </c>
      <c r="DN7" s="36">
        <v>39.06</v>
      </c>
      <c r="DO7" s="36">
        <v>46.66</v>
      </c>
      <c r="DP7" s="36">
        <v>47.46</v>
      </c>
      <c r="DQ7" s="36">
        <v>47.18</v>
      </c>
      <c r="DR7" s="36">
        <v>2</v>
      </c>
      <c r="DS7" s="36">
        <v>4.16</v>
      </c>
      <c r="DT7" s="36">
        <v>4.13</v>
      </c>
      <c r="DU7" s="36">
        <v>3.54</v>
      </c>
      <c r="DV7" s="36">
        <v>4.28</v>
      </c>
      <c r="DW7" s="36">
        <v>6.63</v>
      </c>
      <c r="DX7" s="36">
        <v>7.73</v>
      </c>
      <c r="DY7" s="36">
        <v>8.8699999999999992</v>
      </c>
      <c r="DZ7" s="36">
        <v>9.85</v>
      </c>
      <c r="EA7" s="36">
        <v>9.7100000000000009</v>
      </c>
      <c r="EB7" s="36">
        <v>13.18</v>
      </c>
      <c r="EC7" s="36">
        <v>0.25</v>
      </c>
      <c r="ED7" s="36">
        <v>0.53</v>
      </c>
      <c r="EE7" s="36">
        <v>0.67</v>
      </c>
      <c r="EF7" s="36">
        <v>1.26</v>
      </c>
      <c r="EG7" s="36">
        <v>1.06</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2017-02-17T01:26:24Z</cp:lastPrinted>
  <dcterms:created xsi:type="dcterms:W3CDTF">2017-02-01T08:43:17Z</dcterms:created>
  <dcterms:modified xsi:type="dcterms:W3CDTF">2017-02-21T10:10:50Z</dcterms:modified>
  <cp:category/>
</cp:coreProperties>
</file>