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<sst xmlns="http://schemas.openxmlformats.org/spreadsheetml/2006/main" count="226" uniqueCount="111">
  <si>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</si>
  <si>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</si>
  <si>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</si>
  <si>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</si>
  <si>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</si>
  <si>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</si>
  <si>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</si>
  <si>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</si>
  <si>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</si>
  <si>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</si>
  <si>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</si>
  <si>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</si>
  <si>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</si>
  <si>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</si>
  <si>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</si>
  <si>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</si>
  <si>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</si>
  <si>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</si>
  <si>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</si>
  <si>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</si>
  <si>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</si>
  <si>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</si>
  <si>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</si>
  <si>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</si>
  <si>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</si>
  <si>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</si>
  <si>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</si>
  <si>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</si>
  <si>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</si>
  <si>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</si>
  <si>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</si>
  <si>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</si>
  <si>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</si>
  <si>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</si>
  <si>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</si>
  <si>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</si>
  <si>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</si>
  <si>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</si>
  <si>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</si>
  <si>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</si>
  <si>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</si>
  <si>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</si>
  <si>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</si>
  <si>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</si>
  <si>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</si>
  <si>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</si>
  <si>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</si>
  <si>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</si>
  <si>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</si>
  <si>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</si>
  <si>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</si>
  <si>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</si>
  <si>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</si>
  <si>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</si>
  <si>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</si>
  <si>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</si>
  <si>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</si>
  <si>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</si>
  <si>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</si>
  <si>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</si>
  <si>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</si>
  <si>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</si>
  <si>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</si>
  <si>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</si>
  <si>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</si>
  <si>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</si>
  <si>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</si>
  <si>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</si>
  <si>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</si>
  <si>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</si>
  <si>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</si>
  <si>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</si>
  <si>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</si>
  <si>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</si>
  <si>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</si>
  <si>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</si>
  <si>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</si>
  <si>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</si>
  <si>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</si>
  <si>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</si>
  <si>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</si>
  <si>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</si>
  <si>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</si>
  <si>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</si>
  <si>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</si>
  <si>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</si>
  <si>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</si>
  <si>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</si>
  <si>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</si>
  <si>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</si>
  <si>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</si>
  <si>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</si>
  <si>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</si>
  <si>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</si>
  <si>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</si>
  <si>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</si>
  <si>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幸田町</t>
  </si>
  <si>
    <t>法非適用</t>
  </si>
  <si>
    <t>下水道事業</t>
  </si>
  <si>
    <t>公共下水道</t>
  </si>
  <si>
    <t>Cc2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</si>
  <si>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</si>
  <si>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</si>
  <si>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</si>
  <si>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</si>
  <si>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</si>
  <si>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</si>
  <si>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</si>
  <si>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１．老朽化の状況
　　　　　最も古い管路の経過年数が３０年です
　　　　ので今後は老朽化に対する対策を計画的
　　　　に実施していくこととしています。
　２．老朽化対策
　　　　　国、県の指導方針に沿ってしストック
　　　　マネジメント計画を策定し、管路施設の
　　　　長寿命化を図るため計画的に対策を行っ
　　　　ていく予定です。</t>
    <phoneticPr fontId="4"/>
  </si>
  <si>
    <t xml:space="preserve">
　１．公共下水道
　　　　　収益的収支比率の向上を図るため公営
　　　　企業会計への移行を進めると伴に、経営
　　　　上の各種の課題を分析し、健全で持続可
　　　　能な下水道経営を目指します。
　２．町全体での総括
　　　　　全町を公共下水道、農業集落排水、合
　　　　併浄化槽でそれぞれ整備しており、現在
　　　　汚水処理普及率は９９．８％です。
　　　　　今後は、農業集落排水の公共下水道へ
        の統合を進め、町全体での下水道経営の
　　　　健全化、効率化を目指します。</t>
    <phoneticPr fontId="4"/>
  </si>
  <si>
    <t xml:space="preserve">
　１．健全性
　　　　　⑤経費回収率は、毎年ポイントを上げ
        ており６４．１％となっています。しか
        し、平均値との差が８．２２％程ありま
        すので、これまでの普及促進を図るため
　　　　の低額での料金設定を改めるよう、料金
　　　　改定を平成２９年４月に行ない経営の健
　　　　全化を図っていきます。
　２．効率性
　　　　　下水道の整備については、ほぼ完了し
　　　　ているため、現在は未接続地の水洗化を
　　　　推進するため積極的なＰＲを行なってお
        り、更なる効率的な下水道経営を目指し
        ています。
</t>
    <rPh sb="117" eb="118">
      <t>テイ</t>
    </rPh>
    <rPh sb="139" eb="141">
      <t>カイテイ</t>
    </rPh>
    <rPh sb="163" eb="16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</si>
</sst>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20928"/>
        <c:axId val="10423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0.1</c:v>
                </c:pt>
                <c:pt idx="2">
                  <c:v>7.0000000000000007E-2</c:v>
                </c:pt>
                <c:pt idx="3">
                  <c:v>0.04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20928"/>
        <c:axId val="104231296"/>
      </c:lineChart>
      <c:dateAx>
        <c:axId val="1042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231296"/>
        <c:crosses val="autoZero"/>
        <c:auto val="1"/>
        <c:lblOffset val="100"/>
        <c:baseTimeUnit val="years"/>
      </c:dateAx>
      <c:valAx>
        <c:axId val="10423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82400"/>
        <c:axId val="110613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53.79</c:v>
                </c:pt>
                <c:pt idx="1">
                  <c:v>55.41</c:v>
                </c:pt>
                <c:pt idx="2">
                  <c:v>55.81</c:v>
                </c:pt>
                <c:pt idx="3">
                  <c:v>54.44</c:v>
                </c:pt>
                <c:pt idx="4">
                  <c:v>54.67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82400"/>
        <c:axId val="110613248"/>
      </c:lineChart>
      <c:dateAx>
        <c:axId val="11058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613248"/>
        <c:crosses val="autoZero"/>
        <c:auto val="1"/>
        <c:lblOffset val="100"/>
        <c:baseTimeUnit val="years"/>
      </c:dateAx>
      <c:valAx>
        <c:axId val="110613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8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86.32</c:v>
                </c:pt>
                <c:pt idx="1">
                  <c:v>88.81</c:v>
                </c:pt>
                <c:pt idx="2">
                  <c:v>90.71</c:v>
                </c:pt>
                <c:pt idx="3">
                  <c:v>91.47</c:v>
                </c:pt>
                <c:pt idx="4">
                  <c:v>92.11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315776"/>
        <c:axId val="110317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83.76</c:v>
                </c:pt>
                <c:pt idx="1">
                  <c:v>84.12</c:v>
                </c:pt>
                <c:pt idx="2">
                  <c:v>84.41</c:v>
                </c:pt>
                <c:pt idx="3">
                  <c:v>84.2</c:v>
                </c:pt>
                <c:pt idx="4">
                  <c:v>83.8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315776"/>
        <c:axId val="110317952"/>
      </c:lineChart>
      <c:dateAx>
        <c:axId val="110315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317952"/>
        <c:crosses val="autoZero"/>
        <c:auto val="1"/>
        <c:lblOffset val="100"/>
        <c:baseTimeUnit val="years"/>
      </c:dateAx>
      <c:valAx>
        <c:axId val="110317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315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62.62</c:v>
                </c:pt>
                <c:pt idx="1">
                  <c:v>64.84</c:v>
                </c:pt>
                <c:pt idx="2">
                  <c:v>65.790000000000006</c:v>
                </c:pt>
                <c:pt idx="3">
                  <c:v>61.69</c:v>
                </c:pt>
                <c:pt idx="4">
                  <c:v>64.08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61504"/>
        <c:axId val="10997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61504"/>
        <c:axId val="109973504"/>
      </c:lineChart>
      <c:dateAx>
        <c:axId val="104261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73504"/>
        <c:crosses val="autoZero"/>
        <c:auto val="1"/>
        <c:lblOffset val="100"/>
        <c:baseTimeUnit val="years"/>
      </c:dateAx>
      <c:valAx>
        <c:axId val="10997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261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95520"/>
        <c:axId val="10999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95520"/>
        <c:axId val="109997440"/>
      </c:lineChart>
      <c:dateAx>
        <c:axId val="10999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9997440"/>
        <c:crosses val="autoZero"/>
        <c:auto val="1"/>
        <c:lblOffset val="100"/>
        <c:baseTimeUnit val="years"/>
      </c:dateAx>
      <c:valAx>
        <c:axId val="10999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99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36096"/>
        <c:axId val="1100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36096"/>
        <c:axId val="110038016"/>
      </c:lineChart>
      <c:dateAx>
        <c:axId val="11003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38016"/>
        <c:crosses val="autoZero"/>
        <c:auto val="1"/>
        <c:lblOffset val="100"/>
        <c:baseTimeUnit val="years"/>
      </c:dateAx>
      <c:valAx>
        <c:axId val="1100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3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086784"/>
        <c:axId val="1100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086784"/>
        <c:axId val="110093056"/>
      </c:lineChart>
      <c:dateAx>
        <c:axId val="11008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093056"/>
        <c:crosses val="autoZero"/>
        <c:auto val="1"/>
        <c:lblOffset val="100"/>
        <c:baseTimeUnit val="years"/>
      </c:dateAx>
      <c:valAx>
        <c:axId val="1100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08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23648"/>
        <c:axId val="11013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23648"/>
        <c:axId val="110134016"/>
      </c:lineChart>
      <c:dateAx>
        <c:axId val="11012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34016"/>
        <c:crosses val="autoZero"/>
        <c:auto val="1"/>
        <c:lblOffset val="100"/>
        <c:baseTimeUnit val="years"/>
      </c:dateAx>
      <c:valAx>
        <c:axId val="11013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2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1931.45</c:v>
                </c:pt>
                <c:pt idx="1">
                  <c:v>1746.76</c:v>
                </c:pt>
                <c:pt idx="2">
                  <c:v>1661.78</c:v>
                </c:pt>
                <c:pt idx="3">
                  <c:v>1470.65</c:v>
                </c:pt>
                <c:pt idx="4">
                  <c:v>892.46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55648"/>
        <c:axId val="11016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1334.01</c:v>
                </c:pt>
                <c:pt idx="1">
                  <c:v>1273.52</c:v>
                </c:pt>
                <c:pt idx="2">
                  <c:v>1209.95</c:v>
                </c:pt>
                <c:pt idx="3">
                  <c:v>1136.5</c:v>
                </c:pt>
                <c:pt idx="4">
                  <c:v>1118.56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55648"/>
        <c:axId val="110161920"/>
      </c:lineChart>
      <c:dateAx>
        <c:axId val="110155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161920"/>
        <c:crosses val="autoZero"/>
        <c:auto val="1"/>
        <c:lblOffset val="100"/>
        <c:baseTimeUnit val="years"/>
      </c:dateAx>
      <c:valAx>
        <c:axId val="11016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155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56.28</c:v>
                </c:pt>
                <c:pt idx="1">
                  <c:v>58.64</c:v>
                </c:pt>
                <c:pt idx="2">
                  <c:v>57.45</c:v>
                </c:pt>
                <c:pt idx="3">
                  <c:v>62.33</c:v>
                </c:pt>
                <c:pt idx="4">
                  <c:v>64.11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268416"/>
        <c:axId val="11027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67.14</c:v>
                </c:pt>
                <c:pt idx="1">
                  <c:v>67.849999999999994</c:v>
                </c:pt>
                <c:pt idx="2">
                  <c:v>69.48</c:v>
                </c:pt>
                <c:pt idx="3">
                  <c:v>71.650000000000006</c:v>
                </c:pt>
                <c:pt idx="4">
                  <c:v>72.33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68416"/>
        <c:axId val="110270336"/>
      </c:lineChart>
      <c:dateAx>
        <c:axId val="11026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270336"/>
        <c:crosses val="autoZero"/>
        <c:auto val="1"/>
        <c:lblOffset val="100"/>
        <c:baseTimeUnit val="years"/>
      </c:dateAx>
      <c:valAx>
        <c:axId val="11027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26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162.91</c:v>
                </c:pt>
                <c:pt idx="1">
                  <c:v>158.75</c:v>
                </c:pt>
                <c:pt idx="2">
                  <c:v>161.54</c:v>
                </c:pt>
                <c:pt idx="3">
                  <c:v>152.72</c:v>
                </c:pt>
                <c:pt idx="4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70496"/>
        <c:axId val="110572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224.83</c:v>
                </c:pt>
                <c:pt idx="1">
                  <c:v>224.94</c:v>
                </c:pt>
                <c:pt idx="2">
                  <c:v>220.67</c:v>
                </c:pt>
                <c:pt idx="3">
                  <c:v>217.82</c:v>
                </c:pt>
                <c:pt idx="4">
                  <c:v>215.28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70496"/>
        <c:axId val="110572672"/>
      </c:lineChart>
      <c:dateAx>
        <c:axId val="110570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572672"/>
        <c:crosses val="autoZero"/>
        <c:auto val="1"/>
        <c:lblOffset val="100"/>
        <c:baseTimeUnit val="years"/>
      </c:dateAx>
      <c:valAx>
        <c:axId val="110572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70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幸田町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39852</v>
      </c>
      <c r="AM8" s="64"/>
      <c r="AN8" s="64"/>
      <c r="AO8" s="64"/>
      <c r="AP8" s="64"/>
      <c r="AQ8" s="64"/>
      <c r="AR8" s="64"/>
      <c r="AS8" s="64"/>
      <c r="AT8" s="63">
        <f>データ!S6</f>
        <v>56.72</v>
      </c>
      <c r="AU8" s="63"/>
      <c r="AV8" s="63"/>
      <c r="AW8" s="63"/>
      <c r="AX8" s="63"/>
      <c r="AY8" s="63"/>
      <c r="AZ8" s="63"/>
      <c r="BA8" s="63"/>
      <c r="BB8" s="63">
        <f>データ!T6</f>
        <v>702.61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70.44</v>
      </c>
      <c r="Q10" s="63"/>
      <c r="R10" s="63"/>
      <c r="S10" s="63"/>
      <c r="T10" s="63"/>
      <c r="U10" s="63"/>
      <c r="V10" s="63"/>
      <c r="W10" s="63">
        <f>データ!P6</f>
        <v>98.24</v>
      </c>
      <c r="X10" s="63"/>
      <c r="Y10" s="63"/>
      <c r="Z10" s="63"/>
      <c r="AA10" s="63"/>
      <c r="AB10" s="63"/>
      <c r="AC10" s="63"/>
      <c r="AD10" s="64">
        <f>データ!Q6</f>
        <v>1674</v>
      </c>
      <c r="AE10" s="64"/>
      <c r="AF10" s="64"/>
      <c r="AG10" s="64"/>
      <c r="AH10" s="64"/>
      <c r="AI10" s="64"/>
      <c r="AJ10" s="64"/>
      <c r="AK10" s="2"/>
      <c r="AL10" s="64">
        <f>データ!U6</f>
        <v>28262</v>
      </c>
      <c r="AM10" s="64"/>
      <c r="AN10" s="64"/>
      <c r="AO10" s="64"/>
      <c r="AP10" s="64"/>
      <c r="AQ10" s="64"/>
      <c r="AR10" s="64"/>
      <c r="AS10" s="64"/>
      <c r="AT10" s="63">
        <f>データ!V6</f>
        <v>5.86</v>
      </c>
      <c r="AU10" s="63"/>
      <c r="AV10" s="63"/>
      <c r="AW10" s="63"/>
      <c r="AX10" s="63"/>
      <c r="AY10" s="63"/>
      <c r="AZ10" s="63"/>
      <c r="BA10" s="63"/>
      <c r="BB10" s="63">
        <f>データ!W6</f>
        <v>4822.87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235016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幸田町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70.44</v>
      </c>
      <c r="P6" s="32">
        <f t="shared" si="3"/>
        <v>98.24</v>
      </c>
      <c r="Q6" s="32">
        <f t="shared" si="3"/>
        <v>1674</v>
      </c>
      <c r="R6" s="32">
        <f t="shared" si="3"/>
        <v>39852</v>
      </c>
      <c r="S6" s="32">
        <f t="shared" si="3"/>
        <v>56.72</v>
      </c>
      <c r="T6" s="32">
        <f t="shared" si="3"/>
        <v>702.61</v>
      </c>
      <c r="U6" s="32">
        <f t="shared" si="3"/>
        <v>28262</v>
      </c>
      <c r="V6" s="32">
        <f t="shared" si="3"/>
        <v>5.86</v>
      </c>
      <c r="W6" s="32">
        <f t="shared" si="3"/>
        <v>4822.87</v>
      </c>
      <c r="X6" s="33">
        <f>IF(X7="",NA(),X7)</f>
        <v>62.62</v>
      </c>
      <c r="Y6" s="33">
        <f t="shared" ref="Y6:AG6" si="4">IF(Y7="",NA(),Y7)</f>
        <v>64.84</v>
      </c>
      <c r="Z6" s="33">
        <f t="shared" si="4"/>
        <v>65.790000000000006</v>
      </c>
      <c r="AA6" s="33">
        <f t="shared" si="4"/>
        <v>61.69</v>
      </c>
      <c r="AB6" s="33">
        <f t="shared" si="4"/>
        <v>64.08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1931.45</v>
      </c>
      <c r="BF6" s="33">
        <f t="shared" ref="BF6:BN6" si="7">IF(BF7="",NA(),BF7)</f>
        <v>1746.76</v>
      </c>
      <c r="BG6" s="33">
        <f t="shared" si="7"/>
        <v>1661.78</v>
      </c>
      <c r="BH6" s="33">
        <f t="shared" si="7"/>
        <v>1470.65</v>
      </c>
      <c r="BI6" s="33">
        <f t="shared" si="7"/>
        <v>892.46</v>
      </c>
      <c r="BJ6" s="33">
        <f t="shared" si="7"/>
        <v>1334.01</v>
      </c>
      <c r="BK6" s="33">
        <f t="shared" si="7"/>
        <v>1273.52</v>
      </c>
      <c r="BL6" s="33">
        <f t="shared" si="7"/>
        <v>1209.95</v>
      </c>
      <c r="BM6" s="33">
        <f t="shared" si="7"/>
        <v>1136.5</v>
      </c>
      <c r="BN6" s="33">
        <f t="shared" si="7"/>
        <v>1118.56</v>
      </c>
      <c r="BO6" s="32" t="str">
        <f>IF(BO7="","",IF(BO7="-","【-】","【"&amp;SUBSTITUTE(TEXT(BO7,"#,##0.00"),"-","△")&amp;"】"))</f>
        <v>【763.62】</v>
      </c>
      <c r="BP6" s="33">
        <f>IF(BP7="",NA(),BP7)</f>
        <v>56.28</v>
      </c>
      <c r="BQ6" s="33">
        <f t="shared" ref="BQ6:BY6" si="8">IF(BQ7="",NA(),BQ7)</f>
        <v>58.64</v>
      </c>
      <c r="BR6" s="33">
        <f t="shared" si="8"/>
        <v>57.45</v>
      </c>
      <c r="BS6" s="33">
        <f t="shared" si="8"/>
        <v>62.33</v>
      </c>
      <c r="BT6" s="33">
        <f t="shared" si="8"/>
        <v>64.11</v>
      </c>
      <c r="BU6" s="33">
        <f t="shared" si="8"/>
        <v>67.14</v>
      </c>
      <c r="BV6" s="33">
        <f t="shared" si="8"/>
        <v>67.849999999999994</v>
      </c>
      <c r="BW6" s="33">
        <f t="shared" si="8"/>
        <v>69.48</v>
      </c>
      <c r="BX6" s="33">
        <f t="shared" si="8"/>
        <v>71.650000000000006</v>
      </c>
      <c r="BY6" s="33">
        <f t="shared" si="8"/>
        <v>72.33</v>
      </c>
      <c r="BZ6" s="32" t="str">
        <f>IF(BZ7="","",IF(BZ7="-","【-】","【"&amp;SUBSTITUTE(TEXT(BZ7,"#,##0.00"),"-","△")&amp;"】"))</f>
        <v>【98.53】</v>
      </c>
      <c r="CA6" s="33">
        <f>IF(CA7="",NA(),CA7)</f>
        <v>162.91</v>
      </c>
      <c r="CB6" s="33">
        <f t="shared" ref="CB6:CJ6" si="9">IF(CB7="",NA(),CB7)</f>
        <v>158.75</v>
      </c>
      <c r="CC6" s="33">
        <f t="shared" si="9"/>
        <v>161.54</v>
      </c>
      <c r="CD6" s="33">
        <f t="shared" si="9"/>
        <v>152.72</v>
      </c>
      <c r="CE6" s="33">
        <f t="shared" si="9"/>
        <v>150</v>
      </c>
      <c r="CF6" s="33">
        <f t="shared" si="9"/>
        <v>224.83</v>
      </c>
      <c r="CG6" s="33">
        <f t="shared" si="9"/>
        <v>224.94</v>
      </c>
      <c r="CH6" s="33">
        <f t="shared" si="9"/>
        <v>220.67</v>
      </c>
      <c r="CI6" s="33">
        <f t="shared" si="9"/>
        <v>217.82</v>
      </c>
      <c r="CJ6" s="33">
        <f t="shared" si="9"/>
        <v>215.28</v>
      </c>
      <c r="CK6" s="32" t="str">
        <f>IF(CK7="","",IF(CK7="-","【-】","【"&amp;SUBSTITUTE(TEXT(CK7,"#,##0.00"),"-","△")&amp;"】"))</f>
        <v>【139.70】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53.79</v>
      </c>
      <c r="CR6" s="33">
        <f t="shared" si="10"/>
        <v>55.41</v>
      </c>
      <c r="CS6" s="33">
        <f t="shared" si="10"/>
        <v>55.81</v>
      </c>
      <c r="CT6" s="33">
        <f t="shared" si="10"/>
        <v>54.44</v>
      </c>
      <c r="CU6" s="33">
        <f t="shared" si="10"/>
        <v>54.67</v>
      </c>
      <c r="CV6" s="32" t="str">
        <f>IF(CV7="","",IF(CV7="-","【-】","【"&amp;SUBSTITUTE(TEXT(CV7,"#,##0.00"),"-","△")&amp;"】"))</f>
        <v>【60.01】</v>
      </c>
      <c r="CW6" s="33">
        <f>IF(CW7="",NA(),CW7)</f>
        <v>86.32</v>
      </c>
      <c r="CX6" s="33">
        <f t="shared" ref="CX6:DF6" si="11">IF(CX7="",NA(),CX7)</f>
        <v>88.81</v>
      </c>
      <c r="CY6" s="33">
        <f t="shared" si="11"/>
        <v>90.71</v>
      </c>
      <c r="CZ6" s="33">
        <f t="shared" si="11"/>
        <v>91.47</v>
      </c>
      <c r="DA6" s="33">
        <f t="shared" si="11"/>
        <v>92.11</v>
      </c>
      <c r="DB6" s="33">
        <f t="shared" si="11"/>
        <v>83.76</v>
      </c>
      <c r="DC6" s="33">
        <f t="shared" si="11"/>
        <v>84.12</v>
      </c>
      <c r="DD6" s="33">
        <f t="shared" si="11"/>
        <v>84.41</v>
      </c>
      <c r="DE6" s="33">
        <f t="shared" si="11"/>
        <v>84.2</v>
      </c>
      <c r="DF6" s="33">
        <f t="shared" si="11"/>
        <v>83.8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3">
        <f t="shared" si="14"/>
        <v>0.03</v>
      </c>
      <c r="EG6" s="32">
        <f t="shared" si="14"/>
        <v>0</v>
      </c>
      <c r="EH6" s="32">
        <f t="shared" si="14"/>
        <v>0</v>
      </c>
      <c r="EI6" s="33">
        <f t="shared" si="14"/>
        <v>0.01</v>
      </c>
      <c r="EJ6" s="33">
        <f t="shared" si="14"/>
        <v>0.1</v>
      </c>
      <c r="EK6" s="33">
        <f t="shared" si="14"/>
        <v>7.0000000000000007E-2</v>
      </c>
      <c r="EL6" s="33">
        <f t="shared" si="14"/>
        <v>0.04</v>
      </c>
      <c r="EM6" s="33">
        <f t="shared" si="14"/>
        <v>0.11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235016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70.44</v>
      </c>
      <c r="P7" s="36">
        <v>98.24</v>
      </c>
      <c r="Q7" s="36">
        <v>1674</v>
      </c>
      <c r="R7" s="36">
        <v>39852</v>
      </c>
      <c r="S7" s="36">
        <v>56.72</v>
      </c>
      <c r="T7" s="36">
        <v>702.61</v>
      </c>
      <c r="U7" s="36">
        <v>28262</v>
      </c>
      <c r="V7" s="36">
        <v>5.86</v>
      </c>
      <c r="W7" s="36">
        <v>4822.87</v>
      </c>
      <c r="X7" s="36">
        <v>62.62</v>
      </c>
      <c r="Y7" s="36">
        <v>64.84</v>
      </c>
      <c r="Z7" s="36">
        <v>65.790000000000006</v>
      </c>
      <c r="AA7" s="36">
        <v>61.69</v>
      </c>
      <c r="AB7" s="36">
        <v>64.08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1931.45</v>
      </c>
      <c r="BF7" s="36">
        <v>1746.76</v>
      </c>
      <c r="BG7" s="36">
        <v>1661.78</v>
      </c>
      <c r="BH7" s="36">
        <v>1470.65</v>
      </c>
      <c r="BI7" s="36">
        <v>892.46</v>
      </c>
      <c r="BJ7" s="36">
        <v>1334.01</v>
      </c>
      <c r="BK7" s="36">
        <v>1273.52</v>
      </c>
      <c r="BL7" s="36">
        <v>1209.95</v>
      </c>
      <c r="BM7" s="36">
        <v>1136.5</v>
      </c>
      <c r="BN7" s="36">
        <v>1118.56</v>
      </c>
      <c r="BO7" s="36">
        <v>763.62</v>
      </c>
      <c r="BP7" s="36">
        <v>56.28</v>
      </c>
      <c r="BQ7" s="36">
        <v>58.64</v>
      </c>
      <c r="BR7" s="36">
        <v>57.45</v>
      </c>
      <c r="BS7" s="36">
        <v>62.33</v>
      </c>
      <c r="BT7" s="36">
        <v>64.11</v>
      </c>
      <c r="BU7" s="36">
        <v>67.14</v>
      </c>
      <c r="BV7" s="36">
        <v>67.849999999999994</v>
      </c>
      <c r="BW7" s="36">
        <v>69.48</v>
      </c>
      <c r="BX7" s="36">
        <v>71.650000000000006</v>
      </c>
      <c r="BY7" s="36">
        <v>72.33</v>
      </c>
      <c r="BZ7" s="36">
        <v>98.53</v>
      </c>
      <c r="CA7" s="36">
        <v>162.91</v>
      </c>
      <c r="CB7" s="36">
        <v>158.75</v>
      </c>
      <c r="CC7" s="36">
        <v>161.54</v>
      </c>
      <c r="CD7" s="36">
        <v>152.72</v>
      </c>
      <c r="CE7" s="36">
        <v>150</v>
      </c>
      <c r="CF7" s="36">
        <v>224.83</v>
      </c>
      <c r="CG7" s="36">
        <v>224.94</v>
      </c>
      <c r="CH7" s="36">
        <v>220.67</v>
      </c>
      <c r="CI7" s="36">
        <v>217.82</v>
      </c>
      <c r="CJ7" s="36">
        <v>215.28</v>
      </c>
      <c r="CK7" s="36">
        <v>139.69999999999999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53.79</v>
      </c>
      <c r="CR7" s="36">
        <v>55.41</v>
      </c>
      <c r="CS7" s="36">
        <v>55.81</v>
      </c>
      <c r="CT7" s="36">
        <v>54.44</v>
      </c>
      <c r="CU7" s="36">
        <v>54.67</v>
      </c>
      <c r="CV7" s="36">
        <v>60.01</v>
      </c>
      <c r="CW7" s="36">
        <v>86.32</v>
      </c>
      <c r="CX7" s="36">
        <v>88.81</v>
      </c>
      <c r="CY7" s="36">
        <v>90.71</v>
      </c>
      <c r="CZ7" s="36">
        <v>91.47</v>
      </c>
      <c r="DA7" s="36">
        <v>92.11</v>
      </c>
      <c r="DB7" s="36">
        <v>83.76</v>
      </c>
      <c r="DC7" s="36">
        <v>84.12</v>
      </c>
      <c r="DD7" s="36">
        <v>84.41</v>
      </c>
      <c r="DE7" s="36">
        <v>84.2</v>
      </c>
      <c r="DF7" s="36">
        <v>83.8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0.03</v>
      </c>
      <c r="EG7" s="36">
        <v>0</v>
      </c>
      <c r="EH7" s="36">
        <v>0</v>
      </c>
      <c r="EI7" s="36">
        <v>0.01</v>
      </c>
      <c r="EJ7" s="36">
        <v>0.1</v>
      </c>
      <c r="EK7" s="36">
        <v>7.0000000000000007E-2</v>
      </c>
      <c r="EL7" s="36">
        <v>0.04</v>
      </c>
      <c r="EM7" s="36">
        <v>0.11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2017-02-23T09:53:58Z</cp:lastPrinted>
  <dcterms:created xsi:type="dcterms:W3CDTF">2017-02-08T02:51:27Z</dcterms:created>
  <dcterms:modified xsi:type="dcterms:W3CDTF">2017-02-23T09:54:08Z</dcterms:modified>
</cp:coreProperties>
</file>