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AI10" i="4" s="1"/>
  <c r="S6" i="5"/>
  <c r="AY8" i="4" s="1"/>
  <c r="R6" i="5"/>
  <c r="Q6" i="5"/>
  <c r="P6" i="5"/>
  <c r="O6" i="5"/>
  <c r="N6" i="5"/>
  <c r="M6" i="5"/>
  <c r="L6" i="5"/>
  <c r="Z8" i="4" s="1"/>
  <c r="K6" i="5"/>
  <c r="R8" i="4" s="1"/>
  <c r="J6" i="5"/>
  <c r="I6" i="5"/>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Q10" i="4"/>
  <c r="Z10" i="4"/>
  <c r="R10" i="4"/>
  <c r="J10" i="4"/>
  <c r="B10" i="4"/>
  <c r="AQ8" i="4"/>
  <c r="AI8" i="4"/>
  <c r="J8" i="4"/>
  <c r="B8" i="4"/>
  <c r="B6"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<sst xmlns="http://schemas.openxmlformats.org/spreadsheetml/2006/main" count="218" uniqueCount="108">
  <si>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</si>
  <si>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</si>
  <si>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</si>
  <si>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</si>
  <si>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</si>
  <si>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</si>
  <si>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</si>
  <si>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</si>
  <si>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</si>
  <si>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</si>
  <si>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</si>
  <si>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</si>
  <si>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</si>
  <si>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</si>
  <si>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</si>
  <si>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</si>
  <si>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</si>
  <si>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</si>
  <si>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</si>
  <si>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</si>
  <si>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</si>
  <si>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</si>
  <si>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</si>
  <si>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</si>
  <si>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</si>
  <si>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</si>
  <si>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</si>
  <si>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</si>
  <si>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</si>
  <si>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</si>
  <si>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</si>
  <si>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</si>
  <si>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</si>
  <si>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</si>
  <si>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</si>
  <si>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</si>
  <si>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</si>
  <si>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</si>
  <si>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</si>
  <si>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</si>
  <si>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</si>
  <si>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</si>
  <si>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</si>
  <si>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</si>
  <si>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</si>
  <si>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</si>
  <si>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</si>
  <si>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</si>
  <si>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</si>
  <si>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</si>
  <si>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</si>
  <si>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</si>
  <si>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</si>
  <si>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</si>
  <si>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</si>
  <si>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</si>
  <si>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</si>
  <si>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</si>
  <si>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</si>
  <si>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</si>
  <si>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</si>
  <si>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</si>
  <si>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</si>
  <si>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</si>
  <si>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</si>
  <si>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</si>
  <si>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</si>
  <si>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</si>
  <si>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</si>
  <si>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</si>
  <si>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</si>
  <si>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</si>
  <si>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</si>
  <si>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</si>
  <si>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</si>
  <si>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</si>
  <si>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</si>
  <si>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</si>
  <si>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</si>
  <si>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</si>
  <si>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</si>
  <si>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</si>
  <si>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</si>
  <si>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</si>
  <si>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</si>
  <si>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</si>
  <si>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</si>
  <si>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</si>
  <si>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</si>
  <si>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</si>
  <si>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</si>
  <si>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</si>
  <si>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</si>
  <si>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愛知県　設楽町</t>
  </si>
  <si>
    <t>法非適用</t>
  </si>
  <si>
    <t>水道事業</t>
  </si>
  <si>
    <t>簡易水道事業</t>
  </si>
  <si>
    <t>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</si>
  <si>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</si>
  <si>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</si>
  <si>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</si>
  <si>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</si>
  <si>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</si>
  <si>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</si>
  <si>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</si>
  <si>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簡易水道統合整備事業により、ＶＰ管の大口径を順次更新を実施しており、主に漏水多発地点の管路更新を優先している。そのため、更新に耐えられる財源確保が厳しい状況になっているが、布設後40年を経過した老朽管を計画的に更新し、安定した給水提供に努めていく。</t>
    <rPh sb="6" eb="8">
      <t>セイビ</t>
    </rPh>
    <rPh sb="27" eb="29">
      <t>ジッシ</t>
    </rPh>
    <rPh sb="34" eb="35">
      <t>オモ</t>
    </rPh>
    <rPh sb="86" eb="88">
      <t>フセツ</t>
    </rPh>
    <rPh sb="88" eb="89">
      <t>ゴ</t>
    </rPh>
    <rPh sb="91" eb="92">
      <t>ネン</t>
    </rPh>
    <rPh sb="93" eb="95">
      <t>ケイカ</t>
    </rPh>
    <rPh sb="97" eb="99">
      <t>ロウキュウ</t>
    </rPh>
    <rPh sb="99" eb="100">
      <t>カン</t>
    </rPh>
    <rPh sb="101" eb="103">
      <t>ケイカク</t>
    </rPh>
    <rPh sb="103" eb="104">
      <t>テキ</t>
    </rPh>
    <rPh sb="105" eb="107">
      <t>コウシン</t>
    </rPh>
    <rPh sb="109" eb="111">
      <t>アンテイ</t>
    </rPh>
    <rPh sb="113" eb="115">
      <t>キュウスイ</t>
    </rPh>
    <rPh sb="115" eb="117">
      <t>テイキョウ</t>
    </rPh>
    <rPh sb="118" eb="119">
      <t>ツト</t>
    </rPh>
    <phoneticPr fontId="4"/>
  </si>
  <si>
    <t>老朽施設の更新や耐震化等、収益増加につながらない建設投資についても推進を図る必要があるが、新たな収入確保策や支出抑制策のアイデアを捻出し、その効果を確認した上で実施していく。さらに水道料金等の債権に関する徴収体制を見直し、滞納整理業務を強化することで、徴収率の向上を図っていく。</t>
    <rPh sb="0" eb="2">
      <t>ロウキュウ</t>
    </rPh>
    <rPh sb="2" eb="4">
      <t>シセツ</t>
    </rPh>
    <rPh sb="5" eb="7">
      <t>コウシン</t>
    </rPh>
    <rPh sb="8" eb="11">
      <t>タイシンカ</t>
    </rPh>
    <rPh sb="11" eb="12">
      <t>トウ</t>
    </rPh>
    <rPh sb="13" eb="15">
      <t>シュウエキ</t>
    </rPh>
    <rPh sb="15" eb="17">
      <t>ゾウカ</t>
    </rPh>
    <rPh sb="24" eb="26">
      <t>ケンセツ</t>
    </rPh>
    <rPh sb="26" eb="28">
      <t>トウシ</t>
    </rPh>
    <rPh sb="33" eb="35">
      <t>スイシン</t>
    </rPh>
    <rPh sb="36" eb="37">
      <t>ハカ</t>
    </rPh>
    <rPh sb="38" eb="40">
      <t>ヒツヨウ</t>
    </rPh>
    <phoneticPr fontId="4"/>
  </si>
  <si>
    <t>人口減少などの理由により、２７年度の給水収益が前年度比２～３％減少しており、厳しい経営状況となっている。また、水道管路延長が長大であるため経年管の更新が困難なことや山間部という特性から冬期における水道管破裂や漏水が多発する傾向があるので、類似団体平均と比べ⑥給水原価は高く、⑧有収率は低くなっている。
今後に向けて、経営効率向上のためにも、管路更新と漏水対策に積極的に取り組んでいく。</t>
    <rPh sb="15" eb="17">
      <t>ネンド</t>
    </rPh>
    <rPh sb="23" eb="27">
      <t>ゼンネンドヒ</t>
    </rPh>
    <rPh sb="119" eb="121">
      <t>ルイジ</t>
    </rPh>
    <rPh sb="121" eb="123">
      <t>ダンタイ</t>
    </rPh>
    <rPh sb="123" eb="125">
      <t>ヘイキン</t>
    </rPh>
    <rPh sb="126" eb="127">
      <t>クラ</t>
    </rPh>
    <rPh sb="129" eb="131">
      <t>キュウスイ</t>
    </rPh>
    <rPh sb="131" eb="133">
      <t>ゲンカ</t>
    </rPh>
    <rPh sb="134" eb="135">
      <t>タカ</t>
    </rPh>
    <rPh sb="140" eb="141">
      <t>リツ</t>
    </rPh>
    <rPh sb="142" eb="143">
      <t>ヒク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</si>
</sst>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8" fillId="0" borderId="9"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10" xfId="0" applyFont="1" applyBorder="1" applyAlignment="1" applyProtection="1">
      <alignment horizontal="left" vertical="top" wrapText="1"/>
      <protection locked="0"/>
    </xf>
    <xf numFmtId="0" fontId="18" fillId="0" borderId="11"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1.97</c:v>
                </c:pt>
                <c:pt idx="1">
                  <c:v>2.84</c:v>
                </c:pt>
                <c:pt idx="2">
                  <c:v>1.5</c:v>
                </c:pt>
                <c:pt idx="3">
                  <c:v>2.52</c:v>
                </c:pt>
                <c:pt idx="4">
                  <c:v>1.51</c:v>
                </c:pt>
              </c:numCache>
            </c:numRef>
          </c:val>
        </c:ser>
        <c:dLbls>
          <c:showLegendKey val="0"/>
          <c:showVal val="0"/>
          <c:showCatName val="0"/>
          <c:showSerName val="0"/>
          <c:showPercent val="0"/>
          <c:showBubbleSize val="0"/>
        </c:dLbls>
        <c:gapWidth val="150"/>
        <c:axId val="104750080"/>
        <c:axId val="104785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1.08</c:v>
                </c:pt>
                <c:pt idx="1">
                  <c:v>0.69</c:v>
                </c:pt>
                <c:pt idx="2">
                  <c:v>0.89</c:v>
                </c:pt>
                <c:pt idx="3">
                  <c:v>0.98</c:v>
                </c:pt>
                <c:pt idx="4">
                  <c:v>0.76</c:v>
                </c:pt>
              </c:numCache>
            </c:numRef>
          </c:val>
          <c:smooth val="0"/>
        </c:ser>
        <c:dLbls>
          <c:showLegendKey val="0"/>
          <c:showVal val="0"/>
          <c:showCatName val="0"/>
          <c:showSerName val="0"/>
          <c:showPercent val="0"/>
          <c:showBubbleSize val="0"/>
        </c:dLbls>
        <c:marker val="1"/>
        <c:smooth val="0"/>
        <c:axId val="104750080"/>
        <c:axId val="104785024"/>
      </c:lineChart>
      <c:dateAx>
        <c:axId val="104750080"/>
        <c:scaling>
          <c:orientation val="minMax"/>
        </c:scaling>
        <c:delete val="1"/>
        <c:axPos val="b"/>
        <c:numFmt formatCode="ge" sourceLinked="1"/>
        <c:majorTickMark val="none"/>
        <c:minorTickMark val="none"/>
        <c:tickLblPos val="none"/>
        <c:crossAx val="104785024"/>
        <c:crosses val="autoZero"/>
        <c:auto val="1"/>
        <c:lblOffset val="100"/>
        <c:baseTimeUnit val="years"/>
      </c:dateAx>
      <c:valAx>
        <c:axId val="104785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750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70.83</c:v>
                </c:pt>
                <c:pt idx="1">
                  <c:v>65.58</c:v>
                </c:pt>
                <c:pt idx="2">
                  <c:v>68.900000000000006</c:v>
                </c:pt>
                <c:pt idx="3">
                  <c:v>66.87</c:v>
                </c:pt>
                <c:pt idx="4">
                  <c:v>66.72</c:v>
                </c:pt>
              </c:numCache>
            </c:numRef>
          </c:val>
        </c:ser>
        <c:dLbls>
          <c:showLegendKey val="0"/>
          <c:showVal val="0"/>
          <c:showCatName val="0"/>
          <c:showSerName val="0"/>
          <c:showPercent val="0"/>
          <c:showBubbleSize val="0"/>
        </c:dLbls>
        <c:gapWidth val="150"/>
        <c:axId val="106437248"/>
        <c:axId val="106455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59.84</c:v>
                </c:pt>
                <c:pt idx="1">
                  <c:v>60.66</c:v>
                </c:pt>
                <c:pt idx="2">
                  <c:v>60.17</c:v>
                </c:pt>
                <c:pt idx="3">
                  <c:v>58.96</c:v>
                </c:pt>
                <c:pt idx="4">
                  <c:v>58.1</c:v>
                </c:pt>
              </c:numCache>
            </c:numRef>
          </c:val>
          <c:smooth val="0"/>
        </c:ser>
        <c:dLbls>
          <c:showLegendKey val="0"/>
          <c:showVal val="0"/>
          <c:showCatName val="0"/>
          <c:showSerName val="0"/>
          <c:showPercent val="0"/>
          <c:showBubbleSize val="0"/>
        </c:dLbls>
        <c:marker val="1"/>
        <c:smooth val="0"/>
        <c:axId val="106437248"/>
        <c:axId val="106455808"/>
      </c:lineChart>
      <c:dateAx>
        <c:axId val="106437248"/>
        <c:scaling>
          <c:orientation val="minMax"/>
        </c:scaling>
        <c:delete val="1"/>
        <c:axPos val="b"/>
        <c:numFmt formatCode="ge" sourceLinked="1"/>
        <c:majorTickMark val="none"/>
        <c:minorTickMark val="none"/>
        <c:tickLblPos val="none"/>
        <c:crossAx val="106455808"/>
        <c:crosses val="autoZero"/>
        <c:auto val="1"/>
        <c:lblOffset val="100"/>
        <c:baseTimeUnit val="years"/>
      </c:dateAx>
      <c:valAx>
        <c:axId val="106455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437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53.01</c:v>
                </c:pt>
                <c:pt idx="1">
                  <c:v>54.27</c:v>
                </c:pt>
                <c:pt idx="2">
                  <c:v>50.89</c:v>
                </c:pt>
                <c:pt idx="3">
                  <c:v>50.75</c:v>
                </c:pt>
                <c:pt idx="4">
                  <c:v>49.42</c:v>
                </c:pt>
              </c:numCache>
            </c:numRef>
          </c:val>
        </c:ser>
        <c:dLbls>
          <c:showLegendKey val="0"/>
          <c:showVal val="0"/>
          <c:showCatName val="0"/>
          <c:showSerName val="0"/>
          <c:showPercent val="0"/>
          <c:showBubbleSize val="0"/>
        </c:dLbls>
        <c:gapWidth val="150"/>
        <c:axId val="106486016"/>
        <c:axId val="106488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77.989999999999995</c:v>
                </c:pt>
                <c:pt idx="1">
                  <c:v>77.319999999999993</c:v>
                </c:pt>
                <c:pt idx="2">
                  <c:v>76.680000000000007</c:v>
                </c:pt>
                <c:pt idx="3">
                  <c:v>76.58</c:v>
                </c:pt>
                <c:pt idx="4">
                  <c:v>76.69</c:v>
                </c:pt>
              </c:numCache>
            </c:numRef>
          </c:val>
          <c:smooth val="0"/>
        </c:ser>
        <c:dLbls>
          <c:showLegendKey val="0"/>
          <c:showVal val="0"/>
          <c:showCatName val="0"/>
          <c:showSerName val="0"/>
          <c:showPercent val="0"/>
          <c:showBubbleSize val="0"/>
        </c:dLbls>
        <c:marker val="1"/>
        <c:smooth val="0"/>
        <c:axId val="106486016"/>
        <c:axId val="106488192"/>
      </c:lineChart>
      <c:dateAx>
        <c:axId val="106486016"/>
        <c:scaling>
          <c:orientation val="minMax"/>
        </c:scaling>
        <c:delete val="1"/>
        <c:axPos val="b"/>
        <c:numFmt formatCode="ge" sourceLinked="1"/>
        <c:majorTickMark val="none"/>
        <c:minorTickMark val="none"/>
        <c:tickLblPos val="none"/>
        <c:crossAx val="106488192"/>
        <c:crosses val="autoZero"/>
        <c:auto val="1"/>
        <c:lblOffset val="100"/>
        <c:baseTimeUnit val="years"/>
      </c:dateAx>
      <c:valAx>
        <c:axId val="1064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486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88.92</c:v>
                </c:pt>
                <c:pt idx="1">
                  <c:v>80.78</c:v>
                </c:pt>
                <c:pt idx="2">
                  <c:v>82.32</c:v>
                </c:pt>
                <c:pt idx="3">
                  <c:v>82.89</c:v>
                </c:pt>
                <c:pt idx="4">
                  <c:v>92.77</c:v>
                </c:pt>
              </c:numCache>
            </c:numRef>
          </c:val>
        </c:ser>
        <c:dLbls>
          <c:showLegendKey val="0"/>
          <c:showVal val="0"/>
          <c:showCatName val="0"/>
          <c:showSerName val="0"/>
          <c:showPercent val="0"/>
          <c:showBubbleSize val="0"/>
        </c:dLbls>
        <c:gapWidth val="150"/>
        <c:axId val="105986688"/>
        <c:axId val="106001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75.239999999999995</c:v>
                </c:pt>
                <c:pt idx="1">
                  <c:v>73.63</c:v>
                </c:pt>
                <c:pt idx="2">
                  <c:v>75.709999999999994</c:v>
                </c:pt>
                <c:pt idx="3">
                  <c:v>75.09</c:v>
                </c:pt>
                <c:pt idx="4">
                  <c:v>75.34</c:v>
                </c:pt>
              </c:numCache>
            </c:numRef>
          </c:val>
          <c:smooth val="0"/>
        </c:ser>
        <c:dLbls>
          <c:showLegendKey val="0"/>
          <c:showVal val="0"/>
          <c:showCatName val="0"/>
          <c:showSerName val="0"/>
          <c:showPercent val="0"/>
          <c:showBubbleSize val="0"/>
        </c:dLbls>
        <c:marker val="1"/>
        <c:smooth val="0"/>
        <c:axId val="105986688"/>
        <c:axId val="106001152"/>
      </c:lineChart>
      <c:dateAx>
        <c:axId val="105986688"/>
        <c:scaling>
          <c:orientation val="minMax"/>
        </c:scaling>
        <c:delete val="1"/>
        <c:axPos val="b"/>
        <c:numFmt formatCode="ge" sourceLinked="1"/>
        <c:majorTickMark val="none"/>
        <c:minorTickMark val="none"/>
        <c:tickLblPos val="none"/>
        <c:crossAx val="106001152"/>
        <c:crosses val="autoZero"/>
        <c:auto val="1"/>
        <c:lblOffset val="100"/>
        <c:baseTimeUnit val="years"/>
      </c:dateAx>
      <c:valAx>
        <c:axId val="106001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986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6014976"/>
        <c:axId val="106103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6014976"/>
        <c:axId val="106103168"/>
      </c:lineChart>
      <c:dateAx>
        <c:axId val="106014976"/>
        <c:scaling>
          <c:orientation val="minMax"/>
        </c:scaling>
        <c:delete val="1"/>
        <c:axPos val="b"/>
        <c:numFmt formatCode="ge" sourceLinked="1"/>
        <c:majorTickMark val="none"/>
        <c:minorTickMark val="none"/>
        <c:tickLblPos val="none"/>
        <c:crossAx val="106103168"/>
        <c:crosses val="autoZero"/>
        <c:auto val="1"/>
        <c:lblOffset val="100"/>
        <c:baseTimeUnit val="years"/>
      </c:dateAx>
      <c:valAx>
        <c:axId val="106103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014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6133376"/>
        <c:axId val="106143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6133376"/>
        <c:axId val="106143744"/>
      </c:lineChart>
      <c:dateAx>
        <c:axId val="106133376"/>
        <c:scaling>
          <c:orientation val="minMax"/>
        </c:scaling>
        <c:delete val="1"/>
        <c:axPos val="b"/>
        <c:numFmt formatCode="ge" sourceLinked="1"/>
        <c:majorTickMark val="none"/>
        <c:minorTickMark val="none"/>
        <c:tickLblPos val="none"/>
        <c:crossAx val="106143744"/>
        <c:crosses val="autoZero"/>
        <c:auto val="1"/>
        <c:lblOffset val="100"/>
        <c:baseTimeUnit val="years"/>
      </c:dateAx>
      <c:valAx>
        <c:axId val="106143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133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6158720"/>
        <c:axId val="106167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6158720"/>
        <c:axId val="106167296"/>
      </c:lineChart>
      <c:dateAx>
        <c:axId val="106158720"/>
        <c:scaling>
          <c:orientation val="minMax"/>
        </c:scaling>
        <c:delete val="1"/>
        <c:axPos val="b"/>
        <c:numFmt formatCode="ge" sourceLinked="1"/>
        <c:majorTickMark val="none"/>
        <c:minorTickMark val="none"/>
        <c:tickLblPos val="none"/>
        <c:crossAx val="106167296"/>
        <c:crosses val="autoZero"/>
        <c:auto val="1"/>
        <c:lblOffset val="100"/>
        <c:baseTimeUnit val="years"/>
      </c:dateAx>
      <c:valAx>
        <c:axId val="106167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158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6226816"/>
        <c:axId val="106228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6226816"/>
        <c:axId val="106228736"/>
      </c:lineChart>
      <c:dateAx>
        <c:axId val="106226816"/>
        <c:scaling>
          <c:orientation val="minMax"/>
        </c:scaling>
        <c:delete val="1"/>
        <c:axPos val="b"/>
        <c:numFmt formatCode="ge" sourceLinked="1"/>
        <c:majorTickMark val="none"/>
        <c:minorTickMark val="none"/>
        <c:tickLblPos val="none"/>
        <c:crossAx val="106228736"/>
        <c:crosses val="autoZero"/>
        <c:auto val="1"/>
        <c:lblOffset val="100"/>
        <c:baseTimeUnit val="years"/>
      </c:dateAx>
      <c:valAx>
        <c:axId val="106228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226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712.41</c:v>
                </c:pt>
                <c:pt idx="1">
                  <c:v>682.48</c:v>
                </c:pt>
                <c:pt idx="2">
                  <c:v>652.91999999999996</c:v>
                </c:pt>
                <c:pt idx="3">
                  <c:v>582.29999999999995</c:v>
                </c:pt>
                <c:pt idx="4">
                  <c:v>576.62</c:v>
                </c:pt>
              </c:numCache>
            </c:numRef>
          </c:val>
        </c:ser>
        <c:dLbls>
          <c:showLegendKey val="0"/>
          <c:showVal val="0"/>
          <c:showCatName val="0"/>
          <c:showSerName val="0"/>
          <c:showPercent val="0"/>
          <c:showBubbleSize val="0"/>
        </c:dLbls>
        <c:gapWidth val="150"/>
        <c:axId val="106255104"/>
        <c:axId val="106257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1168.8</c:v>
                </c:pt>
                <c:pt idx="1">
                  <c:v>1158.82</c:v>
                </c:pt>
                <c:pt idx="2">
                  <c:v>1167.7</c:v>
                </c:pt>
                <c:pt idx="3">
                  <c:v>1228.58</c:v>
                </c:pt>
                <c:pt idx="4">
                  <c:v>1280.18</c:v>
                </c:pt>
              </c:numCache>
            </c:numRef>
          </c:val>
          <c:smooth val="0"/>
        </c:ser>
        <c:dLbls>
          <c:showLegendKey val="0"/>
          <c:showVal val="0"/>
          <c:showCatName val="0"/>
          <c:showSerName val="0"/>
          <c:showPercent val="0"/>
          <c:showBubbleSize val="0"/>
        </c:dLbls>
        <c:marker val="1"/>
        <c:smooth val="0"/>
        <c:axId val="106255104"/>
        <c:axId val="106257024"/>
      </c:lineChart>
      <c:dateAx>
        <c:axId val="106255104"/>
        <c:scaling>
          <c:orientation val="minMax"/>
        </c:scaling>
        <c:delete val="1"/>
        <c:axPos val="b"/>
        <c:numFmt formatCode="ge" sourceLinked="1"/>
        <c:majorTickMark val="none"/>
        <c:minorTickMark val="none"/>
        <c:tickLblPos val="none"/>
        <c:crossAx val="106257024"/>
        <c:crosses val="autoZero"/>
        <c:auto val="1"/>
        <c:lblOffset val="100"/>
        <c:baseTimeUnit val="years"/>
      </c:dateAx>
      <c:valAx>
        <c:axId val="106257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25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72.260000000000005</c:v>
                </c:pt>
                <c:pt idx="1">
                  <c:v>68.81</c:v>
                </c:pt>
                <c:pt idx="2">
                  <c:v>69.819999999999993</c:v>
                </c:pt>
                <c:pt idx="3">
                  <c:v>71.849999999999994</c:v>
                </c:pt>
                <c:pt idx="4">
                  <c:v>77.349999999999994</c:v>
                </c:pt>
              </c:numCache>
            </c:numRef>
          </c:val>
        </c:ser>
        <c:dLbls>
          <c:showLegendKey val="0"/>
          <c:showVal val="0"/>
          <c:showCatName val="0"/>
          <c:showSerName val="0"/>
          <c:showPercent val="0"/>
          <c:showBubbleSize val="0"/>
        </c:dLbls>
        <c:gapWidth val="150"/>
        <c:axId val="106373120"/>
        <c:axId val="106375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56.44</c:v>
                </c:pt>
                <c:pt idx="1">
                  <c:v>55.6</c:v>
                </c:pt>
                <c:pt idx="2">
                  <c:v>54.43</c:v>
                </c:pt>
                <c:pt idx="3">
                  <c:v>53.81</c:v>
                </c:pt>
                <c:pt idx="4">
                  <c:v>53.62</c:v>
                </c:pt>
              </c:numCache>
            </c:numRef>
          </c:val>
          <c:smooth val="0"/>
        </c:ser>
        <c:dLbls>
          <c:showLegendKey val="0"/>
          <c:showVal val="0"/>
          <c:showCatName val="0"/>
          <c:showSerName val="0"/>
          <c:showPercent val="0"/>
          <c:showBubbleSize val="0"/>
        </c:dLbls>
        <c:marker val="1"/>
        <c:smooth val="0"/>
        <c:axId val="106373120"/>
        <c:axId val="106375040"/>
      </c:lineChart>
      <c:dateAx>
        <c:axId val="106373120"/>
        <c:scaling>
          <c:orientation val="minMax"/>
        </c:scaling>
        <c:delete val="1"/>
        <c:axPos val="b"/>
        <c:numFmt formatCode="ge" sourceLinked="1"/>
        <c:majorTickMark val="none"/>
        <c:minorTickMark val="none"/>
        <c:tickLblPos val="none"/>
        <c:crossAx val="106375040"/>
        <c:crosses val="autoZero"/>
        <c:auto val="1"/>
        <c:lblOffset val="100"/>
        <c:baseTimeUnit val="years"/>
      </c:dateAx>
      <c:valAx>
        <c:axId val="106375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373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261.75</c:v>
                </c:pt>
                <c:pt idx="1">
                  <c:v>297.14999999999998</c:v>
                </c:pt>
                <c:pt idx="2">
                  <c:v>308.79000000000002</c:v>
                </c:pt>
                <c:pt idx="3">
                  <c:v>331.46</c:v>
                </c:pt>
                <c:pt idx="4">
                  <c:v>308.39</c:v>
                </c:pt>
              </c:numCache>
            </c:numRef>
          </c:val>
        </c:ser>
        <c:dLbls>
          <c:showLegendKey val="0"/>
          <c:showVal val="0"/>
          <c:showCatName val="0"/>
          <c:showSerName val="0"/>
          <c:showPercent val="0"/>
          <c:showBubbleSize val="0"/>
        </c:dLbls>
        <c:gapWidth val="150"/>
        <c:axId val="106400768"/>
        <c:axId val="106411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270.7</c:v>
                </c:pt>
                <c:pt idx="1">
                  <c:v>275.86</c:v>
                </c:pt>
                <c:pt idx="2">
                  <c:v>279.8</c:v>
                </c:pt>
                <c:pt idx="3">
                  <c:v>284.64999999999998</c:v>
                </c:pt>
                <c:pt idx="4">
                  <c:v>287.7</c:v>
                </c:pt>
              </c:numCache>
            </c:numRef>
          </c:val>
          <c:smooth val="0"/>
        </c:ser>
        <c:dLbls>
          <c:showLegendKey val="0"/>
          <c:showVal val="0"/>
          <c:showCatName val="0"/>
          <c:showSerName val="0"/>
          <c:showPercent val="0"/>
          <c:showBubbleSize val="0"/>
        </c:dLbls>
        <c:marker val="1"/>
        <c:smooth val="0"/>
        <c:axId val="106400768"/>
        <c:axId val="106411136"/>
      </c:lineChart>
      <c:dateAx>
        <c:axId val="106400768"/>
        <c:scaling>
          <c:orientation val="minMax"/>
        </c:scaling>
        <c:delete val="1"/>
        <c:axPos val="b"/>
        <c:numFmt formatCode="ge" sourceLinked="1"/>
        <c:majorTickMark val="none"/>
        <c:minorTickMark val="none"/>
        <c:tickLblPos val="none"/>
        <c:crossAx val="106411136"/>
        <c:crosses val="autoZero"/>
        <c:auto val="1"/>
        <c:lblOffset val="100"/>
        <c:baseTimeUnit val="years"/>
      </c:dateAx>
      <c:valAx>
        <c:axId val="106411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400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【75.51】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【1,242.90】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【57.58】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【524.69】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【33.35】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election activeCell="BL45" sqref="BL45:BZ46"/>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2" t="s">
        <v>0</v>
      </c>
      <c r="C2" s="82"/>
      <c r="D2" s="82"/>
      <c r="E2" s="82"/>
      <c r="F2" s="82"/>
      <c r="G2" s="82"/>
      <c r="H2" s="82"/>
      <c r="I2" s="82"/>
      <c r="J2" s="82"/>
      <c r="K2" s="82"/>
      <c r="L2" s="82"/>
      <c r="M2" s="82"/>
      <c r="N2" s="82"/>
      <c r="O2" s="82"/>
      <c r="P2" s="82"/>
      <c r="Q2" s="82"/>
      <c r="R2" s="82"/>
      <c r="S2" s="82"/>
      <c r="T2" s="82"/>
      <c r="U2" s="82"/>
      <c r="V2" s="82"/>
      <c r="W2" s="82"/>
      <c r="X2" s="82"/>
      <c r="Y2" s="82"/>
      <c r="Z2" s="82"/>
      <c r="AA2" s="82"/>
      <c r="AB2" s="82"/>
      <c r="AC2" s="82"/>
      <c r="AD2" s="82"/>
      <c r="AE2" s="82"/>
      <c r="AF2" s="82"/>
      <c r="AG2" s="82"/>
      <c r="AH2" s="82"/>
      <c r="AI2" s="82"/>
      <c r="AJ2" s="82"/>
      <c r="AK2" s="82"/>
      <c r="AL2" s="82"/>
      <c r="AM2" s="82"/>
      <c r="AN2" s="82"/>
      <c r="AO2" s="82"/>
      <c r="AP2" s="82"/>
      <c r="AQ2" s="82"/>
      <c r="AR2" s="82"/>
      <c r="AS2" s="82"/>
      <c r="AT2" s="82"/>
      <c r="AU2" s="82"/>
      <c r="AV2" s="82"/>
      <c r="AW2" s="82"/>
      <c r="AX2" s="82"/>
      <c r="AY2" s="82"/>
      <c r="AZ2" s="82"/>
      <c r="BA2" s="82"/>
      <c r="BB2" s="82"/>
      <c r="BC2" s="82"/>
      <c r="BD2" s="82"/>
      <c r="BE2" s="82"/>
      <c r="BF2" s="82"/>
      <c r="BG2" s="82"/>
      <c r="BH2" s="82"/>
      <c r="BI2" s="82"/>
      <c r="BJ2" s="82"/>
      <c r="BK2" s="82"/>
      <c r="BL2" s="82"/>
      <c r="BM2" s="82"/>
      <c r="BN2" s="82"/>
      <c r="BO2" s="82"/>
      <c r="BP2" s="82"/>
      <c r="BQ2" s="82"/>
      <c r="BR2" s="82"/>
      <c r="BS2" s="82"/>
      <c r="BT2" s="82"/>
      <c r="BU2" s="82"/>
      <c r="BV2" s="82"/>
      <c r="BW2" s="82"/>
      <c r="BX2" s="82"/>
      <c r="BY2" s="82"/>
      <c r="BZ2" s="82"/>
    </row>
    <row r="3" spans="1:78" ht="9.75" customHeight="1">
      <c r="A3" s="2"/>
      <c r="B3" s="82"/>
      <c r="C3" s="82"/>
      <c r="D3" s="82"/>
      <c r="E3" s="82"/>
      <c r="F3" s="82"/>
      <c r="G3" s="82"/>
      <c r="H3" s="82"/>
      <c r="I3" s="82"/>
      <c r="J3" s="82"/>
      <c r="K3" s="82"/>
      <c r="L3" s="82"/>
      <c r="M3" s="82"/>
      <c r="N3" s="82"/>
      <c r="O3" s="82"/>
      <c r="P3" s="82"/>
      <c r="Q3" s="82"/>
      <c r="R3" s="82"/>
      <c r="S3" s="82"/>
      <c r="T3" s="82"/>
      <c r="U3" s="82"/>
      <c r="V3" s="82"/>
      <c r="W3" s="82"/>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row>
    <row r="4" spans="1:78" ht="9.75" customHeight="1">
      <c r="A4" s="2"/>
      <c r="B4" s="82"/>
      <c r="C4" s="82"/>
      <c r="D4" s="82"/>
      <c r="E4" s="82"/>
      <c r="F4" s="82"/>
      <c r="G4" s="82"/>
      <c r="H4" s="82"/>
      <c r="I4" s="82"/>
      <c r="J4" s="82"/>
      <c r="K4" s="82"/>
      <c r="L4" s="82"/>
      <c r="M4" s="82"/>
      <c r="N4" s="82"/>
      <c r="O4" s="82"/>
      <c r="P4" s="82"/>
      <c r="Q4" s="82"/>
      <c r="R4" s="82"/>
      <c r="S4" s="82"/>
      <c r="T4" s="82"/>
      <c r="U4" s="82"/>
      <c r="V4" s="82"/>
      <c r="W4" s="82"/>
      <c r="X4" s="82"/>
      <c r="Y4" s="82"/>
      <c r="Z4" s="82"/>
      <c r="AA4" s="82"/>
      <c r="AB4" s="82"/>
      <c r="AC4" s="82"/>
      <c r="AD4" s="82"/>
      <c r="AE4" s="82"/>
      <c r="AF4" s="82"/>
      <c r="AG4" s="82"/>
      <c r="AH4" s="82"/>
      <c r="AI4" s="82"/>
      <c r="AJ4" s="82"/>
      <c r="AK4" s="82"/>
      <c r="AL4" s="82"/>
      <c r="AM4" s="82"/>
      <c r="AN4" s="82"/>
      <c r="AO4" s="82"/>
      <c r="AP4" s="82"/>
      <c r="AQ4" s="82"/>
      <c r="AR4" s="82"/>
      <c r="AS4" s="82"/>
      <c r="AT4" s="82"/>
      <c r="AU4" s="82"/>
      <c r="AV4" s="82"/>
      <c r="AW4" s="82"/>
      <c r="AX4" s="82"/>
      <c r="AY4" s="82"/>
      <c r="AZ4" s="82"/>
      <c r="BA4" s="82"/>
      <c r="BB4" s="82"/>
      <c r="BC4" s="82"/>
      <c r="BD4" s="82"/>
      <c r="BE4" s="82"/>
      <c r="BF4" s="82"/>
      <c r="BG4" s="82"/>
      <c r="BH4" s="82"/>
      <c r="BI4" s="82"/>
      <c r="BJ4" s="82"/>
      <c r="BK4" s="82"/>
      <c r="BL4" s="82"/>
      <c r="BM4" s="82"/>
      <c r="BN4" s="82"/>
      <c r="BO4" s="82"/>
      <c r="BP4" s="82"/>
      <c r="BQ4" s="82"/>
      <c r="BR4" s="82"/>
      <c r="BS4" s="82"/>
      <c r="BT4" s="82"/>
      <c r="BU4" s="82"/>
      <c r="BV4" s="82"/>
      <c r="BW4" s="82"/>
      <c r="BX4" s="82"/>
      <c r="BY4" s="82"/>
      <c r="BZ4" s="82"/>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83" t="str">
        <f>データ!H6</f>
        <v>愛知県　設楽町</v>
      </c>
      <c r="C6" s="83"/>
      <c r="D6" s="83"/>
      <c r="E6" s="83"/>
      <c r="F6" s="83"/>
      <c r="G6" s="83"/>
      <c r="H6" s="83"/>
      <c r="I6" s="83"/>
      <c r="J6" s="83"/>
      <c r="K6" s="83"/>
      <c r="L6" s="83"/>
      <c r="M6" s="83"/>
      <c r="N6" s="83"/>
      <c r="O6" s="83"/>
      <c r="P6" s="83"/>
      <c r="Q6" s="83"/>
      <c r="R6" s="83"/>
      <c r="S6" s="83"/>
      <c r="T6" s="83"/>
      <c r="U6" s="83"/>
      <c r="V6" s="83"/>
      <c r="W6" s="83"/>
      <c r="X6" s="83"/>
      <c r="Y6" s="83"/>
      <c r="Z6" s="83"/>
      <c r="AA6" s="83"/>
      <c r="AB6" s="83"/>
      <c r="AC6" s="83"/>
      <c r="AD6" s="83"/>
      <c r="AE6" s="83"/>
      <c r="AF6" s="83"/>
      <c r="AG6" s="8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84" t="s">
        <v>1</v>
      </c>
      <c r="C7" s="85"/>
      <c r="D7" s="85"/>
      <c r="E7" s="85"/>
      <c r="F7" s="85"/>
      <c r="G7" s="85"/>
      <c r="H7" s="85"/>
      <c r="I7" s="86"/>
      <c r="J7" s="84" t="s">
        <v>2</v>
      </c>
      <c r="K7" s="85"/>
      <c r="L7" s="85"/>
      <c r="M7" s="85"/>
      <c r="N7" s="85"/>
      <c r="O7" s="85"/>
      <c r="P7" s="85"/>
      <c r="Q7" s="86"/>
      <c r="R7" s="84" t="s">
        <v>3</v>
      </c>
      <c r="S7" s="85"/>
      <c r="T7" s="85"/>
      <c r="U7" s="85"/>
      <c r="V7" s="85"/>
      <c r="W7" s="85"/>
      <c r="X7" s="85"/>
      <c r="Y7" s="86"/>
      <c r="Z7" s="84" t="s">
        <v>4</v>
      </c>
      <c r="AA7" s="85"/>
      <c r="AB7" s="85"/>
      <c r="AC7" s="85"/>
      <c r="AD7" s="85"/>
      <c r="AE7" s="85"/>
      <c r="AF7" s="85"/>
      <c r="AG7" s="86"/>
      <c r="AH7" s="3"/>
      <c r="AI7" s="84" t="s">
        <v>5</v>
      </c>
      <c r="AJ7" s="85"/>
      <c r="AK7" s="85"/>
      <c r="AL7" s="85"/>
      <c r="AM7" s="85"/>
      <c r="AN7" s="85"/>
      <c r="AO7" s="85"/>
      <c r="AP7" s="86"/>
      <c r="AQ7" s="73" t="s">
        <v>6</v>
      </c>
      <c r="AR7" s="73"/>
      <c r="AS7" s="73"/>
      <c r="AT7" s="73"/>
      <c r="AU7" s="73"/>
      <c r="AV7" s="73"/>
      <c r="AW7" s="73"/>
      <c r="AX7" s="73"/>
      <c r="AY7" s="73" t="s">
        <v>7</v>
      </c>
      <c r="AZ7" s="73"/>
      <c r="BA7" s="73"/>
      <c r="BB7" s="73"/>
      <c r="BC7" s="73"/>
      <c r="BD7" s="73"/>
      <c r="BE7" s="73"/>
      <c r="BF7" s="73"/>
      <c r="BG7" s="3"/>
      <c r="BH7" s="3"/>
      <c r="BI7" s="3"/>
      <c r="BJ7" s="3"/>
      <c r="BK7" s="3"/>
      <c r="BL7" s="4" t="s">
        <v>8</v>
      </c>
      <c r="BM7" s="5"/>
      <c r="BN7" s="5"/>
      <c r="BO7" s="5"/>
      <c r="BP7" s="5"/>
      <c r="BQ7" s="5"/>
      <c r="BR7" s="5"/>
      <c r="BS7" s="5"/>
      <c r="BT7" s="5"/>
      <c r="BU7" s="5"/>
      <c r="BV7" s="5"/>
      <c r="BW7" s="5"/>
      <c r="BX7" s="5"/>
      <c r="BY7" s="6"/>
    </row>
    <row r="8" spans="1:78" ht="18.75" customHeight="1">
      <c r="A8" s="2"/>
      <c r="B8" s="76" t="str">
        <f>データ!I6</f>
        <v>法非適用</v>
      </c>
      <c r="C8" s="77"/>
      <c r="D8" s="77"/>
      <c r="E8" s="77"/>
      <c r="F8" s="77"/>
      <c r="G8" s="77"/>
      <c r="H8" s="77"/>
      <c r="I8" s="78"/>
      <c r="J8" s="76" t="str">
        <f>データ!J6</f>
        <v>水道事業</v>
      </c>
      <c r="K8" s="77"/>
      <c r="L8" s="77"/>
      <c r="M8" s="77"/>
      <c r="N8" s="77"/>
      <c r="O8" s="77"/>
      <c r="P8" s="77"/>
      <c r="Q8" s="78"/>
      <c r="R8" s="76" t="str">
        <f>データ!K6</f>
        <v>簡易水道事業</v>
      </c>
      <c r="S8" s="77"/>
      <c r="T8" s="77"/>
      <c r="U8" s="77"/>
      <c r="V8" s="77"/>
      <c r="W8" s="77"/>
      <c r="X8" s="77"/>
      <c r="Y8" s="78"/>
      <c r="Z8" s="76" t="str">
        <f>データ!L6</f>
        <v>D2</v>
      </c>
      <c r="AA8" s="77"/>
      <c r="AB8" s="77"/>
      <c r="AC8" s="77"/>
      <c r="AD8" s="77"/>
      <c r="AE8" s="77"/>
      <c r="AF8" s="77"/>
      <c r="AG8" s="78"/>
      <c r="AH8" s="3"/>
      <c r="AI8" s="79">
        <f>データ!Q6</f>
        <v>5274</v>
      </c>
      <c r="AJ8" s="80"/>
      <c r="AK8" s="80"/>
      <c r="AL8" s="80"/>
      <c r="AM8" s="80"/>
      <c r="AN8" s="80"/>
      <c r="AO8" s="80"/>
      <c r="AP8" s="81"/>
      <c r="AQ8" s="62">
        <f>データ!R6</f>
        <v>273.94</v>
      </c>
      <c r="AR8" s="62"/>
      <c r="AS8" s="62"/>
      <c r="AT8" s="62"/>
      <c r="AU8" s="62"/>
      <c r="AV8" s="62"/>
      <c r="AW8" s="62"/>
      <c r="AX8" s="62"/>
      <c r="AY8" s="62">
        <f>データ!S6</f>
        <v>19.25</v>
      </c>
      <c r="AZ8" s="62"/>
      <c r="BA8" s="62"/>
      <c r="BB8" s="62"/>
      <c r="BC8" s="62"/>
      <c r="BD8" s="62"/>
      <c r="BE8" s="62"/>
      <c r="BF8" s="62"/>
      <c r="BG8" s="3"/>
      <c r="BH8" s="3"/>
      <c r="BI8" s="3"/>
      <c r="BJ8" s="3"/>
      <c r="BK8" s="3"/>
      <c r="BL8" s="71" t="s">
        <v>9</v>
      </c>
      <c r="BM8" s="72"/>
      <c r="BN8" s="7" t="s">
        <v>10</v>
      </c>
      <c r="BO8" s="8"/>
      <c r="BP8" s="8"/>
      <c r="BQ8" s="8"/>
      <c r="BR8" s="8"/>
      <c r="BS8" s="8"/>
      <c r="BT8" s="8"/>
      <c r="BU8" s="8"/>
      <c r="BV8" s="8"/>
      <c r="BW8" s="8"/>
      <c r="BX8" s="8"/>
      <c r="BY8" s="9"/>
    </row>
    <row r="9" spans="1:78" ht="18.75" customHeight="1">
      <c r="A9" s="2"/>
      <c r="B9" s="73" t="s">
        <v>11</v>
      </c>
      <c r="C9" s="73"/>
      <c r="D9" s="73"/>
      <c r="E9" s="73"/>
      <c r="F9" s="73"/>
      <c r="G9" s="73"/>
      <c r="H9" s="73"/>
      <c r="I9" s="73"/>
      <c r="J9" s="73" t="s">
        <v>12</v>
      </c>
      <c r="K9" s="73"/>
      <c r="L9" s="73"/>
      <c r="M9" s="73"/>
      <c r="N9" s="73"/>
      <c r="O9" s="73"/>
      <c r="P9" s="73"/>
      <c r="Q9" s="73"/>
      <c r="R9" s="73" t="s">
        <v>13</v>
      </c>
      <c r="S9" s="73"/>
      <c r="T9" s="73"/>
      <c r="U9" s="73"/>
      <c r="V9" s="73"/>
      <c r="W9" s="73"/>
      <c r="X9" s="73"/>
      <c r="Y9" s="73"/>
      <c r="Z9" s="73" t="s">
        <v>14</v>
      </c>
      <c r="AA9" s="73"/>
      <c r="AB9" s="73"/>
      <c r="AC9" s="73"/>
      <c r="AD9" s="73"/>
      <c r="AE9" s="73"/>
      <c r="AF9" s="73"/>
      <c r="AG9" s="73"/>
      <c r="AH9" s="3"/>
      <c r="AI9" s="73" t="s">
        <v>15</v>
      </c>
      <c r="AJ9" s="73"/>
      <c r="AK9" s="73"/>
      <c r="AL9" s="73"/>
      <c r="AM9" s="73"/>
      <c r="AN9" s="73"/>
      <c r="AO9" s="73"/>
      <c r="AP9" s="73"/>
      <c r="AQ9" s="73" t="s">
        <v>16</v>
      </c>
      <c r="AR9" s="73"/>
      <c r="AS9" s="73"/>
      <c r="AT9" s="73"/>
      <c r="AU9" s="73"/>
      <c r="AV9" s="73"/>
      <c r="AW9" s="73"/>
      <c r="AX9" s="73"/>
      <c r="AY9" s="73" t="s">
        <v>17</v>
      </c>
      <c r="AZ9" s="73"/>
      <c r="BA9" s="73"/>
      <c r="BB9" s="73"/>
      <c r="BC9" s="73"/>
      <c r="BD9" s="73"/>
      <c r="BE9" s="73"/>
      <c r="BF9" s="73"/>
      <c r="BG9" s="3"/>
      <c r="BH9" s="3"/>
      <c r="BI9" s="3"/>
      <c r="BJ9" s="3"/>
      <c r="BK9" s="3"/>
      <c r="BL9" s="74" t="s">
        <v>18</v>
      </c>
      <c r="BM9" s="75"/>
      <c r="BN9" s="10" t="s">
        <v>19</v>
      </c>
      <c r="BO9" s="11"/>
      <c r="BP9" s="11"/>
      <c r="BQ9" s="11"/>
      <c r="BR9" s="11"/>
      <c r="BS9" s="11"/>
      <c r="BT9" s="11"/>
      <c r="BU9" s="11"/>
      <c r="BV9" s="11"/>
      <c r="BW9" s="11"/>
      <c r="BX9" s="11"/>
      <c r="BY9" s="12"/>
    </row>
    <row r="10" spans="1:78" ht="18.75" customHeight="1">
      <c r="A10" s="2"/>
      <c r="B10" s="62" t="str">
        <f>データ!M6</f>
        <v>-</v>
      </c>
      <c r="C10" s="62"/>
      <c r="D10" s="62"/>
      <c r="E10" s="62"/>
      <c r="F10" s="62"/>
      <c r="G10" s="62"/>
      <c r="H10" s="62"/>
      <c r="I10" s="62"/>
      <c r="J10" s="62" t="str">
        <f>データ!N6</f>
        <v>該当数値なし</v>
      </c>
      <c r="K10" s="62"/>
      <c r="L10" s="62"/>
      <c r="M10" s="62"/>
      <c r="N10" s="62"/>
      <c r="O10" s="62"/>
      <c r="P10" s="62"/>
      <c r="Q10" s="62"/>
      <c r="R10" s="62">
        <f>データ!O6</f>
        <v>96.96</v>
      </c>
      <c r="S10" s="62"/>
      <c r="T10" s="62"/>
      <c r="U10" s="62"/>
      <c r="V10" s="62"/>
      <c r="W10" s="62"/>
      <c r="X10" s="62"/>
      <c r="Y10" s="62"/>
      <c r="Z10" s="70">
        <f>データ!P6</f>
        <v>4140</v>
      </c>
      <c r="AA10" s="70"/>
      <c r="AB10" s="70"/>
      <c r="AC10" s="70"/>
      <c r="AD10" s="70"/>
      <c r="AE10" s="70"/>
      <c r="AF10" s="70"/>
      <c r="AG10" s="70"/>
      <c r="AH10" s="2"/>
      <c r="AI10" s="70">
        <f>データ!T6</f>
        <v>5035</v>
      </c>
      <c r="AJ10" s="70"/>
      <c r="AK10" s="70"/>
      <c r="AL10" s="70"/>
      <c r="AM10" s="70"/>
      <c r="AN10" s="70"/>
      <c r="AO10" s="70"/>
      <c r="AP10" s="70"/>
      <c r="AQ10" s="62">
        <f>データ!U6</f>
        <v>94.8</v>
      </c>
      <c r="AR10" s="62"/>
      <c r="AS10" s="62"/>
      <c r="AT10" s="62"/>
      <c r="AU10" s="62"/>
      <c r="AV10" s="62"/>
      <c r="AW10" s="62"/>
      <c r="AX10" s="62"/>
      <c r="AY10" s="62">
        <f>データ!V6</f>
        <v>53.11</v>
      </c>
      <c r="AZ10" s="62"/>
      <c r="BA10" s="62"/>
      <c r="BB10" s="62"/>
      <c r="BC10" s="62"/>
      <c r="BD10" s="62"/>
      <c r="BE10" s="62"/>
      <c r="BF10" s="62"/>
      <c r="BG10" s="3"/>
      <c r="BH10" s="3"/>
      <c r="BI10" s="3"/>
      <c r="BJ10" s="2"/>
      <c r="BK10" s="2"/>
      <c r="BL10" s="63" t="s">
        <v>20</v>
      </c>
      <c r="BM10" s="64"/>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22</v>
      </c>
      <c r="BM11" s="65"/>
      <c r="BN11" s="65"/>
      <c r="BO11" s="65"/>
      <c r="BP11" s="65"/>
      <c r="BQ11" s="65"/>
      <c r="BR11" s="65"/>
      <c r="BS11" s="65"/>
      <c r="BT11" s="65"/>
      <c r="BU11" s="65"/>
      <c r="BV11" s="65"/>
      <c r="BW11" s="65"/>
      <c r="BX11" s="65"/>
      <c r="BY11" s="65"/>
      <c r="BZ11" s="65"/>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c r="A14" s="2"/>
      <c r="B14" s="67" t="s">
        <v>23</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40" t="s">
        <v>24</v>
      </c>
      <c r="BM14" s="41"/>
      <c r="BN14" s="41"/>
      <c r="BO14" s="41"/>
      <c r="BP14" s="41"/>
      <c r="BQ14" s="41"/>
      <c r="BR14" s="41"/>
      <c r="BS14" s="41"/>
      <c r="BT14" s="41"/>
      <c r="BU14" s="41"/>
      <c r="BV14" s="41"/>
      <c r="BW14" s="41"/>
      <c r="BX14" s="41"/>
      <c r="BY14" s="41"/>
      <c r="BZ14" s="42"/>
    </row>
    <row r="15" spans="1:78" ht="13.5" customHeight="1">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107</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25</v>
      </c>
      <c r="D34" s="52"/>
      <c r="E34" s="52"/>
      <c r="F34" s="52"/>
      <c r="G34" s="52"/>
      <c r="H34" s="52"/>
      <c r="I34" s="52"/>
      <c r="J34" s="52"/>
      <c r="K34" s="52"/>
      <c r="L34" s="52"/>
      <c r="M34" s="52"/>
      <c r="N34" s="52"/>
      <c r="O34" s="52"/>
      <c r="P34" s="52"/>
      <c r="Q34" s="19"/>
      <c r="R34" s="52" t="s">
        <v>26</v>
      </c>
      <c r="S34" s="52"/>
      <c r="T34" s="52"/>
      <c r="U34" s="52"/>
      <c r="V34" s="52"/>
      <c r="W34" s="52"/>
      <c r="X34" s="52"/>
      <c r="Y34" s="52"/>
      <c r="Z34" s="52"/>
      <c r="AA34" s="52"/>
      <c r="AB34" s="52"/>
      <c r="AC34" s="52"/>
      <c r="AD34" s="52"/>
      <c r="AE34" s="52"/>
      <c r="AF34" s="19"/>
      <c r="AG34" s="52" t="s">
        <v>27</v>
      </c>
      <c r="AH34" s="52"/>
      <c r="AI34" s="52"/>
      <c r="AJ34" s="52"/>
      <c r="AK34" s="52"/>
      <c r="AL34" s="52"/>
      <c r="AM34" s="52"/>
      <c r="AN34" s="52"/>
      <c r="AO34" s="52"/>
      <c r="AP34" s="52"/>
      <c r="AQ34" s="52"/>
      <c r="AR34" s="52"/>
      <c r="AS34" s="52"/>
      <c r="AT34" s="52"/>
      <c r="AU34" s="19"/>
      <c r="AV34" s="52" t="s">
        <v>28</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29</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105</v>
      </c>
      <c r="BM47" s="54"/>
      <c r="BN47" s="54"/>
      <c r="BO47" s="54"/>
      <c r="BP47" s="54"/>
      <c r="BQ47" s="54"/>
      <c r="BR47" s="54"/>
      <c r="BS47" s="54"/>
      <c r="BT47" s="54"/>
      <c r="BU47" s="54"/>
      <c r="BV47" s="54"/>
      <c r="BW47" s="54"/>
      <c r="BX47" s="54"/>
      <c r="BY47" s="54"/>
      <c r="BZ47" s="55"/>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c r="A56" s="2"/>
      <c r="B56" s="16"/>
      <c r="C56" s="52" t="s">
        <v>30</v>
      </c>
      <c r="D56" s="52"/>
      <c r="E56" s="52"/>
      <c r="F56" s="52"/>
      <c r="G56" s="52"/>
      <c r="H56" s="52"/>
      <c r="I56" s="52"/>
      <c r="J56" s="52"/>
      <c r="K56" s="52"/>
      <c r="L56" s="52"/>
      <c r="M56" s="52"/>
      <c r="N56" s="52"/>
      <c r="O56" s="52"/>
      <c r="P56" s="52"/>
      <c r="Q56" s="19"/>
      <c r="R56" s="52" t="s">
        <v>31</v>
      </c>
      <c r="S56" s="52"/>
      <c r="T56" s="52"/>
      <c r="U56" s="52"/>
      <c r="V56" s="52"/>
      <c r="W56" s="52"/>
      <c r="X56" s="52"/>
      <c r="Y56" s="52"/>
      <c r="Z56" s="52"/>
      <c r="AA56" s="52"/>
      <c r="AB56" s="52"/>
      <c r="AC56" s="52"/>
      <c r="AD56" s="52"/>
      <c r="AE56" s="52"/>
      <c r="AF56" s="19"/>
      <c r="AG56" s="52" t="s">
        <v>32</v>
      </c>
      <c r="AH56" s="52"/>
      <c r="AI56" s="52"/>
      <c r="AJ56" s="52"/>
      <c r="AK56" s="52"/>
      <c r="AL56" s="52"/>
      <c r="AM56" s="52"/>
      <c r="AN56" s="52"/>
      <c r="AO56" s="52"/>
      <c r="AP56" s="52"/>
      <c r="AQ56" s="52"/>
      <c r="AR56" s="52"/>
      <c r="AS56" s="52"/>
      <c r="AT56" s="52"/>
      <c r="AU56" s="19"/>
      <c r="AV56" s="52" t="s">
        <v>33</v>
      </c>
      <c r="AW56" s="52"/>
      <c r="AX56" s="52"/>
      <c r="AY56" s="52"/>
      <c r="AZ56" s="52"/>
      <c r="BA56" s="52"/>
      <c r="BB56" s="52"/>
      <c r="BC56" s="52"/>
      <c r="BD56" s="52"/>
      <c r="BE56" s="52"/>
      <c r="BF56" s="52"/>
      <c r="BG56" s="52"/>
      <c r="BH56" s="52"/>
      <c r="BI56" s="52"/>
      <c r="BJ56" s="18"/>
      <c r="BK56" s="2"/>
      <c r="BL56" s="53"/>
      <c r="BM56" s="54"/>
      <c r="BN56" s="54"/>
      <c r="BO56" s="54"/>
      <c r="BP56" s="54"/>
      <c r="BQ56" s="54"/>
      <c r="BR56" s="54"/>
      <c r="BS56" s="54"/>
      <c r="BT56" s="54"/>
      <c r="BU56" s="54"/>
      <c r="BV56" s="54"/>
      <c r="BW56" s="54"/>
      <c r="BX56" s="54"/>
      <c r="BY56" s="54"/>
      <c r="BZ56" s="55"/>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53"/>
      <c r="BM57" s="54"/>
      <c r="BN57" s="54"/>
      <c r="BO57" s="54"/>
      <c r="BP57" s="54"/>
      <c r="BQ57" s="54"/>
      <c r="BR57" s="54"/>
      <c r="BS57" s="54"/>
      <c r="BT57" s="54"/>
      <c r="BU57" s="54"/>
      <c r="BV57" s="54"/>
      <c r="BW57" s="54"/>
      <c r="BX57" s="54"/>
      <c r="BY57" s="54"/>
      <c r="BZ57" s="55"/>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3"/>
      <c r="BM58" s="54"/>
      <c r="BN58" s="54"/>
      <c r="BO58" s="54"/>
      <c r="BP58" s="54"/>
      <c r="BQ58" s="54"/>
      <c r="BR58" s="54"/>
      <c r="BS58" s="54"/>
      <c r="BT58" s="54"/>
      <c r="BU58" s="54"/>
      <c r="BV58" s="54"/>
      <c r="BW58" s="54"/>
      <c r="BX58" s="54"/>
      <c r="BY58" s="54"/>
      <c r="BZ58" s="55"/>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3"/>
      <c r="BM59" s="54"/>
      <c r="BN59" s="54"/>
      <c r="BO59" s="54"/>
      <c r="BP59" s="54"/>
      <c r="BQ59" s="54"/>
      <c r="BR59" s="54"/>
      <c r="BS59" s="54"/>
      <c r="BT59" s="54"/>
      <c r="BU59" s="54"/>
      <c r="BV59" s="54"/>
      <c r="BW59" s="54"/>
      <c r="BX59" s="54"/>
      <c r="BY59" s="54"/>
      <c r="BZ59" s="55"/>
    </row>
    <row r="60" spans="1:78" ht="13.5" customHeight="1">
      <c r="A60" s="2"/>
      <c r="B60" s="59" t="s">
        <v>34</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35</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106</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36</v>
      </c>
      <c r="D79" s="52"/>
      <c r="E79" s="52"/>
      <c r="F79" s="52"/>
      <c r="G79" s="52"/>
      <c r="H79" s="52"/>
      <c r="I79" s="52"/>
      <c r="J79" s="52"/>
      <c r="K79" s="52"/>
      <c r="L79" s="52"/>
      <c r="M79" s="52"/>
      <c r="N79" s="52"/>
      <c r="O79" s="52"/>
      <c r="P79" s="52"/>
      <c r="Q79" s="52"/>
      <c r="R79" s="52"/>
      <c r="S79" s="52"/>
      <c r="T79" s="52"/>
      <c r="U79" s="19"/>
      <c r="V79" s="19"/>
      <c r="W79" s="52" t="s">
        <v>37</v>
      </c>
      <c r="X79" s="52"/>
      <c r="Y79" s="52"/>
      <c r="Z79" s="52"/>
      <c r="AA79" s="52"/>
      <c r="AB79" s="52"/>
      <c r="AC79" s="52"/>
      <c r="AD79" s="52"/>
      <c r="AE79" s="52"/>
      <c r="AF79" s="52"/>
      <c r="AG79" s="52"/>
      <c r="AH79" s="52"/>
      <c r="AI79" s="52"/>
      <c r="AJ79" s="52"/>
      <c r="AK79" s="52"/>
      <c r="AL79" s="52"/>
      <c r="AM79" s="52"/>
      <c r="AN79" s="52"/>
      <c r="AO79" s="19"/>
      <c r="AP79" s="19"/>
      <c r="AQ79" s="52" t="s">
        <v>38</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8" t="s">
        <v>49</v>
      </c>
      <c r="I3" s="89"/>
      <c r="J3" s="89"/>
      <c r="K3" s="89"/>
      <c r="L3" s="89"/>
      <c r="M3" s="89"/>
      <c r="N3" s="89"/>
      <c r="O3" s="89"/>
      <c r="P3" s="89"/>
      <c r="Q3" s="89"/>
      <c r="R3" s="89"/>
      <c r="S3" s="89"/>
      <c r="T3" s="89"/>
      <c r="U3" s="89"/>
      <c r="V3" s="90"/>
      <c r="W3" s="94" t="s">
        <v>50</v>
      </c>
      <c r="X3" s="87"/>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t="s">
        <v>51</v>
      </c>
      <c r="DH3" s="87"/>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row>
    <row r="4" spans="1:143">
      <c r="A4" s="26" t="s">
        <v>52</v>
      </c>
      <c r="B4" s="28"/>
      <c r="C4" s="28"/>
      <c r="D4" s="28"/>
      <c r="E4" s="28"/>
      <c r="F4" s="28"/>
      <c r="G4" s="28"/>
      <c r="H4" s="91"/>
      <c r="I4" s="92"/>
      <c r="J4" s="92"/>
      <c r="K4" s="92"/>
      <c r="L4" s="92"/>
      <c r="M4" s="92"/>
      <c r="N4" s="92"/>
      <c r="O4" s="92"/>
      <c r="P4" s="92"/>
      <c r="Q4" s="92"/>
      <c r="R4" s="92"/>
      <c r="S4" s="92"/>
      <c r="T4" s="92"/>
      <c r="U4" s="92"/>
      <c r="V4" s="93"/>
      <c r="W4" s="87" t="s">
        <v>53</v>
      </c>
      <c r="X4" s="87"/>
      <c r="Y4" s="87"/>
      <c r="Z4" s="87"/>
      <c r="AA4" s="87"/>
      <c r="AB4" s="87"/>
      <c r="AC4" s="87"/>
      <c r="AD4" s="87"/>
      <c r="AE4" s="87"/>
      <c r="AF4" s="87"/>
      <c r="AG4" s="87"/>
      <c r="AH4" s="87" t="s">
        <v>54</v>
      </c>
      <c r="AI4" s="87"/>
      <c r="AJ4" s="87"/>
      <c r="AK4" s="87"/>
      <c r="AL4" s="87"/>
      <c r="AM4" s="87"/>
      <c r="AN4" s="87"/>
      <c r="AO4" s="87"/>
      <c r="AP4" s="87"/>
      <c r="AQ4" s="87"/>
      <c r="AR4" s="87"/>
      <c r="AS4" s="87" t="s">
        <v>55</v>
      </c>
      <c r="AT4" s="87"/>
      <c r="AU4" s="87"/>
      <c r="AV4" s="87"/>
      <c r="AW4" s="87"/>
      <c r="AX4" s="87"/>
      <c r="AY4" s="87"/>
      <c r="AZ4" s="87"/>
      <c r="BA4" s="87"/>
      <c r="BB4" s="87"/>
      <c r="BC4" s="87"/>
      <c r="BD4" s="87" t="s">
        <v>56</v>
      </c>
      <c r="BE4" s="87"/>
      <c r="BF4" s="87"/>
      <c r="BG4" s="87"/>
      <c r="BH4" s="87"/>
      <c r="BI4" s="87"/>
      <c r="BJ4" s="87"/>
      <c r="BK4" s="87"/>
      <c r="BL4" s="87"/>
      <c r="BM4" s="87"/>
      <c r="BN4" s="87"/>
      <c r="BO4" s="87" t="s">
        <v>57</v>
      </c>
      <c r="BP4" s="87"/>
      <c r="BQ4" s="87"/>
      <c r="BR4" s="87"/>
      <c r="BS4" s="87"/>
      <c r="BT4" s="87"/>
      <c r="BU4" s="87"/>
      <c r="BV4" s="87"/>
      <c r="BW4" s="87"/>
      <c r="BX4" s="87"/>
      <c r="BY4" s="87"/>
      <c r="BZ4" s="87" t="s">
        <v>58</v>
      </c>
      <c r="CA4" s="87"/>
      <c r="CB4" s="87"/>
      <c r="CC4" s="87"/>
      <c r="CD4" s="87"/>
      <c r="CE4" s="87"/>
      <c r="CF4" s="87"/>
      <c r="CG4" s="87"/>
      <c r="CH4" s="87"/>
      <c r="CI4" s="87"/>
      <c r="CJ4" s="87"/>
      <c r="CK4" s="87" t="s">
        <v>59</v>
      </c>
      <c r="CL4" s="87"/>
      <c r="CM4" s="87"/>
      <c r="CN4" s="87"/>
      <c r="CO4" s="87"/>
      <c r="CP4" s="87"/>
      <c r="CQ4" s="87"/>
      <c r="CR4" s="87"/>
      <c r="CS4" s="87"/>
      <c r="CT4" s="87"/>
      <c r="CU4" s="87"/>
      <c r="CV4" s="87" t="s">
        <v>60</v>
      </c>
      <c r="CW4" s="87"/>
      <c r="CX4" s="87"/>
      <c r="CY4" s="87"/>
      <c r="CZ4" s="87"/>
      <c r="DA4" s="87"/>
      <c r="DB4" s="87"/>
      <c r="DC4" s="87"/>
      <c r="DD4" s="87"/>
      <c r="DE4" s="87"/>
      <c r="DF4" s="87"/>
      <c r="DG4" s="87" t="s">
        <v>61</v>
      </c>
      <c r="DH4" s="87"/>
      <c r="DI4" s="87"/>
      <c r="DJ4" s="87"/>
      <c r="DK4" s="87"/>
      <c r="DL4" s="87"/>
      <c r="DM4" s="87"/>
      <c r="DN4" s="87"/>
      <c r="DO4" s="87"/>
      <c r="DP4" s="87"/>
      <c r="DQ4" s="87"/>
      <c r="DR4" s="87" t="s">
        <v>62</v>
      </c>
      <c r="DS4" s="87"/>
      <c r="DT4" s="87"/>
      <c r="DU4" s="87"/>
      <c r="DV4" s="87"/>
      <c r="DW4" s="87"/>
      <c r="DX4" s="87"/>
      <c r="DY4" s="87"/>
      <c r="DZ4" s="87"/>
      <c r="EA4" s="87"/>
      <c r="EB4" s="87"/>
      <c r="EC4" s="87" t="s">
        <v>63</v>
      </c>
      <c r="ED4" s="87"/>
      <c r="EE4" s="87"/>
      <c r="EF4" s="87"/>
      <c r="EG4" s="87"/>
      <c r="EH4" s="87"/>
      <c r="EI4" s="87"/>
      <c r="EJ4" s="87"/>
      <c r="EK4" s="87"/>
      <c r="EL4" s="87"/>
      <c r="EM4" s="87"/>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235610</v>
      </c>
      <c r="D6" s="31">
        <f t="shared" si="3"/>
        <v>47</v>
      </c>
      <c r="E6" s="31">
        <f t="shared" si="3"/>
        <v>1</v>
      </c>
      <c r="F6" s="31">
        <f t="shared" si="3"/>
        <v>0</v>
      </c>
      <c r="G6" s="31">
        <f t="shared" si="3"/>
        <v>0</v>
      </c>
      <c r="H6" s="31" t="str">
        <f t="shared" si="3"/>
        <v>愛知県　設楽町</v>
      </c>
      <c r="I6" s="31" t="str">
        <f t="shared" si="3"/>
        <v>法非適用</v>
      </c>
      <c r="J6" s="31" t="str">
        <f t="shared" si="3"/>
        <v>水道事業</v>
      </c>
      <c r="K6" s="31" t="str">
        <f t="shared" si="3"/>
        <v>簡易水道事業</v>
      </c>
      <c r="L6" s="31" t="str">
        <f t="shared" si="3"/>
        <v>D2</v>
      </c>
      <c r="M6" s="32" t="str">
        <f t="shared" si="3"/>
        <v>-</v>
      </c>
      <c r="N6" s="32" t="str">
        <f t="shared" si="3"/>
        <v>該当数値なし</v>
      </c>
      <c r="O6" s="32">
        <f t="shared" si="3"/>
        <v>96.96</v>
      </c>
      <c r="P6" s="32">
        <f t="shared" si="3"/>
        <v>4140</v>
      </c>
      <c r="Q6" s="32">
        <f t="shared" si="3"/>
        <v>5274</v>
      </c>
      <c r="R6" s="32">
        <f t="shared" si="3"/>
        <v>273.94</v>
      </c>
      <c r="S6" s="32">
        <f t="shared" si="3"/>
        <v>19.25</v>
      </c>
      <c r="T6" s="32">
        <f t="shared" si="3"/>
        <v>5035</v>
      </c>
      <c r="U6" s="32">
        <f t="shared" si="3"/>
        <v>94.8</v>
      </c>
      <c r="V6" s="32">
        <f t="shared" si="3"/>
        <v>53.11</v>
      </c>
      <c r="W6" s="33">
        <f>IF(W7="",NA(),W7)</f>
        <v>88.92</v>
      </c>
      <c r="X6" s="33">
        <f t="shared" ref="X6:AF6" si="4">IF(X7="",NA(),X7)</f>
        <v>80.78</v>
      </c>
      <c r="Y6" s="33">
        <f t="shared" si="4"/>
        <v>82.32</v>
      </c>
      <c r="Z6" s="33">
        <f t="shared" si="4"/>
        <v>82.89</v>
      </c>
      <c r="AA6" s="33">
        <f t="shared" si="4"/>
        <v>92.77</v>
      </c>
      <c r="AB6" s="33">
        <f t="shared" si="4"/>
        <v>75.239999999999995</v>
      </c>
      <c r="AC6" s="33">
        <f t="shared" si="4"/>
        <v>73.63</v>
      </c>
      <c r="AD6" s="33">
        <f t="shared" si="4"/>
        <v>75.709999999999994</v>
      </c>
      <c r="AE6" s="33">
        <f t="shared" si="4"/>
        <v>75.09</v>
      </c>
      <c r="AF6" s="33">
        <f t="shared" si="4"/>
        <v>75.34</v>
      </c>
      <c r="AG6" s="32" t="str">
        <f>IF(AG7="","",IF(AG7="-","【-】","【"&amp;SUBSTITUTE(TEXT(AG7,"#,##0.00"),"-","△")&amp;"】"))</f>
        <v>【75.51】</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3">
        <f>IF(BD7="",NA(),BD7)</f>
        <v>712.41</v>
      </c>
      <c r="BE6" s="33">
        <f t="shared" ref="BE6:BM6" si="7">IF(BE7="",NA(),BE7)</f>
        <v>682.48</v>
      </c>
      <c r="BF6" s="33">
        <f t="shared" si="7"/>
        <v>652.91999999999996</v>
      </c>
      <c r="BG6" s="33">
        <f t="shared" si="7"/>
        <v>582.29999999999995</v>
      </c>
      <c r="BH6" s="33">
        <f t="shared" si="7"/>
        <v>576.62</v>
      </c>
      <c r="BI6" s="33">
        <f t="shared" si="7"/>
        <v>1168.8</v>
      </c>
      <c r="BJ6" s="33">
        <f t="shared" si="7"/>
        <v>1158.82</v>
      </c>
      <c r="BK6" s="33">
        <f t="shared" si="7"/>
        <v>1167.7</v>
      </c>
      <c r="BL6" s="33">
        <f t="shared" si="7"/>
        <v>1228.58</v>
      </c>
      <c r="BM6" s="33">
        <f t="shared" si="7"/>
        <v>1280.18</v>
      </c>
      <c r="BN6" s="32" t="str">
        <f>IF(BN7="","",IF(BN7="-","【-】","【"&amp;SUBSTITUTE(TEXT(BN7,"#,##0.00"),"-","△")&amp;"】"))</f>
        <v>【1,242.90】</v>
      </c>
      <c r="BO6" s="33">
        <f>IF(BO7="",NA(),BO7)</f>
        <v>72.260000000000005</v>
      </c>
      <c r="BP6" s="33">
        <f t="shared" ref="BP6:BX6" si="8">IF(BP7="",NA(),BP7)</f>
        <v>68.81</v>
      </c>
      <c r="BQ6" s="33">
        <f t="shared" si="8"/>
        <v>69.819999999999993</v>
      </c>
      <c r="BR6" s="33">
        <f t="shared" si="8"/>
        <v>71.849999999999994</v>
      </c>
      <c r="BS6" s="33">
        <f t="shared" si="8"/>
        <v>77.349999999999994</v>
      </c>
      <c r="BT6" s="33">
        <f t="shared" si="8"/>
        <v>56.44</v>
      </c>
      <c r="BU6" s="33">
        <f t="shared" si="8"/>
        <v>55.6</v>
      </c>
      <c r="BV6" s="33">
        <f t="shared" si="8"/>
        <v>54.43</v>
      </c>
      <c r="BW6" s="33">
        <f t="shared" si="8"/>
        <v>53.81</v>
      </c>
      <c r="BX6" s="33">
        <f t="shared" si="8"/>
        <v>53.62</v>
      </c>
      <c r="BY6" s="32" t="str">
        <f>IF(BY7="","",IF(BY7="-","【-】","【"&amp;SUBSTITUTE(TEXT(BY7,"#,##0.00"),"-","△")&amp;"】"))</f>
        <v>【33.35】</v>
      </c>
      <c r="BZ6" s="33">
        <f>IF(BZ7="",NA(),BZ7)</f>
        <v>261.75</v>
      </c>
      <c r="CA6" s="33">
        <f t="shared" ref="CA6:CI6" si="9">IF(CA7="",NA(),CA7)</f>
        <v>297.14999999999998</v>
      </c>
      <c r="CB6" s="33">
        <f t="shared" si="9"/>
        <v>308.79000000000002</v>
      </c>
      <c r="CC6" s="33">
        <f t="shared" si="9"/>
        <v>331.46</v>
      </c>
      <c r="CD6" s="33">
        <f t="shared" si="9"/>
        <v>308.39</v>
      </c>
      <c r="CE6" s="33">
        <f t="shared" si="9"/>
        <v>270.7</v>
      </c>
      <c r="CF6" s="33">
        <f t="shared" si="9"/>
        <v>275.86</v>
      </c>
      <c r="CG6" s="33">
        <f t="shared" si="9"/>
        <v>279.8</v>
      </c>
      <c r="CH6" s="33">
        <f t="shared" si="9"/>
        <v>284.64999999999998</v>
      </c>
      <c r="CI6" s="33">
        <f t="shared" si="9"/>
        <v>287.7</v>
      </c>
      <c r="CJ6" s="32" t="str">
        <f>IF(CJ7="","",IF(CJ7="-","【-】","【"&amp;SUBSTITUTE(TEXT(CJ7,"#,##0.00"),"-","△")&amp;"】"))</f>
        <v>【524.69】</v>
      </c>
      <c r="CK6" s="33">
        <f>IF(CK7="",NA(),CK7)</f>
        <v>70.83</v>
      </c>
      <c r="CL6" s="33">
        <f t="shared" ref="CL6:CT6" si="10">IF(CL7="",NA(),CL7)</f>
        <v>65.58</v>
      </c>
      <c r="CM6" s="33">
        <f t="shared" si="10"/>
        <v>68.900000000000006</v>
      </c>
      <c r="CN6" s="33">
        <f t="shared" si="10"/>
        <v>66.87</v>
      </c>
      <c r="CO6" s="33">
        <f t="shared" si="10"/>
        <v>66.72</v>
      </c>
      <c r="CP6" s="33">
        <f t="shared" si="10"/>
        <v>59.84</v>
      </c>
      <c r="CQ6" s="33">
        <f t="shared" si="10"/>
        <v>60.66</v>
      </c>
      <c r="CR6" s="33">
        <f t="shared" si="10"/>
        <v>60.17</v>
      </c>
      <c r="CS6" s="33">
        <f t="shared" si="10"/>
        <v>58.96</v>
      </c>
      <c r="CT6" s="33">
        <f t="shared" si="10"/>
        <v>58.1</v>
      </c>
      <c r="CU6" s="32" t="str">
        <f>IF(CU7="","",IF(CU7="-","【-】","【"&amp;SUBSTITUTE(TEXT(CU7,"#,##0.00"),"-","△")&amp;"】"))</f>
        <v>【57.58】</v>
      </c>
      <c r="CV6" s="33">
        <f>IF(CV7="",NA(),CV7)</f>
        <v>53.01</v>
      </c>
      <c r="CW6" s="33">
        <f t="shared" ref="CW6:DE6" si="11">IF(CW7="",NA(),CW7)</f>
        <v>54.27</v>
      </c>
      <c r="CX6" s="33">
        <f t="shared" si="11"/>
        <v>50.89</v>
      </c>
      <c r="CY6" s="33">
        <f t="shared" si="11"/>
        <v>50.75</v>
      </c>
      <c r="CZ6" s="33">
        <f t="shared" si="11"/>
        <v>49.42</v>
      </c>
      <c r="DA6" s="33">
        <f t="shared" si="11"/>
        <v>77.989999999999995</v>
      </c>
      <c r="DB6" s="33">
        <f t="shared" si="11"/>
        <v>77.319999999999993</v>
      </c>
      <c r="DC6" s="33">
        <f t="shared" si="11"/>
        <v>76.680000000000007</v>
      </c>
      <c r="DD6" s="33">
        <f t="shared" si="11"/>
        <v>76.58</v>
      </c>
      <c r="DE6" s="33">
        <f t="shared" si="11"/>
        <v>76.69</v>
      </c>
      <c r="DF6" s="32" t="str">
        <f>IF(DF7="","",IF(DF7="-","【-】","【"&amp;SUBSTITUTE(TEXT(DF7,"#,##0.00"),"-","△")&amp;"】"))</f>
        <v>【75.27】</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3">
        <f>IF(EC7="",NA(),EC7)</f>
        <v>1.97</v>
      </c>
      <c r="ED6" s="33">
        <f t="shared" ref="ED6:EL6" si="14">IF(ED7="",NA(),ED7)</f>
        <v>2.84</v>
      </c>
      <c r="EE6" s="33">
        <f t="shared" si="14"/>
        <v>1.5</v>
      </c>
      <c r="EF6" s="33">
        <f t="shared" si="14"/>
        <v>2.52</v>
      </c>
      <c r="EG6" s="33">
        <f t="shared" si="14"/>
        <v>1.51</v>
      </c>
      <c r="EH6" s="33">
        <f t="shared" si="14"/>
        <v>1.08</v>
      </c>
      <c r="EI6" s="33">
        <f t="shared" si="14"/>
        <v>0.69</v>
      </c>
      <c r="EJ6" s="33">
        <f t="shared" si="14"/>
        <v>0.89</v>
      </c>
      <c r="EK6" s="33">
        <f t="shared" si="14"/>
        <v>0.98</v>
      </c>
      <c r="EL6" s="33">
        <f t="shared" si="14"/>
        <v>0.76</v>
      </c>
      <c r="EM6" s="32" t="str">
        <f>IF(EM7="","",IF(EM7="-","【-】","【"&amp;SUBSTITUTE(TEXT(EM7,"#,##0.00"),"-","△")&amp;"】"))</f>
        <v>【0.71】</v>
      </c>
    </row>
    <row r="7" spans="1:143" s="34" customFormat="1">
      <c r="A7" s="26"/>
      <c r="B7" s="35">
        <v>2015</v>
      </c>
      <c r="C7" s="35">
        <v>235610</v>
      </c>
      <c r="D7" s="35">
        <v>47</v>
      </c>
      <c r="E7" s="35">
        <v>1</v>
      </c>
      <c r="F7" s="35">
        <v>0</v>
      </c>
      <c r="G7" s="35">
        <v>0</v>
      </c>
      <c r="H7" s="35" t="s">
        <v>93</v>
      </c>
      <c r="I7" s="35" t="s">
        <v>94</v>
      </c>
      <c r="J7" s="35" t="s">
        <v>95</v>
      </c>
      <c r="K7" s="35" t="s">
        <v>96</v>
      </c>
      <c r="L7" s="35" t="s">
        <v>97</v>
      </c>
      <c r="M7" s="36" t="s">
        <v>98</v>
      </c>
      <c r="N7" s="36" t="s">
        <v>99</v>
      </c>
      <c r="O7" s="36">
        <v>96.96</v>
      </c>
      <c r="P7" s="36">
        <v>4140</v>
      </c>
      <c r="Q7" s="36">
        <v>5274</v>
      </c>
      <c r="R7" s="36">
        <v>273.94</v>
      </c>
      <c r="S7" s="36">
        <v>19.25</v>
      </c>
      <c r="T7" s="36">
        <v>5035</v>
      </c>
      <c r="U7" s="36">
        <v>94.8</v>
      </c>
      <c r="V7" s="36">
        <v>53.11</v>
      </c>
      <c r="W7" s="36">
        <v>88.92</v>
      </c>
      <c r="X7" s="36">
        <v>80.78</v>
      </c>
      <c r="Y7" s="36">
        <v>82.32</v>
      </c>
      <c r="Z7" s="36">
        <v>82.89</v>
      </c>
      <c r="AA7" s="36">
        <v>92.77</v>
      </c>
      <c r="AB7" s="36">
        <v>75.239999999999995</v>
      </c>
      <c r="AC7" s="36">
        <v>73.63</v>
      </c>
      <c r="AD7" s="36">
        <v>75.709999999999994</v>
      </c>
      <c r="AE7" s="36">
        <v>75.09</v>
      </c>
      <c r="AF7" s="36">
        <v>75.34</v>
      </c>
      <c r="AG7" s="36">
        <v>75.510000000000005</v>
      </c>
      <c r="AH7" s="36"/>
      <c r="AI7" s="36"/>
      <c r="AJ7" s="36"/>
      <c r="AK7" s="36"/>
      <c r="AL7" s="36"/>
      <c r="AM7" s="36"/>
      <c r="AN7" s="36"/>
      <c r="AO7" s="36"/>
      <c r="AP7" s="36"/>
      <c r="AQ7" s="36"/>
      <c r="AR7" s="36"/>
      <c r="AS7" s="36"/>
      <c r="AT7" s="36"/>
      <c r="AU7" s="36"/>
      <c r="AV7" s="36"/>
      <c r="AW7" s="36"/>
      <c r="AX7" s="36"/>
      <c r="AY7" s="36"/>
      <c r="AZ7" s="36"/>
      <c r="BA7" s="36"/>
      <c r="BB7" s="36"/>
      <c r="BC7" s="36"/>
      <c r="BD7" s="36">
        <v>712.41</v>
      </c>
      <c r="BE7" s="36">
        <v>682.48</v>
      </c>
      <c r="BF7" s="36">
        <v>652.91999999999996</v>
      </c>
      <c r="BG7" s="36">
        <v>582.29999999999995</v>
      </c>
      <c r="BH7" s="36">
        <v>576.62</v>
      </c>
      <c r="BI7" s="36">
        <v>1168.8</v>
      </c>
      <c r="BJ7" s="36">
        <v>1158.82</v>
      </c>
      <c r="BK7" s="36">
        <v>1167.7</v>
      </c>
      <c r="BL7" s="36">
        <v>1228.58</v>
      </c>
      <c r="BM7" s="36">
        <v>1280.18</v>
      </c>
      <c r="BN7" s="36">
        <v>1242.9000000000001</v>
      </c>
      <c r="BO7" s="36">
        <v>72.260000000000005</v>
      </c>
      <c r="BP7" s="36">
        <v>68.81</v>
      </c>
      <c r="BQ7" s="36">
        <v>69.819999999999993</v>
      </c>
      <c r="BR7" s="36">
        <v>71.849999999999994</v>
      </c>
      <c r="BS7" s="36">
        <v>77.349999999999994</v>
      </c>
      <c r="BT7" s="36">
        <v>56.44</v>
      </c>
      <c r="BU7" s="36">
        <v>55.6</v>
      </c>
      <c r="BV7" s="36">
        <v>54.43</v>
      </c>
      <c r="BW7" s="36">
        <v>53.81</v>
      </c>
      <c r="BX7" s="36">
        <v>53.62</v>
      </c>
      <c r="BY7" s="36">
        <v>33.35</v>
      </c>
      <c r="BZ7" s="36">
        <v>261.75</v>
      </c>
      <c r="CA7" s="36">
        <v>297.14999999999998</v>
      </c>
      <c r="CB7" s="36">
        <v>308.79000000000002</v>
      </c>
      <c r="CC7" s="36">
        <v>331.46</v>
      </c>
      <c r="CD7" s="36">
        <v>308.39</v>
      </c>
      <c r="CE7" s="36">
        <v>270.7</v>
      </c>
      <c r="CF7" s="36">
        <v>275.86</v>
      </c>
      <c r="CG7" s="36">
        <v>279.8</v>
      </c>
      <c r="CH7" s="36">
        <v>284.64999999999998</v>
      </c>
      <c r="CI7" s="36">
        <v>287.7</v>
      </c>
      <c r="CJ7" s="36">
        <v>524.69000000000005</v>
      </c>
      <c r="CK7" s="36">
        <v>70.83</v>
      </c>
      <c r="CL7" s="36">
        <v>65.58</v>
      </c>
      <c r="CM7" s="36">
        <v>68.900000000000006</v>
      </c>
      <c r="CN7" s="36">
        <v>66.87</v>
      </c>
      <c r="CO7" s="36">
        <v>66.72</v>
      </c>
      <c r="CP7" s="36">
        <v>59.84</v>
      </c>
      <c r="CQ7" s="36">
        <v>60.66</v>
      </c>
      <c r="CR7" s="36">
        <v>60.17</v>
      </c>
      <c r="CS7" s="36">
        <v>58.96</v>
      </c>
      <c r="CT7" s="36">
        <v>58.1</v>
      </c>
      <c r="CU7" s="36">
        <v>57.58</v>
      </c>
      <c r="CV7" s="36">
        <v>53.01</v>
      </c>
      <c r="CW7" s="36">
        <v>54.27</v>
      </c>
      <c r="CX7" s="36">
        <v>50.89</v>
      </c>
      <c r="CY7" s="36">
        <v>50.75</v>
      </c>
      <c r="CZ7" s="36">
        <v>49.42</v>
      </c>
      <c r="DA7" s="36">
        <v>77.989999999999995</v>
      </c>
      <c r="DB7" s="36">
        <v>77.319999999999993</v>
      </c>
      <c r="DC7" s="36">
        <v>76.680000000000007</v>
      </c>
      <c r="DD7" s="36">
        <v>76.58</v>
      </c>
      <c r="DE7" s="36">
        <v>76.69</v>
      </c>
      <c r="DF7" s="36">
        <v>75.27</v>
      </c>
      <c r="DG7" s="36"/>
      <c r="DH7" s="36"/>
      <c r="DI7" s="36"/>
      <c r="DJ7" s="36"/>
      <c r="DK7" s="36"/>
      <c r="DL7" s="36"/>
      <c r="DM7" s="36"/>
      <c r="DN7" s="36"/>
      <c r="DO7" s="36"/>
      <c r="DP7" s="36"/>
      <c r="DQ7" s="36"/>
      <c r="DR7" s="36"/>
      <c r="DS7" s="36"/>
      <c r="DT7" s="36"/>
      <c r="DU7" s="36"/>
      <c r="DV7" s="36"/>
      <c r="DW7" s="36"/>
      <c r="DX7" s="36"/>
      <c r="DY7" s="36"/>
      <c r="DZ7" s="36"/>
      <c r="EA7" s="36"/>
      <c r="EB7" s="36"/>
      <c r="EC7" s="36">
        <v>1.97</v>
      </c>
      <c r="ED7" s="36">
        <v>2.84</v>
      </c>
      <c r="EE7" s="36">
        <v>1.5</v>
      </c>
      <c r="EF7" s="36">
        <v>2.52</v>
      </c>
      <c r="EG7" s="36">
        <v>1.51</v>
      </c>
      <c r="EH7" s="36">
        <v>1.08</v>
      </c>
      <c r="EI7" s="36">
        <v>0.69</v>
      </c>
      <c r="EJ7" s="36">
        <v>0.89</v>
      </c>
      <c r="EK7" s="36">
        <v>0.98</v>
      </c>
      <c r="EL7" s="36">
        <v>0.76</v>
      </c>
      <c r="EM7" s="36">
        <v>0.71</v>
      </c>
    </row>
    <row r="8" spans="1:143">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8" t="s">
        <v>43</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愛知県</cp:lastModifiedBy>
  <cp:lastPrinted>2017-02-17T05:05:53Z</cp:lastPrinted>
  <dcterms:created xsi:type="dcterms:W3CDTF">2016-12-02T02:19:19Z</dcterms:created>
  <dcterms:modified xsi:type="dcterms:W3CDTF">2017-02-21T11:02:02Z</dcterms:modified>
  <cp:category/>
</cp:coreProperties>
</file>