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490" windowHeight="744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<sst xmlns="http://schemas.openxmlformats.org/spreadsheetml/2006/main" count="218" uniqueCount="108">
  <si>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</si>
  <si>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</si>
  <si>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</si>
  <si>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</si>
  <si>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</si>
  <si>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</si>
  <si>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</si>
  <si>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</si>
  <si>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</si>
  <si>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</si>
  <si>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</si>
  <si>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</si>
  <si>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</si>
  <si>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</si>
  <si>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</si>
  <si>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</si>
  <si>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</si>
  <si>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</si>
  <si>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</si>
  <si>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</si>
  <si>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</si>
  <si>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</si>
  <si>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</si>
  <si>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</si>
  <si>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</si>
  <si>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</si>
  <si>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</si>
  <si>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</si>
  <si>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</si>
  <si>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</si>
  <si>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</si>
  <si>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</si>
  <si>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</si>
  <si>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</si>
  <si>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</si>
  <si>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</si>
  <si>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</si>
  <si>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</si>
  <si>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</si>
  <si>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</si>
  <si>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</si>
  <si>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</si>
  <si>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</si>
  <si>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</si>
  <si>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</si>
  <si>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</si>
  <si>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</si>
  <si>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</si>
  <si>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</si>
  <si>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</si>
  <si>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</si>
  <si>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</si>
  <si>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</si>
  <si>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</si>
  <si>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</si>
  <si>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</si>
  <si>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</si>
  <si>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</si>
  <si>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</si>
  <si>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</si>
  <si>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</si>
  <si>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</si>
  <si>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</si>
  <si>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</si>
  <si>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</si>
  <si>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</si>
  <si>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</si>
  <si>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</si>
  <si>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</si>
  <si>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</si>
  <si>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</si>
  <si>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</si>
  <si>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</si>
  <si>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</si>
  <si>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</si>
  <si>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</si>
  <si>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</si>
  <si>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</si>
  <si>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</si>
  <si>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</si>
  <si>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</si>
  <si>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</si>
  <si>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</si>
  <si>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</si>
  <si>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</si>
  <si>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</si>
  <si>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</si>
  <si>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</si>
  <si>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</si>
  <si>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</si>
  <si>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</si>
  <si>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</si>
  <si>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</si>
  <si>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東栄町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</si>
  <si>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</si>
  <si>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</si>
  <si>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</si>
  <si>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</si>
  <si>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</si>
  <si>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</si>
  <si>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</si>
  <si>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</si>
  <si>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</si>
  <si>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</si>
  <si>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</si>
  <si>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浄水場建設や配水管布設を進めており、企業債が増加している。それに伴い収益は類似団体平均に比べ上回っているが、今後償還金に係る負担が増加する見込みである。
また、人口減少や高齢化に伴う収入減少も見込まれるため、料金の値上げも考えていかなければならない。
⑧有収率が類似団体平均を下回っている理由は、東栄町が愛知県の山間部に位置し、高低差があることにより、水圧が高く漏水が多いこと、配水管路が長く、漏水対策が遅れていることによる。
有収率が低いことは、東栄町が抱えている大きな問題で、配水管の布設と漏水修繕で有収率をあげるようにしているが、改善されていないのが現状である。
一方、山間部に位置しているため、自然流下で取水ができたり、電気をあまり使わない施設が多いため⑥給水原価は類似団体平均より低く抑えられている。
</t>
    <rPh sb="0" eb="3">
      <t>ジョウスイジョウ</t>
    </rPh>
    <rPh sb="3" eb="5">
      <t>ケンセツ</t>
    </rPh>
    <rPh sb="6" eb="9">
      <t>ハイスイカン</t>
    </rPh>
    <rPh sb="9" eb="11">
      <t>フセツ</t>
    </rPh>
    <rPh sb="12" eb="13">
      <t>スス</t>
    </rPh>
    <rPh sb="18" eb="20">
      <t>キギョウ</t>
    </rPh>
    <rPh sb="20" eb="21">
      <t>サイ</t>
    </rPh>
    <rPh sb="22" eb="24">
      <t>ゾウカ</t>
    </rPh>
    <rPh sb="32" eb="33">
      <t>トモナ</t>
    </rPh>
    <rPh sb="34" eb="36">
      <t>シュウエキ</t>
    </rPh>
    <rPh sb="37" eb="39">
      <t>ルイジ</t>
    </rPh>
    <rPh sb="39" eb="41">
      <t>ダンタイ</t>
    </rPh>
    <rPh sb="41" eb="43">
      <t>ヘイキン</t>
    </rPh>
    <rPh sb="44" eb="45">
      <t>クラ</t>
    </rPh>
    <rPh sb="46" eb="48">
      <t>ウワマワ</t>
    </rPh>
    <rPh sb="54" eb="56">
      <t>コンゴ</t>
    </rPh>
    <rPh sb="56" eb="59">
      <t>ショウカンキン</t>
    </rPh>
    <rPh sb="60" eb="61">
      <t>カカワ</t>
    </rPh>
    <rPh sb="62" eb="64">
      <t>フタン</t>
    </rPh>
    <rPh sb="65" eb="67">
      <t>ゾウカ</t>
    </rPh>
    <rPh sb="69" eb="71">
      <t>ミコ</t>
    </rPh>
    <rPh sb="80" eb="82">
      <t>ジンコウ</t>
    </rPh>
    <rPh sb="82" eb="84">
      <t>ゲンショウ</t>
    </rPh>
    <rPh sb="85" eb="88">
      <t>コウレイカ</t>
    </rPh>
    <rPh sb="89" eb="90">
      <t>トモナ</t>
    </rPh>
    <rPh sb="91" eb="93">
      <t>シュウニュウ</t>
    </rPh>
    <rPh sb="93" eb="95">
      <t>ゲンショウ</t>
    </rPh>
    <rPh sb="96" eb="98">
      <t>ミコ</t>
    </rPh>
    <rPh sb="104" eb="106">
      <t>リョウキン</t>
    </rPh>
    <rPh sb="107" eb="109">
      <t>ネア</t>
    </rPh>
    <rPh sb="111" eb="112">
      <t>カンガ</t>
    </rPh>
    <rPh sb="127" eb="129">
      <t>ユウシュウ</t>
    </rPh>
    <rPh sb="129" eb="130">
      <t>リツ</t>
    </rPh>
    <rPh sb="131" eb="133">
      <t>ルイジ</t>
    </rPh>
    <rPh sb="133" eb="135">
      <t>ダンタイ</t>
    </rPh>
    <rPh sb="135" eb="137">
      <t>ヘイキン</t>
    </rPh>
    <rPh sb="138" eb="140">
      <t>シタマワ</t>
    </rPh>
    <rPh sb="144" eb="146">
      <t>リユウ</t>
    </rPh>
    <rPh sb="148" eb="151">
      <t>トウエイチョウ</t>
    </rPh>
    <rPh sb="152" eb="155">
      <t>アイチケン</t>
    </rPh>
    <rPh sb="156" eb="159">
      <t>サンカンブ</t>
    </rPh>
    <rPh sb="160" eb="162">
      <t>イチ</t>
    </rPh>
    <rPh sb="189" eb="192">
      <t>ハイスイカン</t>
    </rPh>
    <rPh sb="192" eb="193">
      <t>ロ</t>
    </rPh>
    <rPh sb="194" eb="195">
      <t>ナガ</t>
    </rPh>
    <rPh sb="197" eb="199">
      <t>ロウスイ</t>
    </rPh>
    <rPh sb="199" eb="201">
      <t>タイサク</t>
    </rPh>
    <rPh sb="202" eb="203">
      <t>オク</t>
    </rPh>
    <rPh sb="218" eb="219">
      <t>ヒク</t>
    </rPh>
    <rPh sb="268" eb="270">
      <t>カイゼン</t>
    </rPh>
    <rPh sb="285" eb="287">
      <t>イッポウ</t>
    </rPh>
    <rPh sb="288" eb="291">
      <t>サンカンブ</t>
    </rPh>
    <rPh sb="292" eb="294">
      <t>イチ</t>
    </rPh>
    <rPh sb="301" eb="304">
      <t>シゼンリュウ</t>
    </rPh>
    <rPh sb="304" eb="305">
      <t>シタ</t>
    </rPh>
    <rPh sb="306" eb="308">
      <t>シュスイ</t>
    </rPh>
    <rPh sb="314" eb="316">
      <t>デンキ</t>
    </rPh>
    <rPh sb="320" eb="321">
      <t>ツカ</t>
    </rPh>
    <rPh sb="324" eb="326">
      <t>シセツ</t>
    </rPh>
    <rPh sb="327" eb="328">
      <t>オオ</t>
    </rPh>
    <rPh sb="332" eb="334">
      <t>キュウスイ</t>
    </rPh>
    <rPh sb="334" eb="336">
      <t>ゲンカ</t>
    </rPh>
    <rPh sb="337" eb="339">
      <t>ルイジ</t>
    </rPh>
    <rPh sb="339" eb="341">
      <t>ダンタイ</t>
    </rPh>
    <rPh sb="341" eb="343">
      <t>ヘイキン</t>
    </rPh>
    <rPh sb="345" eb="346">
      <t>ヒク</t>
    </rPh>
    <rPh sb="347" eb="348">
      <t>オサ</t>
    </rPh>
    <phoneticPr fontId="4"/>
  </si>
  <si>
    <t>配水管等の老朽化が進んでいることから毎年更新しているため、③管路更新率が類似団体平均を上回っている。
しかし、管路延長が長いため、今後とも継続して更新していく必要がある。
老朽化に伴う漏水が多く、配水管布設や、緊急漏水修繕で対応している。
今後も管路更新と漏水修繕で老朽化の対策をしていく。</t>
    <rPh sb="0" eb="3">
      <t>ハイスイカン</t>
    </rPh>
    <rPh sb="3" eb="4">
      <t>トウ</t>
    </rPh>
    <rPh sb="5" eb="8">
      <t>ロウキュウカ</t>
    </rPh>
    <rPh sb="9" eb="10">
      <t>スス</t>
    </rPh>
    <rPh sb="18" eb="20">
      <t>マイトシ</t>
    </rPh>
    <rPh sb="20" eb="22">
      <t>コウシン</t>
    </rPh>
    <rPh sb="30" eb="32">
      <t>カンロ</t>
    </rPh>
    <rPh sb="32" eb="34">
      <t>コウシン</t>
    </rPh>
    <rPh sb="34" eb="35">
      <t>リツ</t>
    </rPh>
    <rPh sb="36" eb="38">
      <t>ルイジ</t>
    </rPh>
    <rPh sb="38" eb="40">
      <t>ダンタイ</t>
    </rPh>
    <rPh sb="40" eb="42">
      <t>ヘイキン</t>
    </rPh>
    <rPh sb="43" eb="45">
      <t>ウワマワ</t>
    </rPh>
    <rPh sb="55" eb="57">
      <t>カンロ</t>
    </rPh>
    <rPh sb="57" eb="59">
      <t>エンチョウ</t>
    </rPh>
    <rPh sb="60" eb="61">
      <t>ナガ</t>
    </rPh>
    <rPh sb="65" eb="67">
      <t>コンゴ</t>
    </rPh>
    <rPh sb="69" eb="71">
      <t>ケイゾク</t>
    </rPh>
    <rPh sb="73" eb="75">
      <t>コウシン</t>
    </rPh>
    <rPh sb="79" eb="81">
      <t>ヒツヨウ</t>
    </rPh>
    <rPh sb="86" eb="89">
      <t>ロウキュウカ</t>
    </rPh>
    <rPh sb="90" eb="91">
      <t>トモナ</t>
    </rPh>
    <rPh sb="92" eb="94">
      <t>ロウスイ</t>
    </rPh>
    <rPh sb="95" eb="96">
      <t>オオ</t>
    </rPh>
    <rPh sb="98" eb="101">
      <t>ハイスイカン</t>
    </rPh>
    <rPh sb="101" eb="103">
      <t>フセツ</t>
    </rPh>
    <rPh sb="105" eb="107">
      <t>キンキュウ</t>
    </rPh>
    <rPh sb="107" eb="109">
      <t>ロウスイ</t>
    </rPh>
    <rPh sb="109" eb="111">
      <t>シュウゼン</t>
    </rPh>
    <rPh sb="112" eb="114">
      <t>タイオウ</t>
    </rPh>
    <rPh sb="120" eb="122">
      <t>コンゴ</t>
    </rPh>
    <rPh sb="123" eb="125">
      <t>カンロ</t>
    </rPh>
    <rPh sb="125" eb="127">
      <t>コウシン</t>
    </rPh>
    <rPh sb="128" eb="130">
      <t>ロウスイ</t>
    </rPh>
    <rPh sb="130" eb="132">
      <t>シュウゼン</t>
    </rPh>
    <rPh sb="133" eb="136">
      <t>ロウキュウカ</t>
    </rPh>
    <rPh sb="137" eb="139">
      <t>タイサク</t>
    </rPh>
    <phoneticPr fontId="4"/>
  </si>
  <si>
    <t>人口減少や高齢化が進み使用水量が減っており、今後も収入の減少が考えられる。その上、有収率が低く効率の悪い経営が続いてる状況のため、将来の収支を鑑み経営計画の見直しが必要となっている。
近隣の町村とは、研修などを行い、情報交換の場を設けているため、今後も継続していくよう進めていく。
人口減少や高齢化は避けられない問題であるため、料金の値上げ等もいずれは行わなければならないと考えている。</t>
    <rPh sb="0" eb="2">
      <t>ジンコウ</t>
    </rPh>
    <rPh sb="2" eb="4">
      <t>ゲンショウ</t>
    </rPh>
    <rPh sb="5" eb="8">
      <t>コウレイカ</t>
    </rPh>
    <rPh sb="9" eb="10">
      <t>スス</t>
    </rPh>
    <rPh sb="11" eb="13">
      <t>シヨウ</t>
    </rPh>
    <rPh sb="13" eb="15">
      <t>スイリョウ</t>
    </rPh>
    <rPh sb="16" eb="17">
      <t>ヘ</t>
    </rPh>
    <rPh sb="22" eb="24">
      <t>コンゴ</t>
    </rPh>
    <rPh sb="25" eb="27">
      <t>シュウニュウ</t>
    </rPh>
    <rPh sb="28" eb="30">
      <t>ゲンショウ</t>
    </rPh>
    <rPh sb="31" eb="32">
      <t>カンガ</t>
    </rPh>
    <rPh sb="39" eb="40">
      <t>ウエ</t>
    </rPh>
    <rPh sb="41" eb="42">
      <t>ユウ</t>
    </rPh>
    <rPh sb="42" eb="43">
      <t>シュウ</t>
    </rPh>
    <rPh sb="43" eb="44">
      <t>リツ</t>
    </rPh>
    <rPh sb="45" eb="46">
      <t>ヒク</t>
    </rPh>
    <rPh sb="47" eb="49">
      <t>コウリツ</t>
    </rPh>
    <rPh sb="50" eb="51">
      <t>ワル</t>
    </rPh>
    <rPh sb="52" eb="54">
      <t>ケイエイ</t>
    </rPh>
    <rPh sb="55" eb="56">
      <t>ツヅ</t>
    </rPh>
    <rPh sb="59" eb="61">
      <t>ジョウキョウ</t>
    </rPh>
    <rPh sb="65" eb="67">
      <t>ショウライ</t>
    </rPh>
    <rPh sb="68" eb="70">
      <t>シュウシ</t>
    </rPh>
    <rPh sb="71" eb="72">
      <t>カンガ</t>
    </rPh>
    <rPh sb="73" eb="75">
      <t>ケイエイ</t>
    </rPh>
    <rPh sb="75" eb="77">
      <t>ケイカク</t>
    </rPh>
    <rPh sb="78" eb="80">
      <t>ミナオ</t>
    </rPh>
    <rPh sb="82" eb="84">
      <t>ヒツヨウ</t>
    </rPh>
    <rPh sb="92" eb="94">
      <t>キンリン</t>
    </rPh>
    <rPh sb="95" eb="97">
      <t>チョウソン</t>
    </rPh>
    <rPh sb="100" eb="102">
      <t>ケンシュウ</t>
    </rPh>
    <rPh sb="105" eb="106">
      <t>オコナ</t>
    </rPh>
    <rPh sb="108" eb="110">
      <t>ジョウホウ</t>
    </rPh>
    <rPh sb="110" eb="112">
      <t>コウカン</t>
    </rPh>
    <rPh sb="113" eb="114">
      <t>バ</t>
    </rPh>
    <rPh sb="115" eb="116">
      <t>モウ</t>
    </rPh>
    <rPh sb="123" eb="125">
      <t>コンゴ</t>
    </rPh>
    <rPh sb="126" eb="128">
      <t>ケイゾク</t>
    </rPh>
    <rPh sb="134" eb="135">
      <t>スス</t>
    </rPh>
    <rPh sb="141" eb="143">
      <t>ジンコウ</t>
    </rPh>
    <rPh sb="143" eb="145">
      <t>ゲンショウ</t>
    </rPh>
    <rPh sb="146" eb="149">
      <t>コウレイカ</t>
    </rPh>
    <rPh sb="150" eb="151">
      <t>サ</t>
    </rPh>
    <rPh sb="156" eb="158">
      <t>モンダイ</t>
    </rPh>
    <rPh sb="164" eb="166">
      <t>リョウキン</t>
    </rPh>
    <rPh sb="167" eb="169">
      <t>ネア</t>
    </rPh>
    <rPh sb="170" eb="171">
      <t>トウ</t>
    </rPh>
    <rPh sb="176" eb="177">
      <t>オコナ</t>
    </rPh>
    <rPh sb="187" eb="18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</si>
</sst>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12"/>
          <c:y val="0.158069456690285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1.17</c:v>
                </c:pt>
                <c:pt idx="1">
                  <c:v>1.33</c:v>
                </c:pt>
                <c:pt idx="2">
                  <c:v>2.96</c:v>
                </c:pt>
                <c:pt idx="3">
                  <c:v>1.59</c:v>
                </c:pt>
                <c:pt idx="4">
                  <c:v>1.24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28-44F5-B6FE-0C529ADA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82848"/>
        <c:axId val="10478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28-44F5-B6FE-0C529ADA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82848"/>
        <c:axId val="104789120"/>
      </c:lineChart>
      <c:dateAx>
        <c:axId val="1047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89120"/>
        <c:crosses val="autoZero"/>
        <c:auto val="1"/>
        <c:lblOffset val="100"/>
        <c:baseTimeUnit val="years"/>
      </c:dateAx>
      <c:valAx>
        <c:axId val="10478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8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79.989999999999995</c:v>
                </c:pt>
                <c:pt idx="1">
                  <c:v>80.349999999999994</c:v>
                </c:pt>
                <c:pt idx="2">
                  <c:v>80.72</c:v>
                </c:pt>
                <c:pt idx="3">
                  <c:v>78.72</c:v>
                </c:pt>
                <c:pt idx="4">
                  <c:v>79.05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93-4047-ABA1-A3FDF3BED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7728"/>
        <c:axId val="10646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93-4047-ABA1-A3FDF3BED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7728"/>
        <c:axId val="106468096"/>
      </c:lineChart>
      <c:dateAx>
        <c:axId val="1064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68096"/>
        <c:crosses val="autoZero"/>
        <c:auto val="1"/>
        <c:lblOffset val="100"/>
        <c:baseTimeUnit val="years"/>
      </c:dateAx>
      <c:valAx>
        <c:axId val="10646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57.87</c:v>
                </c:pt>
                <c:pt idx="2">
                  <c:v>55.54</c:v>
                </c:pt>
                <c:pt idx="3">
                  <c:v>55.96</c:v>
                </c:pt>
                <c:pt idx="4">
                  <c:v>55.02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3B-49DF-864D-A4BC1485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07264"/>
        <c:axId val="10650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3B-49DF-864D-A4BC1485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07264"/>
        <c:axId val="106509440"/>
      </c:lineChart>
      <c:dateAx>
        <c:axId val="1065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09440"/>
        <c:crosses val="autoZero"/>
        <c:auto val="1"/>
        <c:lblOffset val="100"/>
        <c:baseTimeUnit val="years"/>
      </c:dateAx>
      <c:valAx>
        <c:axId val="10650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6370168884888361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82.8</c:v>
                </c:pt>
                <c:pt idx="1">
                  <c:v>78.64</c:v>
                </c:pt>
                <c:pt idx="2">
                  <c:v>84.66</c:v>
                </c:pt>
                <c:pt idx="3">
                  <c:v>80.98</c:v>
                </c:pt>
                <c:pt idx="4">
                  <c:v>83.16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E-4DF0-870C-3531A597E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42976"/>
        <c:axId val="10494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BE-4DF0-870C-3531A597E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42976"/>
        <c:axId val="104949248"/>
      </c:lineChart>
      <c:dateAx>
        <c:axId val="10494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49248"/>
        <c:crosses val="autoZero"/>
        <c:auto val="1"/>
        <c:lblOffset val="100"/>
        <c:baseTimeUnit val="years"/>
      </c:dateAx>
      <c:valAx>
        <c:axId val="10494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4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6-45DD-8305-D10CD467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69024"/>
        <c:axId val="10637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B6-45DD-8305-D10CD467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69024"/>
        <c:axId val="106370944"/>
      </c:lineChart>
      <c:dateAx>
        <c:axId val="10636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70944"/>
        <c:crosses val="autoZero"/>
        <c:auto val="1"/>
        <c:lblOffset val="100"/>
        <c:baseTimeUnit val="years"/>
      </c:dateAx>
      <c:valAx>
        <c:axId val="10637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6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1"/>
          <c:y val="0.158069456690285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16-42BC-8D08-D2129BD4B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10368"/>
        <c:axId val="10641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16-42BC-8D08-D2129BD4B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10368"/>
        <c:axId val="106412288"/>
      </c:lineChart>
      <c:dateAx>
        <c:axId val="10641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12288"/>
        <c:crosses val="autoZero"/>
        <c:auto val="1"/>
        <c:lblOffset val="100"/>
        <c:baseTimeUnit val="years"/>
      </c:dateAx>
      <c:valAx>
        <c:axId val="10641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1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8-40A9-8739-9D277272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38240"/>
        <c:axId val="1061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F8-40A9-8739-9D277272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38240"/>
        <c:axId val="106144512"/>
      </c:lineChart>
      <c:dateAx>
        <c:axId val="10613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44512"/>
        <c:crosses val="autoZero"/>
        <c:auto val="1"/>
        <c:lblOffset val="100"/>
        <c:baseTimeUnit val="years"/>
      </c:dateAx>
      <c:valAx>
        <c:axId val="1061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3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8F-4909-BFAC-7FC83661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71776"/>
        <c:axId val="1061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8F-4909-BFAC-7FC83661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71776"/>
        <c:axId val="106182144"/>
      </c:lineChart>
      <c:dateAx>
        <c:axId val="10617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82144"/>
        <c:crosses val="autoZero"/>
        <c:auto val="1"/>
        <c:lblOffset val="100"/>
        <c:baseTimeUnit val="years"/>
      </c:dateAx>
      <c:valAx>
        <c:axId val="1061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1019.03</c:v>
                </c:pt>
                <c:pt idx="1">
                  <c:v>1029.08</c:v>
                </c:pt>
                <c:pt idx="2">
                  <c:v>1095.42</c:v>
                </c:pt>
                <c:pt idx="3">
                  <c:v>1087.45</c:v>
                </c:pt>
                <c:pt idx="4">
                  <c:v>1171.8499999999999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8E-459A-8B05-9354C8703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13376"/>
        <c:axId val="10621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8E-459A-8B05-9354C8703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3376"/>
        <c:axId val="106215296"/>
      </c:lineChart>
      <c:dateAx>
        <c:axId val="10621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15296"/>
        <c:crosses val="autoZero"/>
        <c:auto val="1"/>
        <c:lblOffset val="100"/>
        <c:baseTimeUnit val="years"/>
      </c:dateAx>
      <c:valAx>
        <c:axId val="10621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1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58.75</c:v>
                </c:pt>
                <c:pt idx="1">
                  <c:v>63.51</c:v>
                </c:pt>
                <c:pt idx="2">
                  <c:v>65.97</c:v>
                </c:pt>
                <c:pt idx="3">
                  <c:v>64.92</c:v>
                </c:pt>
                <c:pt idx="4">
                  <c:v>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06-4412-B1A3-ADD2964F1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36640"/>
        <c:axId val="10633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06-4412-B1A3-ADD2964F1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36640"/>
        <c:axId val="106338560"/>
      </c:lineChart>
      <c:dateAx>
        <c:axId val="10633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38560"/>
        <c:crosses val="autoZero"/>
        <c:auto val="1"/>
        <c:lblOffset val="100"/>
        <c:baseTimeUnit val="years"/>
      </c:dateAx>
      <c:valAx>
        <c:axId val="10633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3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273.85000000000002</c:v>
                </c:pt>
                <c:pt idx="1">
                  <c:v>247.38</c:v>
                </c:pt>
                <c:pt idx="2">
                  <c:v>239.46</c:v>
                </c:pt>
                <c:pt idx="3">
                  <c:v>254.03</c:v>
                </c:pt>
                <c:pt idx="4">
                  <c:v>259.52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F-45D7-9543-72245CD9B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50848"/>
        <c:axId val="10643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CF-45D7-9543-72245CD9B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0848"/>
        <c:axId val="106430848"/>
      </c:lineChart>
      <c:dateAx>
        <c:axId val="10635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30848"/>
        <c:crosses val="autoZero"/>
        <c:auto val="1"/>
        <c:lblOffset val="100"/>
        <c:baseTimeUnit val="years"/>
      </c:dateAx>
      <c:valAx>
        <c:axId val="10643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5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東栄町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3539</v>
      </c>
      <c r="AJ8" s="55"/>
      <c r="AK8" s="55"/>
      <c r="AL8" s="55"/>
      <c r="AM8" s="55"/>
      <c r="AN8" s="55"/>
      <c r="AO8" s="55"/>
      <c r="AP8" s="56"/>
      <c r="AQ8" s="46">
        <f>データ!R6</f>
        <v>123.38</v>
      </c>
      <c r="AR8" s="46"/>
      <c r="AS8" s="46"/>
      <c r="AT8" s="46"/>
      <c r="AU8" s="46"/>
      <c r="AV8" s="46"/>
      <c r="AW8" s="46"/>
      <c r="AX8" s="46"/>
      <c r="AY8" s="46">
        <f>データ!S6</f>
        <v>28.68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98.57</v>
      </c>
      <c r="S10" s="46"/>
      <c r="T10" s="46"/>
      <c r="U10" s="46"/>
      <c r="V10" s="46"/>
      <c r="W10" s="46"/>
      <c r="X10" s="46"/>
      <c r="Y10" s="46"/>
      <c r="Z10" s="80">
        <f>データ!P6</f>
        <v>2795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3453</v>
      </c>
      <c r="AJ10" s="80"/>
      <c r="AK10" s="80"/>
      <c r="AL10" s="80"/>
      <c r="AM10" s="80"/>
      <c r="AN10" s="80"/>
      <c r="AO10" s="80"/>
      <c r="AP10" s="80"/>
      <c r="AQ10" s="46">
        <f>データ!U6</f>
        <v>10.45</v>
      </c>
      <c r="AR10" s="46"/>
      <c r="AS10" s="46"/>
      <c r="AT10" s="46"/>
      <c r="AU10" s="46"/>
      <c r="AV10" s="46"/>
      <c r="AW10" s="46"/>
      <c r="AX10" s="46"/>
      <c r="AY10" s="46">
        <f>データ!V6</f>
        <v>330.43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1" t="s">
        <v>106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1" t="s">
        <v>107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4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6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1" max="1" width="9" customWidth="1"/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8" t="s">
        <v>49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4" t="s">
        <v>50</v>
      </c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 t="s">
        <v>51</v>
      </c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</row>
    <row r="4" spans="1:143">
      <c r="A4" s="26" t="s">
        <v>52</v>
      </c>
      <c r="B4" s="28"/>
      <c r="C4" s="28"/>
      <c r="D4" s="28"/>
      <c r="E4" s="28"/>
      <c r="F4" s="28"/>
      <c r="G4" s="28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87" t="s">
        <v>53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 t="s">
        <v>54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 t="s">
        <v>55</v>
      </c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 t="s">
        <v>56</v>
      </c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57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 t="s">
        <v>58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 t="s">
        <v>59</v>
      </c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 t="s">
        <v>60</v>
      </c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 t="s">
        <v>61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 t="s">
        <v>62</v>
      </c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 t="s">
        <v>63</v>
      </c>
      <c r="ED4" s="87"/>
      <c r="EE4" s="87"/>
      <c r="EF4" s="87"/>
      <c r="EG4" s="87"/>
      <c r="EH4" s="87"/>
      <c r="EI4" s="87"/>
      <c r="EJ4" s="87"/>
      <c r="EK4" s="87"/>
      <c r="EL4" s="87"/>
      <c r="EM4" s="87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235628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愛知県　東栄町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98.57</v>
      </c>
      <c r="P6" s="32">
        <f t="shared" si="3"/>
        <v>2795</v>
      </c>
      <c r="Q6" s="32">
        <f t="shared" si="3"/>
        <v>3539</v>
      </c>
      <c r="R6" s="32">
        <f t="shared" si="3"/>
        <v>123.38</v>
      </c>
      <c r="S6" s="32">
        <f t="shared" si="3"/>
        <v>28.68</v>
      </c>
      <c r="T6" s="32">
        <f t="shared" si="3"/>
        <v>3453</v>
      </c>
      <c r="U6" s="32">
        <f t="shared" si="3"/>
        <v>10.45</v>
      </c>
      <c r="V6" s="32">
        <f t="shared" si="3"/>
        <v>330.43</v>
      </c>
      <c r="W6" s="33">
        <f>IF(W7="",NA(),W7)</f>
        <v>82.8</v>
      </c>
      <c r="X6" s="33">
        <f t="shared" ref="X6:AF6" si="4">IF(X7="",NA(),X7)</f>
        <v>78.64</v>
      </c>
      <c r="Y6" s="33">
        <f t="shared" si="4"/>
        <v>84.66</v>
      </c>
      <c r="Z6" s="33">
        <f t="shared" si="4"/>
        <v>80.98</v>
      </c>
      <c r="AA6" s="33">
        <f t="shared" si="4"/>
        <v>83.16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1019.03</v>
      </c>
      <c r="BE6" s="33">
        <f t="shared" ref="BE6:BM6" si="7">IF(BE7="",NA(),BE7)</f>
        <v>1029.08</v>
      </c>
      <c r="BF6" s="33">
        <f t="shared" si="7"/>
        <v>1095.42</v>
      </c>
      <c r="BG6" s="33">
        <f t="shared" si="7"/>
        <v>1087.45</v>
      </c>
      <c r="BH6" s="33">
        <f t="shared" si="7"/>
        <v>1171.8499999999999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58.75</v>
      </c>
      <c r="BP6" s="33">
        <f t="shared" ref="BP6:BX6" si="8">IF(BP7="",NA(),BP7)</f>
        <v>63.51</v>
      </c>
      <c r="BQ6" s="33">
        <f t="shared" si="8"/>
        <v>65.97</v>
      </c>
      <c r="BR6" s="33">
        <f t="shared" si="8"/>
        <v>64.92</v>
      </c>
      <c r="BS6" s="33">
        <f t="shared" si="8"/>
        <v>63.18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273.85000000000002</v>
      </c>
      <c r="CA6" s="33">
        <f t="shared" ref="CA6:CI6" si="9">IF(CA7="",NA(),CA7)</f>
        <v>247.38</v>
      </c>
      <c r="CB6" s="33">
        <f t="shared" si="9"/>
        <v>239.46</v>
      </c>
      <c r="CC6" s="33">
        <f t="shared" si="9"/>
        <v>254.03</v>
      </c>
      <c r="CD6" s="33">
        <f t="shared" si="9"/>
        <v>259.52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79.989999999999995</v>
      </c>
      <c r="CL6" s="33">
        <f t="shared" ref="CL6:CT6" si="10">IF(CL7="",NA(),CL7)</f>
        <v>80.349999999999994</v>
      </c>
      <c r="CM6" s="33">
        <f t="shared" si="10"/>
        <v>80.72</v>
      </c>
      <c r="CN6" s="33">
        <f t="shared" si="10"/>
        <v>78.72</v>
      </c>
      <c r="CO6" s="33">
        <f t="shared" si="10"/>
        <v>79.05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56.46</v>
      </c>
      <c r="CW6" s="33">
        <f t="shared" ref="CW6:DE6" si="11">IF(CW7="",NA(),CW7)</f>
        <v>57.87</v>
      </c>
      <c r="CX6" s="33">
        <f t="shared" si="11"/>
        <v>55.54</v>
      </c>
      <c r="CY6" s="33">
        <f t="shared" si="11"/>
        <v>55.96</v>
      </c>
      <c r="CZ6" s="33">
        <f t="shared" si="11"/>
        <v>55.02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1.17</v>
      </c>
      <c r="ED6" s="33">
        <f t="shared" ref="ED6:EL6" si="14">IF(ED7="",NA(),ED7)</f>
        <v>1.33</v>
      </c>
      <c r="EE6" s="33">
        <f t="shared" si="14"/>
        <v>2.96</v>
      </c>
      <c r="EF6" s="33">
        <f t="shared" si="14"/>
        <v>1.59</v>
      </c>
      <c r="EG6" s="33">
        <f t="shared" si="14"/>
        <v>1.24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235628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98.57</v>
      </c>
      <c r="P7" s="36">
        <v>2795</v>
      </c>
      <c r="Q7" s="36">
        <v>3539</v>
      </c>
      <c r="R7" s="36">
        <v>123.38</v>
      </c>
      <c r="S7" s="36">
        <v>28.68</v>
      </c>
      <c r="T7" s="36">
        <v>3453</v>
      </c>
      <c r="U7" s="36">
        <v>10.45</v>
      </c>
      <c r="V7" s="36">
        <v>330.43</v>
      </c>
      <c r="W7" s="36">
        <v>82.8</v>
      </c>
      <c r="X7" s="36">
        <v>78.64</v>
      </c>
      <c r="Y7" s="36">
        <v>84.66</v>
      </c>
      <c r="Z7" s="36">
        <v>80.98</v>
      </c>
      <c r="AA7" s="36">
        <v>83.16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1019.03</v>
      </c>
      <c r="BE7" s="36">
        <v>1029.08</v>
      </c>
      <c r="BF7" s="36">
        <v>1095.42</v>
      </c>
      <c r="BG7" s="36">
        <v>1087.45</v>
      </c>
      <c r="BH7" s="36">
        <v>1171.8499999999999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58.75</v>
      </c>
      <c r="BP7" s="36">
        <v>63.51</v>
      </c>
      <c r="BQ7" s="36">
        <v>65.97</v>
      </c>
      <c r="BR7" s="36">
        <v>64.92</v>
      </c>
      <c r="BS7" s="36">
        <v>63.18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273.85000000000002</v>
      </c>
      <c r="CA7" s="36">
        <v>247.38</v>
      </c>
      <c r="CB7" s="36">
        <v>239.46</v>
      </c>
      <c r="CC7" s="36">
        <v>254.03</v>
      </c>
      <c r="CD7" s="36">
        <v>259.52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79.989999999999995</v>
      </c>
      <c r="CL7" s="36">
        <v>80.349999999999994</v>
      </c>
      <c r="CM7" s="36">
        <v>80.72</v>
      </c>
      <c r="CN7" s="36">
        <v>78.72</v>
      </c>
      <c r="CO7" s="36">
        <v>79.05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56.46</v>
      </c>
      <c r="CW7" s="36">
        <v>57.87</v>
      </c>
      <c r="CX7" s="36">
        <v>55.54</v>
      </c>
      <c r="CY7" s="36">
        <v>55.96</v>
      </c>
      <c r="CZ7" s="36">
        <v>55.02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1.17</v>
      </c>
      <c r="ED7" s="36">
        <v>1.33</v>
      </c>
      <c r="EE7" s="36">
        <v>2.96</v>
      </c>
      <c r="EF7" s="36">
        <v>1.59</v>
      </c>
      <c r="EG7" s="36">
        <v>1.24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2017-02-01T05:31:34Z</cp:lastPrinted>
  <dcterms:created xsi:type="dcterms:W3CDTF">2016-12-02T02:19:20Z</dcterms:created>
  <dcterms:modified xsi:type="dcterms:W3CDTF">2017-02-21T11:04:56Z</dcterms:modified>
</cp:coreProperties>
</file>