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<sst xmlns="http://schemas.openxmlformats.org/spreadsheetml/2006/main" count="221" uniqueCount="111">
  <si>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</si>
  <si>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</si>
  <si>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</si>
  <si>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</si>
  <si>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</si>
  <si>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</si>
  <si>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</si>
  <si>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</si>
  <si>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</si>
  <si>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</si>
  <si>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</si>
  <si>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</si>
  <si>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</si>
  <si>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</si>
  <si>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</si>
  <si>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</si>
  <si>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</si>
  <si>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</si>
  <si>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</si>
  <si>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</si>
  <si>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</si>
  <si>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</si>
  <si>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</si>
  <si>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</si>
  <si>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</si>
  <si>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</si>
  <si>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</si>
  <si>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</si>
  <si>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</si>
  <si>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</si>
  <si>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</si>
  <si>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</si>
  <si>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</si>
  <si>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</si>
  <si>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</si>
  <si>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</si>
  <si>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</si>
  <si>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</si>
  <si>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</si>
  <si>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</si>
  <si>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</si>
  <si>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</si>
  <si>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</si>
  <si>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</si>
  <si>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</si>
  <si>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</si>
  <si>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</si>
  <si>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</si>
  <si>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</si>
  <si>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</si>
  <si>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</si>
  <si>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</si>
  <si>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</si>
  <si>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</si>
  <si>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</si>
  <si>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</si>
  <si>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</si>
  <si>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</si>
  <si>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</si>
  <si>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</si>
  <si>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</si>
  <si>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</si>
  <si>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</si>
  <si>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</si>
  <si>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</si>
  <si>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</si>
  <si>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</si>
  <si>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</si>
  <si>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</si>
  <si>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</si>
  <si>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</si>
  <si>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</si>
  <si>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</si>
  <si>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</si>
  <si>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</si>
  <si>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</si>
  <si>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</si>
  <si>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</si>
  <si>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</si>
  <si>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</si>
  <si>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</si>
  <si>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</si>
  <si>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</si>
  <si>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</si>
  <si>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</si>
  <si>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</si>
  <si>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</si>
  <si>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</si>
  <si>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</si>
  <si>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</si>
  <si>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</si>
  <si>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</si>
  <si>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</si>
  <si>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</si>
  <si>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</si>
  <si>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</si>
  <si>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東栄町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</si>
  <si>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</si>
  <si>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</si>
  <si>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</si>
  <si>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</si>
  <si>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</si>
  <si>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</si>
  <si>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</si>
  <si>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</si>
  <si>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</si>
  <si>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</si>
  <si>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</si>
  <si>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これまでのところは、管渠の更新や老朽化対策は行っていないが、今後の年数経過による更新費用の増加を見越して、効率的な対策を計画していく必要がある。</t>
    <rPh sb="12" eb="13">
      <t>カン</t>
    </rPh>
    <rPh sb="13" eb="14">
      <t>キョ</t>
    </rPh>
    <rPh sb="15" eb="17">
      <t>コウシン</t>
    </rPh>
    <rPh sb="18" eb="21">
      <t>ロウキュウカ</t>
    </rPh>
    <rPh sb="21" eb="23">
      <t>タイサク</t>
    </rPh>
    <rPh sb="24" eb="25">
      <t>オコナ</t>
    </rPh>
    <rPh sb="32" eb="34">
      <t>コンゴ</t>
    </rPh>
    <rPh sb="35" eb="37">
      <t>ネンスウ</t>
    </rPh>
    <rPh sb="37" eb="39">
      <t>ケイカ</t>
    </rPh>
    <rPh sb="42" eb="44">
      <t>コウシン</t>
    </rPh>
    <rPh sb="44" eb="46">
      <t>ヒヨウ</t>
    </rPh>
    <rPh sb="47" eb="49">
      <t>ゾウカ</t>
    </rPh>
    <rPh sb="50" eb="52">
      <t>ミコ</t>
    </rPh>
    <rPh sb="55" eb="58">
      <t>コウリツテキ</t>
    </rPh>
    <rPh sb="59" eb="61">
      <t>タイサク</t>
    </rPh>
    <rPh sb="62" eb="64">
      <t>ケイカク</t>
    </rPh>
    <rPh sb="68" eb="70">
      <t>ヒツヨウ</t>
    </rPh>
    <phoneticPr fontId="4"/>
  </si>
  <si>
    <t xml:space="preserve">
　現在は布設事業を完了し、概ねの普及も終えた状況である。そのため、経営改善には、汚水処理費の増加を抑えていくことが必要である。
　また、今後の改築更新に備え、地域の将来予測を踏まえた効率的な投資計画の検討と財源の確保が必要である。</t>
    <rPh sb="2" eb="4">
      <t>ゲンザイ</t>
    </rPh>
    <rPh sb="5" eb="7">
      <t>フセツ</t>
    </rPh>
    <rPh sb="7" eb="9">
      <t>ジギョウ</t>
    </rPh>
    <rPh sb="10" eb="12">
      <t>カンリョウ</t>
    </rPh>
    <rPh sb="14" eb="15">
      <t>オオム</t>
    </rPh>
    <rPh sb="17" eb="19">
      <t>フキュウ</t>
    </rPh>
    <rPh sb="20" eb="21">
      <t>オ</t>
    </rPh>
    <rPh sb="23" eb="25">
      <t>ジョウキョウ</t>
    </rPh>
    <rPh sb="34" eb="36">
      <t>ケイエイ</t>
    </rPh>
    <rPh sb="36" eb="38">
      <t>カイゼン</t>
    </rPh>
    <rPh sb="41" eb="43">
      <t>オスイ</t>
    </rPh>
    <rPh sb="43" eb="45">
      <t>ショリ</t>
    </rPh>
    <rPh sb="45" eb="46">
      <t>ヒ</t>
    </rPh>
    <rPh sb="47" eb="49">
      <t>ゾウカ</t>
    </rPh>
    <rPh sb="50" eb="51">
      <t>オサ</t>
    </rPh>
    <rPh sb="58" eb="60">
      <t>ヒツヨウ</t>
    </rPh>
    <rPh sb="71" eb="73">
      <t>コンゴ</t>
    </rPh>
    <rPh sb="74" eb="76">
      <t>カイチク</t>
    </rPh>
    <rPh sb="76" eb="78">
      <t>コウシン</t>
    </rPh>
    <rPh sb="79" eb="80">
      <t>ソナ</t>
    </rPh>
    <rPh sb="82" eb="84">
      <t>チイキ</t>
    </rPh>
    <rPh sb="85" eb="87">
      <t>ショウライ</t>
    </rPh>
    <rPh sb="87" eb="89">
      <t>ヨソク</t>
    </rPh>
    <rPh sb="90" eb="91">
      <t>フ</t>
    </rPh>
    <rPh sb="94" eb="97">
      <t>コウリツテキ</t>
    </rPh>
    <rPh sb="98" eb="100">
      <t>トウシ</t>
    </rPh>
    <rPh sb="100" eb="102">
      <t>ケイカク</t>
    </rPh>
    <rPh sb="103" eb="105">
      <t>ケントウ</t>
    </rPh>
    <rPh sb="106" eb="108">
      <t>ザイゲン</t>
    </rPh>
    <rPh sb="109" eb="111">
      <t>カクホ</t>
    </rPh>
    <rPh sb="112" eb="114">
      <t>ヒツヨウ</t>
    </rPh>
    <phoneticPr fontId="4"/>
  </si>
  <si>
    <t xml:space="preserve">
　①収益的収支比率は80％にとどまり、収支不足に陥っている。下水道事業を継続していくため、今後とも経営改善に向けた取り組みが必要である、
　⑤経費回収率は、100％に届かず使用料収入の不足が続いている。適正な使用料収入の確保及び汚水処理費の削減により、⑥汚水処理原価とともに改善に努める必要がある。また、汚水処理原価については平均値より割高な状態が続いているが、当地域は山間過疎地域であり、区間延長やポンプ設備等が多くなることから、原価を押し上げている。
　⑦施設利用率や⑧水洗化率は横ばいとなっているが、今後施設を適正な規模で維持していくため、地域の少子高齢化の影響に注視する必要がある。
　改善の方向性としては、地域の特性を踏まえた維持計画により、効率化と維持費の削減など選択を行っていく事が必要である。</t>
    <rPh sb="3" eb="6">
      <t>シュウエキテキ</t>
    </rPh>
    <rPh sb="6" eb="8">
      <t>シュウシ</t>
    </rPh>
    <rPh sb="8" eb="10">
      <t>ヒリツ</t>
    </rPh>
    <rPh sb="20" eb="22">
      <t>シュウシ</t>
    </rPh>
    <rPh sb="22" eb="24">
      <t>フソク</t>
    </rPh>
    <rPh sb="25" eb="26">
      <t>オチイ</t>
    </rPh>
    <rPh sb="31" eb="34">
      <t>ゲスイドウ</t>
    </rPh>
    <rPh sb="34" eb="36">
      <t>ジギョウ</t>
    </rPh>
    <rPh sb="37" eb="39">
      <t>ケイゾク</t>
    </rPh>
    <rPh sb="46" eb="48">
      <t>コンゴ</t>
    </rPh>
    <rPh sb="50" eb="52">
      <t>ケイエイ</t>
    </rPh>
    <rPh sb="52" eb="54">
      <t>カイゼン</t>
    </rPh>
    <rPh sb="55" eb="56">
      <t>ム</t>
    </rPh>
    <rPh sb="58" eb="59">
      <t>ト</t>
    </rPh>
    <rPh sb="60" eb="61">
      <t>ク</t>
    </rPh>
    <rPh sb="63" eb="65">
      <t>ヒツヨウ</t>
    </rPh>
    <rPh sb="74" eb="76">
      <t>ケイヒ</t>
    </rPh>
    <rPh sb="76" eb="78">
      <t>カイシュウ</t>
    </rPh>
    <rPh sb="78" eb="79">
      <t>リツ</t>
    </rPh>
    <rPh sb="86" eb="87">
      <t>トド</t>
    </rPh>
    <rPh sb="89" eb="91">
      <t>シヨウ</t>
    </rPh>
    <rPh sb="91" eb="92">
      <t>リョウ</t>
    </rPh>
    <rPh sb="92" eb="94">
      <t>シュウニュウ</t>
    </rPh>
    <rPh sb="95" eb="97">
      <t>フソク</t>
    </rPh>
    <rPh sb="98" eb="99">
      <t>ツヅ</t>
    </rPh>
    <rPh sb="104" eb="106">
      <t>テキセイ</t>
    </rPh>
    <rPh sb="107" eb="110">
      <t>シヨウリョウ</t>
    </rPh>
    <rPh sb="110" eb="112">
      <t>シュウニュウ</t>
    </rPh>
    <rPh sb="113" eb="115">
      <t>カクホ</t>
    </rPh>
    <rPh sb="115" eb="116">
      <t>オヨ</t>
    </rPh>
    <rPh sb="117" eb="119">
      <t>オスイ</t>
    </rPh>
    <rPh sb="119" eb="121">
      <t>ショリ</t>
    </rPh>
    <rPh sb="121" eb="122">
      <t>ヒ</t>
    </rPh>
    <rPh sb="123" eb="125">
      <t>サクゲン</t>
    </rPh>
    <rPh sb="130" eb="132">
      <t>オスイ</t>
    </rPh>
    <rPh sb="132" eb="134">
      <t>ショリ</t>
    </rPh>
    <rPh sb="134" eb="136">
      <t>ゲンカ</t>
    </rPh>
    <rPh sb="140" eb="142">
      <t>カイゼン</t>
    </rPh>
    <rPh sb="143" eb="144">
      <t>ツト</t>
    </rPh>
    <rPh sb="146" eb="148">
      <t>ヒツヨウ</t>
    </rPh>
    <rPh sb="155" eb="157">
      <t>オスイ</t>
    </rPh>
    <rPh sb="157" eb="159">
      <t>ショリ</t>
    </rPh>
    <rPh sb="159" eb="161">
      <t>ゲンカ</t>
    </rPh>
    <rPh sb="166" eb="169">
      <t>ヘイキンチ</t>
    </rPh>
    <rPh sb="171" eb="173">
      <t>ワリダカ</t>
    </rPh>
    <rPh sb="174" eb="176">
      <t>ジョウタイ</t>
    </rPh>
    <rPh sb="177" eb="178">
      <t>ツヅ</t>
    </rPh>
    <rPh sb="184" eb="187">
      <t>トウチイキ</t>
    </rPh>
    <rPh sb="188" eb="190">
      <t>サンカン</t>
    </rPh>
    <rPh sb="190" eb="192">
      <t>カソ</t>
    </rPh>
    <rPh sb="192" eb="194">
      <t>チイキ</t>
    </rPh>
    <rPh sb="198" eb="200">
      <t>クカン</t>
    </rPh>
    <rPh sb="200" eb="202">
      <t>エンチョウ</t>
    </rPh>
    <rPh sb="206" eb="208">
      <t>セツビ</t>
    </rPh>
    <rPh sb="208" eb="209">
      <t>トウ</t>
    </rPh>
    <rPh sb="210" eb="211">
      <t>オオ</t>
    </rPh>
    <rPh sb="219" eb="221">
      <t>ゲンカ</t>
    </rPh>
    <rPh sb="222" eb="223">
      <t>オ</t>
    </rPh>
    <rPh sb="224" eb="225">
      <t>ア</t>
    </rPh>
    <rPh sb="235" eb="237">
      <t>シセツ</t>
    </rPh>
    <rPh sb="237" eb="240">
      <t>リヨウリツ</t>
    </rPh>
    <rPh sb="242" eb="245">
      <t>スイセンカ</t>
    </rPh>
    <rPh sb="245" eb="246">
      <t>リツ</t>
    </rPh>
    <rPh sb="247" eb="248">
      <t>ヨコ</t>
    </rPh>
    <rPh sb="258" eb="260">
      <t>コンゴ</t>
    </rPh>
    <rPh sb="260" eb="262">
      <t>シセツ</t>
    </rPh>
    <rPh sb="263" eb="265">
      <t>テキセイ</t>
    </rPh>
    <rPh sb="266" eb="268">
      <t>キボ</t>
    </rPh>
    <rPh sb="269" eb="271">
      <t>イジ</t>
    </rPh>
    <rPh sb="278" eb="280">
      <t>チイキ</t>
    </rPh>
    <rPh sb="281" eb="283">
      <t>ショウシ</t>
    </rPh>
    <rPh sb="283" eb="286">
      <t>コウレイカ</t>
    </rPh>
    <rPh sb="287" eb="289">
      <t>エイキョウ</t>
    </rPh>
    <rPh sb="290" eb="292">
      <t>チュウシ</t>
    </rPh>
    <rPh sb="294" eb="296">
      <t>ヒツヨウ</t>
    </rPh>
    <rPh sb="304" eb="306">
      <t>カイゼン</t>
    </rPh>
    <rPh sb="307" eb="310">
      <t>ホウコウセイ</t>
    </rPh>
    <rPh sb="315" eb="317">
      <t>チイキ</t>
    </rPh>
    <rPh sb="318" eb="320">
      <t>トクセイ</t>
    </rPh>
    <rPh sb="321" eb="322">
      <t>フ</t>
    </rPh>
    <rPh sb="325" eb="327">
      <t>イジ</t>
    </rPh>
    <rPh sb="327" eb="329">
      <t>ケイカク</t>
    </rPh>
    <rPh sb="333" eb="336">
      <t>コウリツカ</t>
    </rPh>
    <rPh sb="337" eb="339">
      <t>イジ</t>
    </rPh>
    <rPh sb="339" eb="340">
      <t>ヒ</t>
    </rPh>
    <rPh sb="341" eb="343">
      <t>サクゲン</t>
    </rPh>
    <rPh sb="345" eb="347">
      <t>センタク</t>
    </rPh>
    <rPh sb="348" eb="349">
      <t>オコナ</t>
    </rPh>
    <rPh sb="353" eb="354">
      <t>コト</t>
    </rPh>
    <rPh sb="355" eb="3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</si>
</sst>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52-4147-9736-9B2FBEFB0A26}"/>
            </c:ext>
          </c:extLst>
        </c:ser>
        <c:dLbls>
          <c:showLegendKey val="0"/>
          <c:showVal val="0"/>
          <c:showCatName val="0"/>
          <c:showSerName val="0"/>
          <c:showPercent val="0"/>
          <c:showBubbleSize val="0"/>
        </c:dLbls>
        <c:gapWidth val="150"/>
        <c:axId val="100809728"/>
        <c:axId val="1008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extLst xmlns:c16r2="http://schemas.microsoft.com/office/drawing/2015/06/chart">
            <c:ext xmlns:c16="http://schemas.microsoft.com/office/drawing/2014/chart" uri="{C3380CC4-5D6E-409C-BE32-E72D297353CC}">
              <c16:uniqueId val="{00000001-1652-4147-9736-9B2FBEFB0A26}"/>
            </c:ext>
          </c:extLst>
        </c:ser>
        <c:dLbls>
          <c:showLegendKey val="0"/>
          <c:showVal val="0"/>
          <c:showCatName val="0"/>
          <c:showSerName val="0"/>
          <c:showPercent val="0"/>
          <c:showBubbleSize val="0"/>
        </c:dLbls>
        <c:marker val="1"/>
        <c:smooth val="0"/>
        <c:axId val="100809728"/>
        <c:axId val="100816000"/>
      </c:lineChart>
      <c:dateAx>
        <c:axId val="100809728"/>
        <c:scaling>
          <c:orientation val="minMax"/>
        </c:scaling>
        <c:delete val="1"/>
        <c:axPos val="b"/>
        <c:numFmt formatCode="ge" sourceLinked="1"/>
        <c:majorTickMark val="none"/>
        <c:minorTickMark val="none"/>
        <c:tickLblPos val="none"/>
        <c:crossAx val="100816000"/>
        <c:crosses val="autoZero"/>
        <c:auto val="1"/>
        <c:lblOffset val="100"/>
        <c:baseTimeUnit val="years"/>
      </c:dateAx>
      <c:valAx>
        <c:axId val="100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51.63</c:v>
                </c:pt>
                <c:pt idx="1">
                  <c:v>49.13</c:v>
                </c:pt>
                <c:pt idx="2">
                  <c:v>47.75</c:v>
                </c:pt>
                <c:pt idx="3">
                  <c:v>50.94</c:v>
                </c:pt>
                <c:pt idx="4">
                  <c:v>50.94</c:v>
                </c:pt>
              </c:numCache>
            </c:numRef>
          </c:val>
          <c:extLst xmlns:c16r2="http://schemas.microsoft.com/office/drawing/2015/06/chart">
            <c:ext xmlns:c16="http://schemas.microsoft.com/office/drawing/2014/chart" uri="{C3380CC4-5D6E-409C-BE32-E72D297353CC}">
              <c16:uniqueId val="{00000000-465C-4629-89C6-0C103434E63C}"/>
            </c:ext>
          </c:extLst>
        </c:ser>
        <c:dLbls>
          <c:showLegendKey val="0"/>
          <c:showVal val="0"/>
          <c:showCatName val="0"/>
          <c:showSerName val="0"/>
          <c:showPercent val="0"/>
          <c:showBubbleSize val="0"/>
        </c:dLbls>
        <c:gapWidth val="150"/>
        <c:axId val="102428032"/>
        <c:axId val="1024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extLst xmlns:c16r2="http://schemas.microsoft.com/office/drawing/2015/06/chart">
            <c:ext xmlns:c16="http://schemas.microsoft.com/office/drawing/2014/chart" uri="{C3380CC4-5D6E-409C-BE32-E72D297353CC}">
              <c16:uniqueId val="{00000001-465C-4629-89C6-0C103434E63C}"/>
            </c:ext>
          </c:extLst>
        </c:ser>
        <c:dLbls>
          <c:showLegendKey val="0"/>
          <c:showVal val="0"/>
          <c:showCatName val="0"/>
          <c:showSerName val="0"/>
          <c:showPercent val="0"/>
          <c:showBubbleSize val="0"/>
        </c:dLbls>
        <c:marker val="1"/>
        <c:smooth val="0"/>
        <c:axId val="102428032"/>
        <c:axId val="102499840"/>
      </c:lineChart>
      <c:dateAx>
        <c:axId val="102428032"/>
        <c:scaling>
          <c:orientation val="minMax"/>
        </c:scaling>
        <c:delete val="1"/>
        <c:axPos val="b"/>
        <c:numFmt formatCode="ge" sourceLinked="1"/>
        <c:majorTickMark val="none"/>
        <c:minorTickMark val="none"/>
        <c:tickLblPos val="none"/>
        <c:crossAx val="102499840"/>
        <c:crosses val="autoZero"/>
        <c:auto val="1"/>
        <c:lblOffset val="100"/>
        <c:baseTimeUnit val="years"/>
      </c:dateAx>
      <c:valAx>
        <c:axId val="1024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89.17</c:v>
                </c:pt>
                <c:pt idx="1">
                  <c:v>97.78</c:v>
                </c:pt>
                <c:pt idx="2">
                  <c:v>94.5</c:v>
                </c:pt>
                <c:pt idx="3">
                  <c:v>91.03</c:v>
                </c:pt>
                <c:pt idx="4">
                  <c:v>91.93</c:v>
                </c:pt>
              </c:numCache>
            </c:numRef>
          </c:val>
          <c:extLst xmlns:c16r2="http://schemas.microsoft.com/office/drawing/2015/06/chart">
            <c:ext xmlns:c16="http://schemas.microsoft.com/office/drawing/2014/chart" uri="{C3380CC4-5D6E-409C-BE32-E72D297353CC}">
              <c16:uniqueId val="{00000000-3783-4FFD-AE74-2C2A142CD51A}"/>
            </c:ext>
          </c:extLst>
        </c:ser>
        <c:dLbls>
          <c:showLegendKey val="0"/>
          <c:showVal val="0"/>
          <c:showCatName val="0"/>
          <c:showSerName val="0"/>
          <c:showPercent val="0"/>
          <c:showBubbleSize val="0"/>
        </c:dLbls>
        <c:gapWidth val="150"/>
        <c:axId val="102539264"/>
        <c:axId val="1025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extLst xmlns:c16r2="http://schemas.microsoft.com/office/drawing/2015/06/chart">
            <c:ext xmlns:c16="http://schemas.microsoft.com/office/drawing/2014/chart" uri="{C3380CC4-5D6E-409C-BE32-E72D297353CC}">
              <c16:uniqueId val="{00000001-3783-4FFD-AE74-2C2A142CD51A}"/>
            </c:ext>
          </c:extLst>
        </c:ser>
        <c:dLbls>
          <c:showLegendKey val="0"/>
          <c:showVal val="0"/>
          <c:showCatName val="0"/>
          <c:showSerName val="0"/>
          <c:showPercent val="0"/>
          <c:showBubbleSize val="0"/>
        </c:dLbls>
        <c:marker val="1"/>
        <c:smooth val="0"/>
        <c:axId val="102539264"/>
        <c:axId val="102541184"/>
      </c:lineChart>
      <c:dateAx>
        <c:axId val="102539264"/>
        <c:scaling>
          <c:orientation val="minMax"/>
        </c:scaling>
        <c:delete val="1"/>
        <c:axPos val="b"/>
        <c:numFmt formatCode="ge" sourceLinked="1"/>
        <c:majorTickMark val="none"/>
        <c:minorTickMark val="none"/>
        <c:tickLblPos val="none"/>
        <c:crossAx val="102541184"/>
        <c:crosses val="autoZero"/>
        <c:auto val="1"/>
        <c:lblOffset val="100"/>
        <c:baseTimeUnit val="years"/>
      </c:dateAx>
      <c:valAx>
        <c:axId val="1025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64.89</c:v>
                </c:pt>
                <c:pt idx="1">
                  <c:v>60.49</c:v>
                </c:pt>
                <c:pt idx="2">
                  <c:v>59.75</c:v>
                </c:pt>
                <c:pt idx="3">
                  <c:v>60.76</c:v>
                </c:pt>
                <c:pt idx="4">
                  <c:v>80.69</c:v>
                </c:pt>
              </c:numCache>
            </c:numRef>
          </c:val>
          <c:extLst xmlns:c16r2="http://schemas.microsoft.com/office/drawing/2015/06/chart">
            <c:ext xmlns:c16="http://schemas.microsoft.com/office/drawing/2014/chart" uri="{C3380CC4-5D6E-409C-BE32-E72D297353CC}">
              <c16:uniqueId val="{00000000-43F3-4858-A249-CD93FEE8D364}"/>
            </c:ext>
          </c:extLst>
        </c:ser>
        <c:dLbls>
          <c:showLegendKey val="0"/>
          <c:showVal val="0"/>
          <c:showCatName val="0"/>
          <c:showSerName val="0"/>
          <c:showPercent val="0"/>
          <c:showBubbleSize val="0"/>
        </c:dLbls>
        <c:gapWidth val="150"/>
        <c:axId val="100851072"/>
        <c:axId val="1008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F3-4858-A249-CD93FEE8D364}"/>
            </c:ext>
          </c:extLst>
        </c:ser>
        <c:dLbls>
          <c:showLegendKey val="0"/>
          <c:showVal val="0"/>
          <c:showCatName val="0"/>
          <c:showSerName val="0"/>
          <c:showPercent val="0"/>
          <c:showBubbleSize val="0"/>
        </c:dLbls>
        <c:marker val="1"/>
        <c:smooth val="0"/>
        <c:axId val="100851072"/>
        <c:axId val="100861440"/>
      </c:lineChart>
      <c:dateAx>
        <c:axId val="100851072"/>
        <c:scaling>
          <c:orientation val="minMax"/>
        </c:scaling>
        <c:delete val="1"/>
        <c:axPos val="b"/>
        <c:numFmt formatCode="ge" sourceLinked="1"/>
        <c:majorTickMark val="none"/>
        <c:minorTickMark val="none"/>
        <c:tickLblPos val="none"/>
        <c:crossAx val="100861440"/>
        <c:crosses val="autoZero"/>
        <c:auto val="1"/>
        <c:lblOffset val="100"/>
        <c:baseTimeUnit val="years"/>
      </c:dateAx>
      <c:valAx>
        <c:axId val="1008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08-43FF-991F-074AE3283762}"/>
            </c:ext>
          </c:extLst>
        </c:ser>
        <c:dLbls>
          <c:showLegendKey val="0"/>
          <c:showVal val="0"/>
          <c:showCatName val="0"/>
          <c:showSerName val="0"/>
          <c:showPercent val="0"/>
          <c:showBubbleSize val="0"/>
        </c:dLbls>
        <c:gapWidth val="150"/>
        <c:axId val="100909056"/>
        <c:axId val="100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08-43FF-991F-074AE3283762}"/>
            </c:ext>
          </c:extLst>
        </c:ser>
        <c:dLbls>
          <c:showLegendKey val="0"/>
          <c:showVal val="0"/>
          <c:showCatName val="0"/>
          <c:showSerName val="0"/>
          <c:showPercent val="0"/>
          <c:showBubbleSize val="0"/>
        </c:dLbls>
        <c:marker val="1"/>
        <c:smooth val="0"/>
        <c:axId val="100909056"/>
        <c:axId val="100910976"/>
      </c:lineChart>
      <c:dateAx>
        <c:axId val="100909056"/>
        <c:scaling>
          <c:orientation val="minMax"/>
        </c:scaling>
        <c:delete val="1"/>
        <c:axPos val="b"/>
        <c:numFmt formatCode="ge" sourceLinked="1"/>
        <c:majorTickMark val="none"/>
        <c:minorTickMark val="none"/>
        <c:tickLblPos val="none"/>
        <c:crossAx val="100910976"/>
        <c:crosses val="autoZero"/>
        <c:auto val="1"/>
        <c:lblOffset val="100"/>
        <c:baseTimeUnit val="years"/>
      </c:dateAx>
      <c:valAx>
        <c:axId val="100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C4-43D8-B5EA-8964E4CFDC5F}"/>
            </c:ext>
          </c:extLst>
        </c:ser>
        <c:dLbls>
          <c:showLegendKey val="0"/>
          <c:showVal val="0"/>
          <c:showCatName val="0"/>
          <c:showSerName val="0"/>
          <c:showPercent val="0"/>
          <c:showBubbleSize val="0"/>
        </c:dLbls>
        <c:gapWidth val="150"/>
        <c:axId val="102449536"/>
        <c:axId val="1024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C4-43D8-B5EA-8964E4CFDC5F}"/>
            </c:ext>
          </c:extLst>
        </c:ser>
        <c:dLbls>
          <c:showLegendKey val="0"/>
          <c:showVal val="0"/>
          <c:showCatName val="0"/>
          <c:showSerName val="0"/>
          <c:showPercent val="0"/>
          <c:showBubbleSize val="0"/>
        </c:dLbls>
        <c:marker val="1"/>
        <c:smooth val="0"/>
        <c:axId val="102449536"/>
        <c:axId val="102451456"/>
      </c:lineChart>
      <c:dateAx>
        <c:axId val="102449536"/>
        <c:scaling>
          <c:orientation val="minMax"/>
        </c:scaling>
        <c:delete val="1"/>
        <c:axPos val="b"/>
        <c:numFmt formatCode="ge" sourceLinked="1"/>
        <c:majorTickMark val="none"/>
        <c:minorTickMark val="none"/>
        <c:tickLblPos val="none"/>
        <c:crossAx val="102451456"/>
        <c:crosses val="autoZero"/>
        <c:auto val="1"/>
        <c:lblOffset val="100"/>
        <c:baseTimeUnit val="years"/>
      </c:dateAx>
      <c:valAx>
        <c:axId val="1024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BD-42B1-90ED-815F6B1E5895}"/>
            </c:ext>
          </c:extLst>
        </c:ser>
        <c:dLbls>
          <c:showLegendKey val="0"/>
          <c:showVal val="0"/>
          <c:showCatName val="0"/>
          <c:showSerName val="0"/>
          <c:showPercent val="0"/>
          <c:showBubbleSize val="0"/>
        </c:dLbls>
        <c:gapWidth val="150"/>
        <c:axId val="102492032"/>
        <c:axId val="1024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BD-42B1-90ED-815F6B1E5895}"/>
            </c:ext>
          </c:extLst>
        </c:ser>
        <c:dLbls>
          <c:showLegendKey val="0"/>
          <c:showVal val="0"/>
          <c:showCatName val="0"/>
          <c:showSerName val="0"/>
          <c:showPercent val="0"/>
          <c:showBubbleSize val="0"/>
        </c:dLbls>
        <c:marker val="1"/>
        <c:smooth val="0"/>
        <c:axId val="102492032"/>
        <c:axId val="102493568"/>
      </c:lineChart>
      <c:dateAx>
        <c:axId val="102492032"/>
        <c:scaling>
          <c:orientation val="minMax"/>
        </c:scaling>
        <c:delete val="1"/>
        <c:axPos val="b"/>
        <c:numFmt formatCode="ge" sourceLinked="1"/>
        <c:majorTickMark val="none"/>
        <c:minorTickMark val="none"/>
        <c:tickLblPos val="none"/>
        <c:crossAx val="102493568"/>
        <c:crosses val="autoZero"/>
        <c:auto val="1"/>
        <c:lblOffset val="100"/>
        <c:baseTimeUnit val="years"/>
      </c:dateAx>
      <c:valAx>
        <c:axId val="1024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94-4DD6-B215-0A0A6FCA339A}"/>
            </c:ext>
          </c:extLst>
        </c:ser>
        <c:dLbls>
          <c:showLegendKey val="0"/>
          <c:showVal val="0"/>
          <c:showCatName val="0"/>
          <c:showSerName val="0"/>
          <c:showPercent val="0"/>
          <c:showBubbleSize val="0"/>
        </c:dLbls>
        <c:gapWidth val="150"/>
        <c:axId val="102201216"/>
        <c:axId val="1022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94-4DD6-B215-0A0A6FCA339A}"/>
            </c:ext>
          </c:extLst>
        </c:ser>
        <c:dLbls>
          <c:showLegendKey val="0"/>
          <c:showVal val="0"/>
          <c:showCatName val="0"/>
          <c:showSerName val="0"/>
          <c:showPercent val="0"/>
          <c:showBubbleSize val="0"/>
        </c:dLbls>
        <c:marker val="1"/>
        <c:smooth val="0"/>
        <c:axId val="102201216"/>
        <c:axId val="102211584"/>
      </c:lineChart>
      <c:dateAx>
        <c:axId val="102201216"/>
        <c:scaling>
          <c:orientation val="minMax"/>
        </c:scaling>
        <c:delete val="1"/>
        <c:axPos val="b"/>
        <c:numFmt formatCode="ge" sourceLinked="1"/>
        <c:majorTickMark val="none"/>
        <c:minorTickMark val="none"/>
        <c:tickLblPos val="none"/>
        <c:crossAx val="102211584"/>
        <c:crosses val="autoZero"/>
        <c:auto val="1"/>
        <c:lblOffset val="100"/>
        <c:baseTimeUnit val="years"/>
      </c:dateAx>
      <c:valAx>
        <c:axId val="1022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08-4DD2-8354-0D24E6512372}"/>
            </c:ext>
          </c:extLst>
        </c:ser>
        <c:dLbls>
          <c:showLegendKey val="0"/>
          <c:showVal val="0"/>
          <c:showCatName val="0"/>
          <c:showSerName val="0"/>
          <c:showPercent val="0"/>
          <c:showBubbleSize val="0"/>
        </c:dLbls>
        <c:gapWidth val="150"/>
        <c:axId val="102250752"/>
        <c:axId val="1022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extLst xmlns:c16r2="http://schemas.microsoft.com/office/drawing/2015/06/chart">
            <c:ext xmlns:c16="http://schemas.microsoft.com/office/drawing/2014/chart" uri="{C3380CC4-5D6E-409C-BE32-E72D297353CC}">
              <c16:uniqueId val="{00000001-4D08-4DD2-8354-0D24E6512372}"/>
            </c:ext>
          </c:extLst>
        </c:ser>
        <c:dLbls>
          <c:showLegendKey val="0"/>
          <c:showVal val="0"/>
          <c:showCatName val="0"/>
          <c:showSerName val="0"/>
          <c:showPercent val="0"/>
          <c:showBubbleSize val="0"/>
        </c:dLbls>
        <c:marker val="1"/>
        <c:smooth val="0"/>
        <c:axId val="102250752"/>
        <c:axId val="102261120"/>
      </c:lineChart>
      <c:dateAx>
        <c:axId val="102250752"/>
        <c:scaling>
          <c:orientation val="minMax"/>
        </c:scaling>
        <c:delete val="1"/>
        <c:axPos val="b"/>
        <c:numFmt formatCode="ge" sourceLinked="1"/>
        <c:majorTickMark val="none"/>
        <c:minorTickMark val="none"/>
        <c:tickLblPos val="none"/>
        <c:crossAx val="102261120"/>
        <c:crosses val="autoZero"/>
        <c:auto val="1"/>
        <c:lblOffset val="100"/>
        <c:baseTimeUnit val="years"/>
      </c:dateAx>
      <c:valAx>
        <c:axId val="1022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45.8</c:v>
                </c:pt>
                <c:pt idx="1">
                  <c:v>46.06</c:v>
                </c:pt>
                <c:pt idx="2">
                  <c:v>40.92</c:v>
                </c:pt>
                <c:pt idx="3">
                  <c:v>35.659999999999997</c:v>
                </c:pt>
                <c:pt idx="4">
                  <c:v>70.8</c:v>
                </c:pt>
              </c:numCache>
            </c:numRef>
          </c:val>
          <c:extLst xmlns:c16r2="http://schemas.microsoft.com/office/drawing/2015/06/chart">
            <c:ext xmlns:c16="http://schemas.microsoft.com/office/drawing/2014/chart" uri="{C3380CC4-5D6E-409C-BE32-E72D297353CC}">
              <c16:uniqueId val="{00000000-4448-45C9-BAE9-6F9E0D8A9E56}"/>
            </c:ext>
          </c:extLst>
        </c:ser>
        <c:dLbls>
          <c:showLegendKey val="0"/>
          <c:showVal val="0"/>
          <c:showCatName val="0"/>
          <c:showSerName val="0"/>
          <c:showPercent val="0"/>
          <c:showBubbleSize val="0"/>
        </c:dLbls>
        <c:gapWidth val="150"/>
        <c:axId val="102288384"/>
        <c:axId val="1022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extLst xmlns:c16r2="http://schemas.microsoft.com/office/drawing/2015/06/chart">
            <c:ext xmlns:c16="http://schemas.microsoft.com/office/drawing/2014/chart" uri="{C3380CC4-5D6E-409C-BE32-E72D297353CC}">
              <c16:uniqueId val="{00000001-4448-45C9-BAE9-6F9E0D8A9E56}"/>
            </c:ext>
          </c:extLst>
        </c:ser>
        <c:dLbls>
          <c:showLegendKey val="0"/>
          <c:showVal val="0"/>
          <c:showCatName val="0"/>
          <c:showSerName val="0"/>
          <c:showPercent val="0"/>
          <c:showBubbleSize val="0"/>
        </c:dLbls>
        <c:marker val="1"/>
        <c:smooth val="0"/>
        <c:axId val="102288384"/>
        <c:axId val="102294656"/>
      </c:lineChart>
      <c:dateAx>
        <c:axId val="102288384"/>
        <c:scaling>
          <c:orientation val="minMax"/>
        </c:scaling>
        <c:delete val="1"/>
        <c:axPos val="b"/>
        <c:numFmt formatCode="ge" sourceLinked="1"/>
        <c:majorTickMark val="none"/>
        <c:minorTickMark val="none"/>
        <c:tickLblPos val="none"/>
        <c:crossAx val="102294656"/>
        <c:crosses val="autoZero"/>
        <c:auto val="1"/>
        <c:lblOffset val="100"/>
        <c:baseTimeUnit val="years"/>
      </c:dateAx>
      <c:valAx>
        <c:axId val="1022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409.68</c:v>
                </c:pt>
                <c:pt idx="1">
                  <c:v>416.14</c:v>
                </c:pt>
                <c:pt idx="2">
                  <c:v>460.61</c:v>
                </c:pt>
                <c:pt idx="3">
                  <c:v>549.54</c:v>
                </c:pt>
                <c:pt idx="4">
                  <c:v>280.3</c:v>
                </c:pt>
              </c:numCache>
            </c:numRef>
          </c:val>
          <c:extLst xmlns:c16r2="http://schemas.microsoft.com/office/drawing/2015/06/chart">
            <c:ext xmlns:c16="http://schemas.microsoft.com/office/drawing/2014/chart" uri="{C3380CC4-5D6E-409C-BE32-E72D297353CC}">
              <c16:uniqueId val="{00000000-2BBC-4141-9F7E-45A8D8E4D7A0}"/>
            </c:ext>
          </c:extLst>
        </c:ser>
        <c:dLbls>
          <c:showLegendKey val="0"/>
          <c:showVal val="0"/>
          <c:showCatName val="0"/>
          <c:showSerName val="0"/>
          <c:showPercent val="0"/>
          <c:showBubbleSize val="0"/>
        </c:dLbls>
        <c:gapWidth val="150"/>
        <c:axId val="102398976"/>
        <c:axId val="1024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extLst xmlns:c16r2="http://schemas.microsoft.com/office/drawing/2015/06/chart">
            <c:ext xmlns:c16="http://schemas.microsoft.com/office/drawing/2014/chart" uri="{C3380CC4-5D6E-409C-BE32-E72D297353CC}">
              <c16:uniqueId val="{00000001-2BBC-4141-9F7E-45A8D8E4D7A0}"/>
            </c:ext>
          </c:extLst>
        </c:ser>
        <c:dLbls>
          <c:showLegendKey val="0"/>
          <c:showVal val="0"/>
          <c:showCatName val="0"/>
          <c:showSerName val="0"/>
          <c:showPercent val="0"/>
          <c:showBubbleSize val="0"/>
        </c:dLbls>
        <c:marker val="1"/>
        <c:smooth val="0"/>
        <c:axId val="102398976"/>
        <c:axId val="102405248"/>
      </c:lineChart>
      <c:dateAx>
        <c:axId val="102398976"/>
        <c:scaling>
          <c:orientation val="minMax"/>
        </c:scaling>
        <c:delete val="1"/>
        <c:axPos val="b"/>
        <c:numFmt formatCode="ge" sourceLinked="1"/>
        <c:majorTickMark val="none"/>
        <c:minorTickMark val="none"/>
        <c:tickLblPos val="none"/>
        <c:crossAx val="102405248"/>
        <c:crosses val="autoZero"/>
        <c:auto val="1"/>
        <c:lblOffset val="100"/>
        <c:baseTimeUnit val="years"/>
      </c:dateAx>
      <c:valAx>
        <c:axId val="1024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東栄町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3539</v>
      </c>
      <c r="AM8" s="47"/>
      <c r="AN8" s="47"/>
      <c r="AO8" s="47"/>
      <c r="AP8" s="47"/>
      <c r="AQ8" s="47"/>
      <c r="AR8" s="47"/>
      <c r="AS8" s="47"/>
      <c r="AT8" s="43">
        <f>データ!S6</f>
        <v>123.38</v>
      </c>
      <c r="AU8" s="43"/>
      <c r="AV8" s="43"/>
      <c r="AW8" s="43"/>
      <c r="AX8" s="43"/>
      <c r="AY8" s="43"/>
      <c r="AZ8" s="43"/>
      <c r="BA8" s="43"/>
      <c r="BB8" s="43">
        <f>データ!T6</f>
        <v>28.68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51.98</v>
      </c>
      <c r="Q10" s="43"/>
      <c r="R10" s="43"/>
      <c r="S10" s="43"/>
      <c r="T10" s="43"/>
      <c r="U10" s="43"/>
      <c r="V10" s="43"/>
      <c r="W10" s="43">
        <f>データ!P6</f>
        <v>71.05</v>
      </c>
      <c r="X10" s="43"/>
      <c r="Y10" s="43"/>
      <c r="Z10" s="43"/>
      <c r="AA10" s="43"/>
      <c r="AB10" s="43"/>
      <c r="AC10" s="43"/>
      <c r="AD10" s="47">
        <f>データ!Q6</f>
        <v>3564</v>
      </c>
      <c r="AE10" s="47"/>
      <c r="AF10" s="47"/>
      <c r="AG10" s="47"/>
      <c r="AH10" s="47"/>
      <c r="AI10" s="47"/>
      <c r="AJ10" s="47"/>
      <c r="AK10" s="2"/>
      <c r="AL10" s="47">
        <f>データ!U6</f>
        <v>1821</v>
      </c>
      <c r="AM10" s="47"/>
      <c r="AN10" s="47"/>
      <c r="AO10" s="47"/>
      <c r="AP10" s="47"/>
      <c r="AQ10" s="47"/>
      <c r="AR10" s="47"/>
      <c r="AS10" s="47"/>
      <c r="AT10" s="43">
        <f>データ!V6</f>
        <v>0.98</v>
      </c>
      <c r="AU10" s="43"/>
      <c r="AV10" s="43"/>
      <c r="AW10" s="43"/>
      <c r="AX10" s="43"/>
      <c r="AY10" s="43"/>
      <c r="AZ10" s="43"/>
      <c r="BA10" s="43"/>
      <c r="BB10" s="43">
        <f>データ!W6</f>
        <v>1858.16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customWidth="1"/>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235628</v>
      </c>
      <c r="D6" s="31">
        <f t="shared" si="3"/>
        <v>47</v>
      </c>
      <c r="E6" s="31">
        <f t="shared" si="3"/>
        <v>17</v>
      </c>
      <c r="F6" s="31">
        <f t="shared" si="3"/>
        <v>4</v>
      </c>
      <c r="G6" s="31">
        <f t="shared" si="3"/>
        <v>0</v>
      </c>
      <c r="H6" s="31" t="str">
        <f t="shared" si="3"/>
        <v>愛知県　東栄町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51.98</v>
      </c>
      <c r="P6" s="32">
        <f t="shared" si="3"/>
        <v>71.05</v>
      </c>
      <c r="Q6" s="32">
        <f t="shared" si="3"/>
        <v>3564</v>
      </c>
      <c r="R6" s="32">
        <f t="shared" si="3"/>
        <v>3539</v>
      </c>
      <c r="S6" s="32">
        <f t="shared" si="3"/>
        <v>123.38</v>
      </c>
      <c r="T6" s="32">
        <f t="shared" si="3"/>
        <v>28.68</v>
      </c>
      <c r="U6" s="32">
        <f t="shared" si="3"/>
        <v>1821</v>
      </c>
      <c r="V6" s="32">
        <f t="shared" si="3"/>
        <v>0.98</v>
      </c>
      <c r="W6" s="32">
        <f t="shared" si="3"/>
        <v>1858.16</v>
      </c>
      <c r="X6" s="33">
        <f>IF(X7="",NA(),X7)</f>
        <v>64.89</v>
      </c>
      <c r="Y6" s="33">
        <f t="shared" ref="Y6:AG6" si="4">IF(Y7="",NA(),Y7)</f>
        <v>60.49</v>
      </c>
      <c r="Z6" s="33">
        <f t="shared" si="4"/>
        <v>59.75</v>
      </c>
      <c r="AA6" s="33">
        <f t="shared" si="4"/>
        <v>60.76</v>
      </c>
      <c r="AB6" s="33">
        <f t="shared" si="4"/>
        <v>80.69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1436</v>
      </c>
      <c r="BN6" s="33">
        <f t="shared" si="7"/>
        <v>1434.89</v>
      </c>
      <c r="BO6" s="32" t="str">
        <f>IF(BO7="","",IF(BO7="-","【-】","【"&amp;SUBSTITUTE(TEXT(BO7,"#,##0.00"),"-","△")&amp;"】"))</f>
        <v>【1,457.06】</v>
      </c>
      <c r="BP6" s="33">
        <f>IF(BP7="",NA(),BP7)</f>
        <v>45.8</v>
      </c>
      <c r="BQ6" s="33">
        <f t="shared" ref="BQ6:BY6" si="8">IF(BQ7="",NA(),BQ7)</f>
        <v>46.06</v>
      </c>
      <c r="BR6" s="33">
        <f t="shared" si="8"/>
        <v>40.92</v>
      </c>
      <c r="BS6" s="33">
        <f t="shared" si="8"/>
        <v>35.659999999999997</v>
      </c>
      <c r="BT6" s="33">
        <f t="shared" si="8"/>
        <v>70.8</v>
      </c>
      <c r="BU6" s="33">
        <f t="shared" si="8"/>
        <v>52.89</v>
      </c>
      <c r="BV6" s="33">
        <f t="shared" si="8"/>
        <v>51.73</v>
      </c>
      <c r="BW6" s="33">
        <f t="shared" si="8"/>
        <v>53.01</v>
      </c>
      <c r="BX6" s="33">
        <f t="shared" si="8"/>
        <v>66.56</v>
      </c>
      <c r="BY6" s="33">
        <f t="shared" si="8"/>
        <v>66.22</v>
      </c>
      <c r="BZ6" s="32" t="str">
        <f>IF(BZ7="","",IF(BZ7="-","【-】","【"&amp;SUBSTITUTE(TEXT(BZ7,"#,##0.00"),"-","△")&amp;"】"))</f>
        <v>【64.73】</v>
      </c>
      <c r="CA6" s="33">
        <f>IF(CA7="",NA(),CA7)</f>
        <v>409.68</v>
      </c>
      <c r="CB6" s="33">
        <f t="shared" ref="CB6:CJ6" si="9">IF(CB7="",NA(),CB7)</f>
        <v>416.14</v>
      </c>
      <c r="CC6" s="33">
        <f t="shared" si="9"/>
        <v>460.61</v>
      </c>
      <c r="CD6" s="33">
        <f t="shared" si="9"/>
        <v>549.54</v>
      </c>
      <c r="CE6" s="33">
        <f t="shared" si="9"/>
        <v>280.3</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51.63</v>
      </c>
      <c r="CM6" s="33">
        <f t="shared" ref="CM6:CU6" si="10">IF(CM7="",NA(),CM7)</f>
        <v>49.13</v>
      </c>
      <c r="CN6" s="33">
        <f t="shared" si="10"/>
        <v>47.75</v>
      </c>
      <c r="CO6" s="33">
        <f t="shared" si="10"/>
        <v>50.94</v>
      </c>
      <c r="CP6" s="33">
        <f t="shared" si="10"/>
        <v>50.94</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89.17</v>
      </c>
      <c r="CX6" s="33">
        <f t="shared" ref="CX6:DF6" si="11">IF(CX7="",NA(),CX7)</f>
        <v>97.78</v>
      </c>
      <c r="CY6" s="33">
        <f t="shared" si="11"/>
        <v>94.5</v>
      </c>
      <c r="CZ6" s="33">
        <f t="shared" si="11"/>
        <v>91.03</v>
      </c>
      <c r="DA6" s="33">
        <f t="shared" si="11"/>
        <v>91.93</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235628</v>
      </c>
      <c r="D7" s="35">
        <v>47</v>
      </c>
      <c r="E7" s="35">
        <v>17</v>
      </c>
      <c r="F7" s="35">
        <v>4</v>
      </c>
      <c r="G7" s="35">
        <v>0</v>
      </c>
      <c r="H7" s="35" t="s">
        <v>96</v>
      </c>
      <c r="I7" s="35" t="s">
        <v>97</v>
      </c>
      <c r="J7" s="35" t="s">
        <v>98</v>
      </c>
      <c r="K7" s="35" t="s">
        <v>99</v>
      </c>
      <c r="L7" s="35" t="s">
        <v>100</v>
      </c>
      <c r="M7" s="36" t="s">
        <v>101</v>
      </c>
      <c r="N7" s="36" t="s">
        <v>102</v>
      </c>
      <c r="O7" s="36">
        <v>51.98</v>
      </c>
      <c r="P7" s="36">
        <v>71.05</v>
      </c>
      <c r="Q7" s="36">
        <v>3564</v>
      </c>
      <c r="R7" s="36">
        <v>3539</v>
      </c>
      <c r="S7" s="36">
        <v>123.38</v>
      </c>
      <c r="T7" s="36">
        <v>28.68</v>
      </c>
      <c r="U7" s="36">
        <v>1821</v>
      </c>
      <c r="V7" s="36">
        <v>0.98</v>
      </c>
      <c r="W7" s="36">
        <v>1858.16</v>
      </c>
      <c r="X7" s="36">
        <v>64.89</v>
      </c>
      <c r="Y7" s="36">
        <v>60.49</v>
      </c>
      <c r="Z7" s="36">
        <v>59.75</v>
      </c>
      <c r="AA7" s="36">
        <v>60.76</v>
      </c>
      <c r="AB7" s="36">
        <v>80.69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1436</v>
      </c>
      <c r="BN7" s="36">
        <v>1434.89</v>
      </c>
      <c r="BO7" s="36">
        <v>1457.06</v>
      </c>
      <c r="BP7" s="36">
        <v>45.8</v>
      </c>
      <c r="BQ7" s="36">
        <v>46.06</v>
      </c>
      <c r="BR7" s="36">
        <v>40.92</v>
      </c>
      <c r="BS7" s="36">
        <v>35.659999999999997</v>
      </c>
      <c r="BT7" s="36">
        <v>70.8</v>
      </c>
      <c r="BU7" s="36">
        <v>52.89</v>
      </c>
      <c r="BV7" s="36">
        <v>51.73</v>
      </c>
      <c r="BW7" s="36">
        <v>53.01</v>
      </c>
      <c r="BX7" s="36">
        <v>66.56</v>
      </c>
      <c r="BY7" s="36">
        <v>66.22</v>
      </c>
      <c r="BZ7" s="36">
        <v>64.73</v>
      </c>
      <c r="CA7" s="36">
        <v>409.68</v>
      </c>
      <c r="CB7" s="36">
        <v>416.14</v>
      </c>
      <c r="CC7" s="36">
        <v>460.61</v>
      </c>
      <c r="CD7" s="36">
        <v>549.54</v>
      </c>
      <c r="CE7" s="36">
        <v>280.3</v>
      </c>
      <c r="CF7" s="36">
        <v>300.52</v>
      </c>
      <c r="CG7" s="36">
        <v>310.47000000000003</v>
      </c>
      <c r="CH7" s="36">
        <v>299.39</v>
      </c>
      <c r="CI7" s="36">
        <v>244.29</v>
      </c>
      <c r="CJ7" s="36">
        <v>246.72</v>
      </c>
      <c r="CK7" s="36">
        <v>250.25</v>
      </c>
      <c r="CL7" s="36">
        <v>51.63</v>
      </c>
      <c r="CM7" s="36">
        <v>49.13</v>
      </c>
      <c r="CN7" s="36">
        <v>47.75</v>
      </c>
      <c r="CO7" s="36">
        <v>50.94</v>
      </c>
      <c r="CP7" s="36">
        <v>50.94</v>
      </c>
      <c r="CQ7" s="36">
        <v>36.799999999999997</v>
      </c>
      <c r="CR7" s="36">
        <v>36.67</v>
      </c>
      <c r="CS7" s="36">
        <v>36.200000000000003</v>
      </c>
      <c r="CT7" s="36">
        <v>43.58</v>
      </c>
      <c r="CU7" s="36">
        <v>41.35</v>
      </c>
      <c r="CV7" s="36">
        <v>40.31</v>
      </c>
      <c r="CW7" s="36">
        <v>89.17</v>
      </c>
      <c r="CX7" s="36">
        <v>97.78</v>
      </c>
      <c r="CY7" s="36">
        <v>94.5</v>
      </c>
      <c r="CZ7" s="36">
        <v>91.03</v>
      </c>
      <c r="DA7" s="36">
        <v>91.93</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2017-02-17T04:25:06Z</cp:lastPrinted>
  <dcterms:created xsi:type="dcterms:W3CDTF">2017-02-08T03:02:01Z</dcterms:created>
  <dcterms:modified xsi:type="dcterms:W3CDTF">2017-02-21T13:27:38Z</dcterms:modified>
  <cp:category/>
</cp:coreProperties>
</file>