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AI10" i="4" s="1"/>
  <c r="S6" i="5"/>
  <c r="AY8" i="4" s="1"/>
  <c r="R6" i="5"/>
  <c r="AQ8" i="4" s="1"/>
  <c r="Q6" i="5"/>
  <c r="P6" i="5"/>
  <c r="O6" i="5"/>
  <c r="N6" i="5"/>
  <c r="M6" i="5"/>
  <c r="L6" i="5"/>
  <c r="K6" i="5"/>
  <c r="R8" i="4" s="1"/>
  <c r="J6" i="5"/>
  <c r="J8" i="4" s="1"/>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Z10" i="4"/>
  <c r="R10" i="4"/>
  <c r="J10" i="4"/>
  <c r="B10" i="4"/>
  <c r="AI8" i="4"/>
  <c r="Z8" i="4"/>
  <c r="B8"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<sst xmlns="http://schemas.openxmlformats.org/spreadsheetml/2006/main" count="218" uniqueCount="108">
  <si>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</si>
  <si>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</si>
  <si>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</si>
  <si>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</si>
  <si>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</si>
  <si>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</si>
  <si>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</si>
  <si>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</si>
  <si>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</si>
  <si>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</si>
  <si>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</si>
  <si>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</si>
  <si>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</si>
  <si>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</si>
  <si>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</si>
  <si>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</si>
  <si>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</si>
  <si>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</si>
  <si>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</si>
  <si>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</si>
  <si>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</si>
  <si>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</si>
  <si>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</si>
  <si>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</si>
  <si>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</si>
  <si>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</si>
  <si>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</si>
  <si>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</si>
  <si>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</si>
  <si>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</si>
  <si>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</si>
  <si>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</si>
  <si>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</si>
  <si>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</si>
  <si>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</si>
  <si>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</si>
  <si>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</si>
  <si>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</si>
  <si>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</si>
  <si>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</si>
  <si>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</si>
  <si>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</si>
  <si>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</si>
  <si>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</si>
  <si>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</si>
  <si>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</si>
  <si>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</si>
  <si>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</si>
  <si>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</si>
  <si>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</si>
  <si>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</si>
  <si>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</si>
  <si>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</si>
  <si>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</si>
  <si>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</si>
  <si>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</si>
  <si>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</si>
  <si>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</si>
  <si>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</si>
  <si>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</si>
  <si>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</si>
  <si>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</si>
  <si>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</si>
  <si>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</si>
  <si>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</si>
  <si>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</si>
  <si>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</si>
  <si>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</si>
  <si>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</si>
  <si>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</si>
  <si>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</si>
  <si>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</si>
  <si>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</si>
  <si>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</si>
  <si>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</si>
  <si>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</si>
  <si>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</si>
  <si>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</si>
  <si>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</si>
  <si>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</si>
  <si>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</si>
  <si>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</si>
  <si>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</si>
  <si>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</si>
  <si>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</si>
  <si>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</si>
  <si>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</si>
  <si>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</si>
  <si>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</si>
  <si>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</si>
  <si>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</si>
  <si>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</si>
  <si>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</si>
  <si>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愛知県　豊根村</t>
  </si>
  <si>
    <t>法非適用</t>
  </si>
  <si>
    <t>水道事業</t>
  </si>
  <si>
    <t>簡易水道事業</t>
  </si>
  <si>
    <t>D4</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</si>
  <si>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</si>
  <si>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</si>
  <si>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</si>
  <si>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</si>
  <si>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</si>
  <si>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</si>
  <si>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</si>
  <si>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今後も継続した配水管や水道施設の更新が必要となるため、財源確保に努めるとともに施設の統合も視野に入れ、管理体制の効率化等による経費削減を図るなど、収支の将来性を鑑みた経営計画の見直しが必要である。また、供給した配水量の効率性を高めていくことも課題である。</t>
    <phoneticPr fontId="4"/>
  </si>
  <si>
    <t>　配水管や電気計装機器等の老朽化に伴い計画的に更新を行っているが、配管延長が長いことや数多くの水道施設を有しているため、財源確保が厳しい状況下での更新はスローペースとなっている。更新の必要性が高い地区から引き続き効率的に更新を図っていく。</t>
    <phoneticPr fontId="4"/>
  </si>
  <si>
    <t>①収益的収支比率　
　愛知県で最も標高が高い地域であり、山間地域特有の起伏に富んだ地形で集落が点在しているため、管路が長く浄水場・配水地等の水道施設も数多いことから、維持管理経費が嵩む反面、人口減少により収益が減少していることから厳しい経営状況である。
④企業債残高対給水収益比率
　企業債残高対給水収益比率は料金収入に対する企業債残高の割合であるが、前述のとおり、管路が長く、水道施設も多いため、施設整備等の費用が嵩むが、料金収入は限られているため、企業債に頼らざるを得ず、類似団体平均より高く推移している。
⑤料金回収率
　給水収益に比べ一般会計からの繰入金の方が多く、収益だけでは賄えないが類似団体よりも回収率は高い。
⑥給水原価
　配水管の布設替や計装機器整備等を毎年実施しており原価も増加傾向にあるが、類似団体平均よりは低く推移している。
⑦施設利用率
　増加傾向にあり、類似団体平均よりは高く効率的な利用をしている。　
⑧有収率
　計画的に水道管は更新しているものの、管路延長が長く漏水調査等が進んでいない現状であり、類似団体の平均よりは低くなっている。また、冬期の水道管凍結防止ために排水をしていることも、有収率を下げる要因になっている。</t>
    <rPh sb="15" eb="16">
      <t>モット</t>
    </rPh>
    <rPh sb="17" eb="19">
      <t>ヒョウコウ</t>
    </rPh>
    <rPh sb="20" eb="21">
      <t>タカ</t>
    </rPh>
    <rPh sb="22" eb="24">
      <t>チイキ</t>
    </rPh>
    <rPh sb="176" eb="178">
      <t>ゼンジュツ</t>
    </rPh>
    <rPh sb="183" eb="185">
      <t>カンロ</t>
    </rPh>
    <rPh sb="186" eb="187">
      <t>ナガ</t>
    </rPh>
    <rPh sb="189" eb="191">
      <t>スイドウ</t>
    </rPh>
    <rPh sb="191" eb="193">
      <t>シセツ</t>
    </rPh>
    <rPh sb="194" eb="195">
      <t>オオ</t>
    </rPh>
    <rPh sb="199" eb="201">
      <t>シセツ</t>
    </rPh>
    <rPh sb="201" eb="203">
      <t>セイビ</t>
    </rPh>
    <rPh sb="203" eb="204">
      <t>トウ</t>
    </rPh>
    <rPh sb="205" eb="207">
      <t>ヒヨウ</t>
    </rPh>
    <rPh sb="208" eb="209">
      <t>カサ</t>
    </rPh>
    <rPh sb="212" eb="214">
      <t>リョウキン</t>
    </rPh>
    <rPh sb="214" eb="216">
      <t>シュウニュウ</t>
    </rPh>
    <rPh sb="217" eb="218">
      <t>カギ</t>
    </rPh>
    <rPh sb="226" eb="228">
      <t>キギョウ</t>
    </rPh>
    <rPh sb="228" eb="229">
      <t>サイ</t>
    </rPh>
    <rPh sb="230" eb="231">
      <t>タヨ</t>
    </rPh>
    <rPh sb="235" eb="236">
      <t>エ</t>
    </rPh>
    <rPh sb="465" eb="467">
      <t>ルイジ</t>
    </rPh>
    <rPh sb="467" eb="469">
      <t>ダンタイ</t>
    </rPh>
    <rPh sb="470" eb="472">
      <t>ヘイキン</t>
    </rPh>
    <rPh sb="475" eb="476">
      <t>ヒク</t>
    </rPh>
    <rPh sb="499" eb="501">
      <t>ハイスイ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</si>
</sst>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22" fillId="0" borderId="9"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2" xfId="0" applyFont="1" applyBorder="1" applyAlignment="1" applyProtection="1">
      <alignment horizontal="left" vertical="top" wrapText="1"/>
      <protection locked="0"/>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9"/>
          <c:y val="0.1580694566902857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c:v>
                </c:pt>
                <c:pt idx="1">
                  <c:v>0</c:v>
                </c:pt>
                <c:pt idx="2">
                  <c:v>0</c:v>
                </c:pt>
                <c:pt idx="3">
                  <c:v>0</c:v>
                </c:pt>
                <c:pt idx="4" formatCode="#,##0.00;&quot;△&quot;#,##0.00;&quot;-&quot;">
                  <c:v>0.44</c:v>
                </c:pt>
              </c:numCache>
            </c:numRef>
          </c:val>
        </c:ser>
        <c:dLbls>
          <c:showLegendKey val="0"/>
          <c:showVal val="0"/>
          <c:showCatName val="0"/>
          <c:showSerName val="0"/>
          <c:showPercent val="0"/>
          <c:showBubbleSize val="0"/>
        </c:dLbls>
        <c:gapWidth val="150"/>
        <c:axId val="104904960"/>
        <c:axId val="104916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0.61</c:v>
                </c:pt>
                <c:pt idx="1">
                  <c:v>0.37</c:v>
                </c:pt>
                <c:pt idx="2">
                  <c:v>0.7</c:v>
                </c:pt>
                <c:pt idx="3">
                  <c:v>0.91</c:v>
                </c:pt>
                <c:pt idx="4">
                  <c:v>1.26</c:v>
                </c:pt>
              </c:numCache>
            </c:numRef>
          </c:val>
          <c:smooth val="0"/>
        </c:ser>
        <c:dLbls>
          <c:showLegendKey val="0"/>
          <c:showVal val="0"/>
          <c:showCatName val="0"/>
          <c:showSerName val="0"/>
          <c:showPercent val="0"/>
          <c:showBubbleSize val="0"/>
        </c:dLbls>
        <c:marker val="1"/>
        <c:smooth val="0"/>
        <c:axId val="104904960"/>
        <c:axId val="104916096"/>
      </c:lineChart>
      <c:dateAx>
        <c:axId val="104904960"/>
        <c:scaling>
          <c:orientation val="minMax"/>
        </c:scaling>
        <c:delete val="1"/>
        <c:axPos val="b"/>
        <c:numFmt formatCode="ge" sourceLinked="1"/>
        <c:majorTickMark val="none"/>
        <c:minorTickMark val="none"/>
        <c:tickLblPos val="none"/>
        <c:crossAx val="104916096"/>
        <c:crosses val="autoZero"/>
        <c:auto val="1"/>
        <c:lblOffset val="100"/>
        <c:baseTimeUnit val="years"/>
      </c:dateAx>
      <c:valAx>
        <c:axId val="104916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90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99" l="0.70000000000000062" r="0.70000000000000062" t="0.75000000000001399"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60.05</c:v>
                </c:pt>
                <c:pt idx="1">
                  <c:v>60.66</c:v>
                </c:pt>
                <c:pt idx="2">
                  <c:v>59.16</c:v>
                </c:pt>
                <c:pt idx="3">
                  <c:v>60.71</c:v>
                </c:pt>
                <c:pt idx="4">
                  <c:v>61.05</c:v>
                </c:pt>
              </c:numCache>
            </c:numRef>
          </c:val>
        </c:ser>
        <c:dLbls>
          <c:showLegendKey val="0"/>
          <c:showVal val="0"/>
          <c:showCatName val="0"/>
          <c:showSerName val="0"/>
          <c:showPercent val="0"/>
          <c:showBubbleSize val="0"/>
        </c:dLbls>
        <c:gapWidth val="150"/>
        <c:axId val="105441920"/>
        <c:axId val="105468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50.66</c:v>
                </c:pt>
                <c:pt idx="1">
                  <c:v>51.11</c:v>
                </c:pt>
                <c:pt idx="2">
                  <c:v>50.49</c:v>
                </c:pt>
                <c:pt idx="3">
                  <c:v>48.36</c:v>
                </c:pt>
                <c:pt idx="4">
                  <c:v>48.7</c:v>
                </c:pt>
              </c:numCache>
            </c:numRef>
          </c:val>
          <c:smooth val="0"/>
        </c:ser>
        <c:dLbls>
          <c:showLegendKey val="0"/>
          <c:showVal val="0"/>
          <c:showCatName val="0"/>
          <c:showSerName val="0"/>
          <c:showPercent val="0"/>
          <c:showBubbleSize val="0"/>
        </c:dLbls>
        <c:marker val="1"/>
        <c:smooth val="0"/>
        <c:axId val="105441920"/>
        <c:axId val="105468672"/>
      </c:lineChart>
      <c:dateAx>
        <c:axId val="105441920"/>
        <c:scaling>
          <c:orientation val="minMax"/>
        </c:scaling>
        <c:delete val="1"/>
        <c:axPos val="b"/>
        <c:numFmt formatCode="ge" sourceLinked="1"/>
        <c:majorTickMark val="none"/>
        <c:minorTickMark val="none"/>
        <c:tickLblPos val="none"/>
        <c:crossAx val="105468672"/>
        <c:crosses val="autoZero"/>
        <c:auto val="1"/>
        <c:lblOffset val="100"/>
        <c:baseTimeUnit val="years"/>
      </c:dateAx>
      <c:valAx>
        <c:axId val="105468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44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57.78</c:v>
                </c:pt>
                <c:pt idx="1">
                  <c:v>57.42</c:v>
                </c:pt>
                <c:pt idx="2">
                  <c:v>56.93</c:v>
                </c:pt>
                <c:pt idx="3">
                  <c:v>52.59</c:v>
                </c:pt>
                <c:pt idx="4">
                  <c:v>53.31</c:v>
                </c:pt>
              </c:numCache>
            </c:numRef>
          </c:val>
        </c:ser>
        <c:dLbls>
          <c:showLegendKey val="0"/>
          <c:showVal val="0"/>
          <c:showCatName val="0"/>
          <c:showSerName val="0"/>
          <c:showPercent val="0"/>
          <c:showBubbleSize val="0"/>
        </c:dLbls>
        <c:gapWidth val="150"/>
        <c:axId val="105502976"/>
        <c:axId val="105505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74.13</c:v>
                </c:pt>
                <c:pt idx="1">
                  <c:v>74.16</c:v>
                </c:pt>
                <c:pt idx="2">
                  <c:v>74.209999999999994</c:v>
                </c:pt>
                <c:pt idx="3">
                  <c:v>75.239999999999995</c:v>
                </c:pt>
                <c:pt idx="4">
                  <c:v>74.959999999999994</c:v>
                </c:pt>
              </c:numCache>
            </c:numRef>
          </c:val>
          <c:smooth val="0"/>
        </c:ser>
        <c:dLbls>
          <c:showLegendKey val="0"/>
          <c:showVal val="0"/>
          <c:showCatName val="0"/>
          <c:showSerName val="0"/>
          <c:showPercent val="0"/>
          <c:showBubbleSize val="0"/>
        </c:dLbls>
        <c:marker val="1"/>
        <c:smooth val="0"/>
        <c:axId val="105502976"/>
        <c:axId val="105505152"/>
      </c:lineChart>
      <c:dateAx>
        <c:axId val="105502976"/>
        <c:scaling>
          <c:orientation val="minMax"/>
        </c:scaling>
        <c:delete val="1"/>
        <c:axPos val="b"/>
        <c:numFmt formatCode="ge" sourceLinked="1"/>
        <c:majorTickMark val="none"/>
        <c:minorTickMark val="none"/>
        <c:tickLblPos val="none"/>
        <c:crossAx val="105505152"/>
        <c:crosses val="autoZero"/>
        <c:auto val="1"/>
        <c:lblOffset val="100"/>
        <c:baseTimeUnit val="years"/>
      </c:dateAx>
      <c:valAx>
        <c:axId val="105505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502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
          <c:y val="0.15806945669028549"/>
          <c:w val="0.8602616255212191"/>
          <c:h val="0.56370168884888316"/>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64.290000000000006</c:v>
                </c:pt>
                <c:pt idx="1">
                  <c:v>62.36</c:v>
                </c:pt>
                <c:pt idx="2">
                  <c:v>57.33</c:v>
                </c:pt>
                <c:pt idx="3">
                  <c:v>58.98</c:v>
                </c:pt>
                <c:pt idx="4">
                  <c:v>60.2</c:v>
                </c:pt>
              </c:numCache>
            </c:numRef>
          </c:val>
        </c:ser>
        <c:dLbls>
          <c:showLegendKey val="0"/>
          <c:showVal val="0"/>
          <c:showCatName val="0"/>
          <c:showSerName val="0"/>
          <c:showPercent val="0"/>
          <c:showBubbleSize val="0"/>
        </c:dLbls>
        <c:gapWidth val="150"/>
        <c:axId val="105073280"/>
        <c:axId val="105087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68.61</c:v>
                </c:pt>
                <c:pt idx="1">
                  <c:v>70.760000000000005</c:v>
                </c:pt>
                <c:pt idx="2">
                  <c:v>71.66</c:v>
                </c:pt>
                <c:pt idx="3">
                  <c:v>73.06</c:v>
                </c:pt>
                <c:pt idx="4">
                  <c:v>72.03</c:v>
                </c:pt>
              </c:numCache>
            </c:numRef>
          </c:val>
          <c:smooth val="0"/>
        </c:ser>
        <c:dLbls>
          <c:showLegendKey val="0"/>
          <c:showVal val="0"/>
          <c:showCatName val="0"/>
          <c:showSerName val="0"/>
          <c:showPercent val="0"/>
          <c:showBubbleSize val="0"/>
        </c:dLbls>
        <c:marker val="1"/>
        <c:smooth val="0"/>
        <c:axId val="105073280"/>
        <c:axId val="105087744"/>
      </c:lineChart>
      <c:dateAx>
        <c:axId val="105073280"/>
        <c:scaling>
          <c:orientation val="minMax"/>
        </c:scaling>
        <c:delete val="1"/>
        <c:axPos val="b"/>
        <c:numFmt formatCode="ge" sourceLinked="1"/>
        <c:majorTickMark val="none"/>
        <c:minorTickMark val="none"/>
        <c:tickLblPos val="none"/>
        <c:crossAx val="105087744"/>
        <c:crosses val="autoZero"/>
        <c:auto val="1"/>
        <c:lblOffset val="100"/>
        <c:baseTimeUnit val="years"/>
      </c:dateAx>
      <c:valAx>
        <c:axId val="105087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073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43" l="0.70000000000000062" r="0.70000000000000062" t="0.75000000000001343"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5101568"/>
        <c:axId val="105185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5101568"/>
        <c:axId val="105185664"/>
      </c:lineChart>
      <c:dateAx>
        <c:axId val="105101568"/>
        <c:scaling>
          <c:orientation val="minMax"/>
        </c:scaling>
        <c:delete val="1"/>
        <c:axPos val="b"/>
        <c:numFmt formatCode="ge" sourceLinked="1"/>
        <c:majorTickMark val="none"/>
        <c:minorTickMark val="none"/>
        <c:tickLblPos val="none"/>
        <c:crossAx val="105185664"/>
        <c:crosses val="autoZero"/>
        <c:auto val="1"/>
        <c:lblOffset val="100"/>
        <c:baseTimeUnit val="years"/>
      </c:dateAx>
      <c:valAx>
        <c:axId val="105185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101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7"/>
          <c:y val="0.1580694566902856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5215872"/>
        <c:axId val="105226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5215872"/>
        <c:axId val="105226240"/>
      </c:lineChart>
      <c:dateAx>
        <c:axId val="105215872"/>
        <c:scaling>
          <c:orientation val="minMax"/>
        </c:scaling>
        <c:delete val="1"/>
        <c:axPos val="b"/>
        <c:numFmt formatCode="ge" sourceLinked="1"/>
        <c:majorTickMark val="none"/>
        <c:minorTickMark val="none"/>
        <c:tickLblPos val="none"/>
        <c:crossAx val="105226240"/>
        <c:crosses val="autoZero"/>
        <c:auto val="1"/>
        <c:lblOffset val="100"/>
        <c:baseTimeUnit val="years"/>
      </c:dateAx>
      <c:valAx>
        <c:axId val="105226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215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88" l="0.70000000000000062" r="0.70000000000000062" t="0.75000000000001388"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5527936"/>
        <c:axId val="105538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5527936"/>
        <c:axId val="105538304"/>
      </c:lineChart>
      <c:dateAx>
        <c:axId val="105527936"/>
        <c:scaling>
          <c:orientation val="minMax"/>
        </c:scaling>
        <c:delete val="1"/>
        <c:axPos val="b"/>
        <c:numFmt formatCode="ge" sourceLinked="1"/>
        <c:majorTickMark val="none"/>
        <c:minorTickMark val="none"/>
        <c:tickLblPos val="none"/>
        <c:crossAx val="105538304"/>
        <c:crosses val="autoZero"/>
        <c:auto val="1"/>
        <c:lblOffset val="100"/>
        <c:baseTimeUnit val="years"/>
      </c:dateAx>
      <c:valAx>
        <c:axId val="105538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527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5569664"/>
        <c:axId val="105251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5569664"/>
        <c:axId val="105251968"/>
      </c:lineChart>
      <c:dateAx>
        <c:axId val="105569664"/>
        <c:scaling>
          <c:orientation val="minMax"/>
        </c:scaling>
        <c:delete val="1"/>
        <c:axPos val="b"/>
        <c:numFmt formatCode="ge" sourceLinked="1"/>
        <c:majorTickMark val="none"/>
        <c:minorTickMark val="none"/>
        <c:tickLblPos val="none"/>
        <c:crossAx val="105251968"/>
        <c:crosses val="autoZero"/>
        <c:auto val="1"/>
        <c:lblOffset val="100"/>
        <c:baseTimeUnit val="years"/>
      </c:dateAx>
      <c:valAx>
        <c:axId val="105251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569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2142.37</c:v>
                </c:pt>
                <c:pt idx="1">
                  <c:v>2041.03</c:v>
                </c:pt>
                <c:pt idx="2">
                  <c:v>2042.58</c:v>
                </c:pt>
                <c:pt idx="3">
                  <c:v>1998</c:v>
                </c:pt>
                <c:pt idx="4">
                  <c:v>1864.68</c:v>
                </c:pt>
              </c:numCache>
            </c:numRef>
          </c:val>
        </c:ser>
        <c:dLbls>
          <c:showLegendKey val="0"/>
          <c:showVal val="0"/>
          <c:showCatName val="0"/>
          <c:showSerName val="0"/>
          <c:showPercent val="0"/>
          <c:showBubbleSize val="0"/>
        </c:dLbls>
        <c:gapWidth val="150"/>
        <c:axId val="105269504"/>
        <c:axId val="105279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1442.51</c:v>
                </c:pt>
                <c:pt idx="1">
                  <c:v>1496.15</c:v>
                </c:pt>
                <c:pt idx="2">
                  <c:v>1462.56</c:v>
                </c:pt>
                <c:pt idx="3">
                  <c:v>1486.62</c:v>
                </c:pt>
                <c:pt idx="4">
                  <c:v>1510.14</c:v>
                </c:pt>
              </c:numCache>
            </c:numRef>
          </c:val>
          <c:smooth val="0"/>
        </c:ser>
        <c:dLbls>
          <c:showLegendKey val="0"/>
          <c:showVal val="0"/>
          <c:showCatName val="0"/>
          <c:showSerName val="0"/>
          <c:showPercent val="0"/>
          <c:showBubbleSize val="0"/>
        </c:dLbls>
        <c:marker val="1"/>
        <c:smooth val="0"/>
        <c:axId val="105269504"/>
        <c:axId val="105279872"/>
      </c:lineChart>
      <c:dateAx>
        <c:axId val="105269504"/>
        <c:scaling>
          <c:orientation val="minMax"/>
        </c:scaling>
        <c:delete val="1"/>
        <c:axPos val="b"/>
        <c:numFmt formatCode="ge" sourceLinked="1"/>
        <c:majorTickMark val="none"/>
        <c:minorTickMark val="none"/>
        <c:tickLblPos val="none"/>
        <c:crossAx val="105279872"/>
        <c:crosses val="autoZero"/>
        <c:auto val="1"/>
        <c:lblOffset val="100"/>
        <c:baseTimeUnit val="years"/>
      </c:dateAx>
      <c:valAx>
        <c:axId val="105279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269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41.74</c:v>
                </c:pt>
                <c:pt idx="1">
                  <c:v>38.19</c:v>
                </c:pt>
                <c:pt idx="2">
                  <c:v>39.76</c:v>
                </c:pt>
                <c:pt idx="3">
                  <c:v>38.869999999999997</c:v>
                </c:pt>
                <c:pt idx="4">
                  <c:v>38.07</c:v>
                </c:pt>
              </c:numCache>
            </c:numRef>
          </c:val>
        </c:ser>
        <c:dLbls>
          <c:showLegendKey val="0"/>
          <c:showVal val="0"/>
          <c:showCatName val="0"/>
          <c:showSerName val="0"/>
          <c:showPercent val="0"/>
          <c:showBubbleSize val="0"/>
        </c:dLbls>
        <c:gapWidth val="150"/>
        <c:axId val="105390080"/>
        <c:axId val="105392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33.299999999999997</c:v>
                </c:pt>
                <c:pt idx="1">
                  <c:v>33.01</c:v>
                </c:pt>
                <c:pt idx="2">
                  <c:v>32.39</c:v>
                </c:pt>
                <c:pt idx="3">
                  <c:v>24.39</c:v>
                </c:pt>
                <c:pt idx="4">
                  <c:v>22.67</c:v>
                </c:pt>
              </c:numCache>
            </c:numRef>
          </c:val>
          <c:smooth val="0"/>
        </c:ser>
        <c:dLbls>
          <c:showLegendKey val="0"/>
          <c:showVal val="0"/>
          <c:showCatName val="0"/>
          <c:showSerName val="0"/>
          <c:showPercent val="0"/>
          <c:showBubbleSize val="0"/>
        </c:dLbls>
        <c:marker val="1"/>
        <c:smooth val="0"/>
        <c:axId val="105390080"/>
        <c:axId val="105392000"/>
      </c:lineChart>
      <c:dateAx>
        <c:axId val="105390080"/>
        <c:scaling>
          <c:orientation val="minMax"/>
        </c:scaling>
        <c:delete val="1"/>
        <c:axPos val="b"/>
        <c:numFmt formatCode="ge" sourceLinked="1"/>
        <c:majorTickMark val="none"/>
        <c:minorTickMark val="none"/>
        <c:tickLblPos val="none"/>
        <c:crossAx val="105392000"/>
        <c:crosses val="autoZero"/>
        <c:auto val="1"/>
        <c:lblOffset val="100"/>
        <c:baseTimeUnit val="years"/>
      </c:dateAx>
      <c:valAx>
        <c:axId val="105392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390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467.75</c:v>
                </c:pt>
                <c:pt idx="1">
                  <c:v>511.27</c:v>
                </c:pt>
                <c:pt idx="2">
                  <c:v>488.95</c:v>
                </c:pt>
                <c:pt idx="3">
                  <c:v>519.48</c:v>
                </c:pt>
                <c:pt idx="4">
                  <c:v>531.91</c:v>
                </c:pt>
              </c:numCache>
            </c:numRef>
          </c:val>
        </c:ser>
        <c:dLbls>
          <c:showLegendKey val="0"/>
          <c:showVal val="0"/>
          <c:showCatName val="0"/>
          <c:showSerName val="0"/>
          <c:showPercent val="0"/>
          <c:showBubbleSize val="0"/>
        </c:dLbls>
        <c:gapWidth val="150"/>
        <c:axId val="105421824"/>
        <c:axId val="105424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526.57000000000005</c:v>
                </c:pt>
                <c:pt idx="1">
                  <c:v>523.08000000000004</c:v>
                </c:pt>
                <c:pt idx="2">
                  <c:v>530.83000000000004</c:v>
                </c:pt>
                <c:pt idx="3">
                  <c:v>734.18</c:v>
                </c:pt>
                <c:pt idx="4">
                  <c:v>789.62</c:v>
                </c:pt>
              </c:numCache>
            </c:numRef>
          </c:val>
          <c:smooth val="0"/>
        </c:ser>
        <c:dLbls>
          <c:showLegendKey val="0"/>
          <c:showVal val="0"/>
          <c:showCatName val="0"/>
          <c:showSerName val="0"/>
          <c:showPercent val="0"/>
          <c:showBubbleSize val="0"/>
        </c:dLbls>
        <c:marker val="1"/>
        <c:smooth val="0"/>
        <c:axId val="105421824"/>
        <c:axId val="105424000"/>
      </c:lineChart>
      <c:dateAx>
        <c:axId val="105421824"/>
        <c:scaling>
          <c:orientation val="minMax"/>
        </c:scaling>
        <c:delete val="1"/>
        <c:axPos val="b"/>
        <c:numFmt formatCode="ge" sourceLinked="1"/>
        <c:majorTickMark val="none"/>
        <c:minorTickMark val="none"/>
        <c:tickLblPos val="none"/>
        <c:crossAx val="105424000"/>
        <c:crosses val="autoZero"/>
        <c:auto val="1"/>
        <c:lblOffset val="100"/>
        <c:baseTimeUnit val="years"/>
      </c:dateAx>
      <c:valAx>
        <c:axId val="105424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4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2" t="s">
        <v>0</v>
      </c>
      <c r="C2" s="82"/>
      <c r="D2" s="82"/>
      <c r="E2" s="82"/>
      <c r="F2" s="82"/>
      <c r="G2" s="82"/>
      <c r="H2" s="82"/>
      <c r="I2" s="82"/>
      <c r="J2" s="82"/>
      <c r="K2" s="82"/>
      <c r="L2" s="82"/>
      <c r="M2" s="82"/>
      <c r="N2" s="82"/>
      <c r="O2" s="82"/>
      <c r="P2" s="82"/>
      <c r="Q2" s="82"/>
      <c r="R2" s="82"/>
      <c r="S2" s="82"/>
      <c r="T2" s="82"/>
      <c r="U2" s="82"/>
      <c r="V2" s="82"/>
      <c r="W2" s="82"/>
      <c r="X2" s="82"/>
      <c r="Y2" s="82"/>
      <c r="Z2" s="82"/>
      <c r="AA2" s="82"/>
      <c r="AB2" s="82"/>
      <c r="AC2" s="82"/>
      <c r="AD2" s="82"/>
      <c r="AE2" s="82"/>
      <c r="AF2" s="82"/>
      <c r="AG2" s="82"/>
      <c r="AH2" s="82"/>
      <c r="AI2" s="82"/>
      <c r="AJ2" s="82"/>
      <c r="AK2" s="82"/>
      <c r="AL2" s="82"/>
      <c r="AM2" s="82"/>
      <c r="AN2" s="82"/>
      <c r="AO2" s="82"/>
      <c r="AP2" s="82"/>
      <c r="AQ2" s="82"/>
      <c r="AR2" s="82"/>
      <c r="AS2" s="82"/>
      <c r="AT2" s="82"/>
      <c r="AU2" s="82"/>
      <c r="AV2" s="82"/>
      <c r="AW2" s="82"/>
      <c r="AX2" s="82"/>
      <c r="AY2" s="82"/>
      <c r="AZ2" s="82"/>
      <c r="BA2" s="82"/>
      <c r="BB2" s="82"/>
      <c r="BC2" s="82"/>
      <c r="BD2" s="82"/>
      <c r="BE2" s="82"/>
      <c r="BF2" s="82"/>
      <c r="BG2" s="82"/>
      <c r="BH2" s="82"/>
      <c r="BI2" s="82"/>
      <c r="BJ2" s="82"/>
      <c r="BK2" s="82"/>
      <c r="BL2" s="82"/>
      <c r="BM2" s="82"/>
      <c r="BN2" s="82"/>
      <c r="BO2" s="82"/>
      <c r="BP2" s="82"/>
      <c r="BQ2" s="82"/>
      <c r="BR2" s="82"/>
      <c r="BS2" s="82"/>
      <c r="BT2" s="82"/>
      <c r="BU2" s="82"/>
      <c r="BV2" s="82"/>
      <c r="BW2" s="82"/>
      <c r="BX2" s="82"/>
      <c r="BY2" s="82"/>
      <c r="BZ2" s="82"/>
    </row>
    <row r="3" spans="1:78" ht="9.75" customHeight="1">
      <c r="A3" s="2"/>
      <c r="B3" s="82"/>
      <c r="C3" s="82"/>
      <c r="D3" s="82"/>
      <c r="E3" s="82"/>
      <c r="F3" s="82"/>
      <c r="G3" s="82"/>
      <c r="H3" s="82"/>
      <c r="I3" s="82"/>
      <c r="J3" s="82"/>
      <c r="K3" s="82"/>
      <c r="L3" s="82"/>
      <c r="M3" s="82"/>
      <c r="N3" s="82"/>
      <c r="O3" s="82"/>
      <c r="P3" s="82"/>
      <c r="Q3" s="82"/>
      <c r="R3" s="82"/>
      <c r="S3" s="82"/>
      <c r="T3" s="82"/>
      <c r="U3" s="82"/>
      <c r="V3" s="82"/>
      <c r="W3" s="82"/>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row>
    <row r="4" spans="1:78" ht="9.75" customHeight="1">
      <c r="A4" s="2"/>
      <c r="B4" s="82"/>
      <c r="C4" s="82"/>
      <c r="D4" s="82"/>
      <c r="E4" s="82"/>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82"/>
      <c r="AH4" s="82"/>
      <c r="AI4" s="82"/>
      <c r="AJ4" s="82"/>
      <c r="AK4" s="82"/>
      <c r="AL4" s="82"/>
      <c r="AM4" s="82"/>
      <c r="AN4" s="82"/>
      <c r="AO4" s="82"/>
      <c r="AP4" s="82"/>
      <c r="AQ4" s="82"/>
      <c r="AR4" s="82"/>
      <c r="AS4" s="82"/>
      <c r="AT4" s="82"/>
      <c r="AU4" s="82"/>
      <c r="AV4" s="82"/>
      <c r="AW4" s="82"/>
      <c r="AX4" s="82"/>
      <c r="AY4" s="82"/>
      <c r="AZ4" s="82"/>
      <c r="BA4" s="82"/>
      <c r="BB4" s="82"/>
      <c r="BC4" s="82"/>
      <c r="BD4" s="82"/>
      <c r="BE4" s="82"/>
      <c r="BF4" s="82"/>
      <c r="BG4" s="82"/>
      <c r="BH4" s="82"/>
      <c r="BI4" s="82"/>
      <c r="BJ4" s="82"/>
      <c r="BK4" s="82"/>
      <c r="BL4" s="82"/>
      <c r="BM4" s="82"/>
      <c r="BN4" s="82"/>
      <c r="BO4" s="82"/>
      <c r="BP4" s="82"/>
      <c r="BQ4" s="82"/>
      <c r="BR4" s="82"/>
      <c r="BS4" s="82"/>
      <c r="BT4" s="82"/>
      <c r="BU4" s="82"/>
      <c r="BV4" s="82"/>
      <c r="BW4" s="82"/>
      <c r="BX4" s="82"/>
      <c r="BY4" s="82"/>
      <c r="BZ4" s="82"/>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83" t="str">
        <f>データ!H6</f>
        <v>愛知県　豊根村</v>
      </c>
      <c r="C6" s="83"/>
      <c r="D6" s="83"/>
      <c r="E6" s="83"/>
      <c r="F6" s="83"/>
      <c r="G6" s="83"/>
      <c r="H6" s="83"/>
      <c r="I6" s="83"/>
      <c r="J6" s="83"/>
      <c r="K6" s="83"/>
      <c r="L6" s="83"/>
      <c r="M6" s="83"/>
      <c r="N6" s="83"/>
      <c r="O6" s="83"/>
      <c r="P6" s="83"/>
      <c r="Q6" s="83"/>
      <c r="R6" s="83"/>
      <c r="S6" s="83"/>
      <c r="T6" s="83"/>
      <c r="U6" s="83"/>
      <c r="V6" s="83"/>
      <c r="W6" s="83"/>
      <c r="X6" s="83"/>
      <c r="Y6" s="83"/>
      <c r="Z6" s="83"/>
      <c r="AA6" s="83"/>
      <c r="AB6" s="83"/>
      <c r="AC6" s="83"/>
      <c r="AD6" s="83"/>
      <c r="AE6" s="83"/>
      <c r="AF6" s="83"/>
      <c r="AG6" s="8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84" t="s">
        <v>1</v>
      </c>
      <c r="C7" s="85"/>
      <c r="D7" s="85"/>
      <c r="E7" s="85"/>
      <c r="F7" s="85"/>
      <c r="G7" s="85"/>
      <c r="H7" s="85"/>
      <c r="I7" s="86"/>
      <c r="J7" s="84" t="s">
        <v>2</v>
      </c>
      <c r="K7" s="85"/>
      <c r="L7" s="85"/>
      <c r="M7" s="85"/>
      <c r="N7" s="85"/>
      <c r="O7" s="85"/>
      <c r="P7" s="85"/>
      <c r="Q7" s="86"/>
      <c r="R7" s="84" t="s">
        <v>3</v>
      </c>
      <c r="S7" s="85"/>
      <c r="T7" s="85"/>
      <c r="U7" s="85"/>
      <c r="V7" s="85"/>
      <c r="W7" s="85"/>
      <c r="X7" s="85"/>
      <c r="Y7" s="86"/>
      <c r="Z7" s="84" t="s">
        <v>4</v>
      </c>
      <c r="AA7" s="85"/>
      <c r="AB7" s="85"/>
      <c r="AC7" s="85"/>
      <c r="AD7" s="85"/>
      <c r="AE7" s="85"/>
      <c r="AF7" s="85"/>
      <c r="AG7" s="86"/>
      <c r="AH7" s="3"/>
      <c r="AI7" s="84" t="s">
        <v>5</v>
      </c>
      <c r="AJ7" s="85"/>
      <c r="AK7" s="85"/>
      <c r="AL7" s="85"/>
      <c r="AM7" s="85"/>
      <c r="AN7" s="85"/>
      <c r="AO7" s="85"/>
      <c r="AP7" s="86"/>
      <c r="AQ7" s="73" t="s">
        <v>6</v>
      </c>
      <c r="AR7" s="73"/>
      <c r="AS7" s="73"/>
      <c r="AT7" s="73"/>
      <c r="AU7" s="73"/>
      <c r="AV7" s="73"/>
      <c r="AW7" s="73"/>
      <c r="AX7" s="73"/>
      <c r="AY7" s="73" t="s">
        <v>7</v>
      </c>
      <c r="AZ7" s="73"/>
      <c r="BA7" s="73"/>
      <c r="BB7" s="73"/>
      <c r="BC7" s="73"/>
      <c r="BD7" s="73"/>
      <c r="BE7" s="73"/>
      <c r="BF7" s="73"/>
      <c r="BG7" s="3"/>
      <c r="BH7" s="3"/>
      <c r="BI7" s="3"/>
      <c r="BJ7" s="3"/>
      <c r="BK7" s="3"/>
      <c r="BL7" s="4" t="s">
        <v>8</v>
      </c>
      <c r="BM7" s="5"/>
      <c r="BN7" s="5"/>
      <c r="BO7" s="5"/>
      <c r="BP7" s="5"/>
      <c r="BQ7" s="5"/>
      <c r="BR7" s="5"/>
      <c r="BS7" s="5"/>
      <c r="BT7" s="5"/>
      <c r="BU7" s="5"/>
      <c r="BV7" s="5"/>
      <c r="BW7" s="5"/>
      <c r="BX7" s="5"/>
      <c r="BY7" s="6"/>
    </row>
    <row r="8" spans="1:78" ht="18.75" customHeight="1">
      <c r="A8" s="2"/>
      <c r="B8" s="76" t="str">
        <f>データ!I6</f>
        <v>法非適用</v>
      </c>
      <c r="C8" s="77"/>
      <c r="D8" s="77"/>
      <c r="E8" s="77"/>
      <c r="F8" s="77"/>
      <c r="G8" s="77"/>
      <c r="H8" s="77"/>
      <c r="I8" s="78"/>
      <c r="J8" s="76" t="str">
        <f>データ!J6</f>
        <v>水道事業</v>
      </c>
      <c r="K8" s="77"/>
      <c r="L8" s="77"/>
      <c r="M8" s="77"/>
      <c r="N8" s="77"/>
      <c r="O8" s="77"/>
      <c r="P8" s="77"/>
      <c r="Q8" s="78"/>
      <c r="R8" s="76" t="str">
        <f>データ!K6</f>
        <v>簡易水道事業</v>
      </c>
      <c r="S8" s="77"/>
      <c r="T8" s="77"/>
      <c r="U8" s="77"/>
      <c r="V8" s="77"/>
      <c r="W8" s="77"/>
      <c r="X8" s="77"/>
      <c r="Y8" s="78"/>
      <c r="Z8" s="76" t="str">
        <f>データ!L6</f>
        <v>D4</v>
      </c>
      <c r="AA8" s="77"/>
      <c r="AB8" s="77"/>
      <c r="AC8" s="77"/>
      <c r="AD8" s="77"/>
      <c r="AE8" s="77"/>
      <c r="AF8" s="77"/>
      <c r="AG8" s="78"/>
      <c r="AH8" s="3"/>
      <c r="AI8" s="79">
        <f>データ!Q6</f>
        <v>1187</v>
      </c>
      <c r="AJ8" s="80"/>
      <c r="AK8" s="80"/>
      <c r="AL8" s="80"/>
      <c r="AM8" s="80"/>
      <c r="AN8" s="80"/>
      <c r="AO8" s="80"/>
      <c r="AP8" s="81"/>
      <c r="AQ8" s="56">
        <f>データ!R6</f>
        <v>155.88</v>
      </c>
      <c r="AR8" s="56"/>
      <c r="AS8" s="56"/>
      <c r="AT8" s="56"/>
      <c r="AU8" s="56"/>
      <c r="AV8" s="56"/>
      <c r="AW8" s="56"/>
      <c r="AX8" s="56"/>
      <c r="AY8" s="56">
        <f>データ!S6</f>
        <v>7.61</v>
      </c>
      <c r="AZ8" s="56"/>
      <c r="BA8" s="56"/>
      <c r="BB8" s="56"/>
      <c r="BC8" s="56"/>
      <c r="BD8" s="56"/>
      <c r="BE8" s="56"/>
      <c r="BF8" s="56"/>
      <c r="BG8" s="3"/>
      <c r="BH8" s="3"/>
      <c r="BI8" s="3"/>
      <c r="BJ8" s="3"/>
      <c r="BK8" s="3"/>
      <c r="BL8" s="71" t="s">
        <v>9</v>
      </c>
      <c r="BM8" s="72"/>
      <c r="BN8" s="7" t="s">
        <v>10</v>
      </c>
      <c r="BO8" s="8"/>
      <c r="BP8" s="8"/>
      <c r="BQ8" s="8"/>
      <c r="BR8" s="8"/>
      <c r="BS8" s="8"/>
      <c r="BT8" s="8"/>
      <c r="BU8" s="8"/>
      <c r="BV8" s="8"/>
      <c r="BW8" s="8"/>
      <c r="BX8" s="8"/>
      <c r="BY8" s="9"/>
    </row>
    <row r="9" spans="1:78" ht="18.75" customHeight="1">
      <c r="A9" s="2"/>
      <c r="B9" s="73" t="s">
        <v>11</v>
      </c>
      <c r="C9" s="73"/>
      <c r="D9" s="73"/>
      <c r="E9" s="73"/>
      <c r="F9" s="73"/>
      <c r="G9" s="73"/>
      <c r="H9" s="73"/>
      <c r="I9" s="73"/>
      <c r="J9" s="73" t="s">
        <v>12</v>
      </c>
      <c r="K9" s="73"/>
      <c r="L9" s="73"/>
      <c r="M9" s="73"/>
      <c r="N9" s="73"/>
      <c r="O9" s="73"/>
      <c r="P9" s="73"/>
      <c r="Q9" s="73"/>
      <c r="R9" s="73" t="s">
        <v>13</v>
      </c>
      <c r="S9" s="73"/>
      <c r="T9" s="73"/>
      <c r="U9" s="73"/>
      <c r="V9" s="73"/>
      <c r="W9" s="73"/>
      <c r="X9" s="73"/>
      <c r="Y9" s="73"/>
      <c r="Z9" s="73" t="s">
        <v>14</v>
      </c>
      <c r="AA9" s="73"/>
      <c r="AB9" s="73"/>
      <c r="AC9" s="73"/>
      <c r="AD9" s="73"/>
      <c r="AE9" s="73"/>
      <c r="AF9" s="73"/>
      <c r="AG9" s="73"/>
      <c r="AH9" s="3"/>
      <c r="AI9" s="73" t="s">
        <v>15</v>
      </c>
      <c r="AJ9" s="73"/>
      <c r="AK9" s="73"/>
      <c r="AL9" s="73"/>
      <c r="AM9" s="73"/>
      <c r="AN9" s="73"/>
      <c r="AO9" s="73"/>
      <c r="AP9" s="73"/>
      <c r="AQ9" s="73" t="s">
        <v>16</v>
      </c>
      <c r="AR9" s="73"/>
      <c r="AS9" s="73"/>
      <c r="AT9" s="73"/>
      <c r="AU9" s="73"/>
      <c r="AV9" s="73"/>
      <c r="AW9" s="73"/>
      <c r="AX9" s="73"/>
      <c r="AY9" s="73" t="s">
        <v>17</v>
      </c>
      <c r="AZ9" s="73"/>
      <c r="BA9" s="73"/>
      <c r="BB9" s="73"/>
      <c r="BC9" s="73"/>
      <c r="BD9" s="73"/>
      <c r="BE9" s="73"/>
      <c r="BF9" s="73"/>
      <c r="BG9" s="3"/>
      <c r="BH9" s="3"/>
      <c r="BI9" s="3"/>
      <c r="BJ9" s="3"/>
      <c r="BK9" s="3"/>
      <c r="BL9" s="74" t="s">
        <v>18</v>
      </c>
      <c r="BM9" s="75"/>
      <c r="BN9" s="10" t="s">
        <v>19</v>
      </c>
      <c r="BO9" s="11"/>
      <c r="BP9" s="11"/>
      <c r="BQ9" s="11"/>
      <c r="BR9" s="11"/>
      <c r="BS9" s="11"/>
      <c r="BT9" s="11"/>
      <c r="BU9" s="11"/>
      <c r="BV9" s="11"/>
      <c r="BW9" s="11"/>
      <c r="BX9" s="11"/>
      <c r="BY9" s="12"/>
    </row>
    <row r="10" spans="1:78" ht="18.75" customHeight="1">
      <c r="A10" s="2"/>
      <c r="B10" s="56" t="str">
        <f>データ!M6</f>
        <v>-</v>
      </c>
      <c r="C10" s="56"/>
      <c r="D10" s="56"/>
      <c r="E10" s="56"/>
      <c r="F10" s="56"/>
      <c r="G10" s="56"/>
      <c r="H10" s="56"/>
      <c r="I10" s="56"/>
      <c r="J10" s="56" t="str">
        <f>データ!N6</f>
        <v>該当数値なし</v>
      </c>
      <c r="K10" s="56"/>
      <c r="L10" s="56"/>
      <c r="M10" s="56"/>
      <c r="N10" s="56"/>
      <c r="O10" s="56"/>
      <c r="P10" s="56"/>
      <c r="Q10" s="56"/>
      <c r="R10" s="56">
        <f>データ!O6</f>
        <v>98.66</v>
      </c>
      <c r="S10" s="56"/>
      <c r="T10" s="56"/>
      <c r="U10" s="56"/>
      <c r="V10" s="56"/>
      <c r="W10" s="56"/>
      <c r="X10" s="56"/>
      <c r="Y10" s="56"/>
      <c r="Z10" s="64">
        <f>データ!P6</f>
        <v>2700</v>
      </c>
      <c r="AA10" s="64"/>
      <c r="AB10" s="64"/>
      <c r="AC10" s="64"/>
      <c r="AD10" s="64"/>
      <c r="AE10" s="64"/>
      <c r="AF10" s="64"/>
      <c r="AG10" s="64"/>
      <c r="AH10" s="2"/>
      <c r="AI10" s="64">
        <f>データ!T6</f>
        <v>1176</v>
      </c>
      <c r="AJ10" s="64"/>
      <c r="AK10" s="64"/>
      <c r="AL10" s="64"/>
      <c r="AM10" s="64"/>
      <c r="AN10" s="64"/>
      <c r="AO10" s="64"/>
      <c r="AP10" s="64"/>
      <c r="AQ10" s="56">
        <f>データ!U6</f>
        <v>18.760000000000002</v>
      </c>
      <c r="AR10" s="56"/>
      <c r="AS10" s="56"/>
      <c r="AT10" s="56"/>
      <c r="AU10" s="56"/>
      <c r="AV10" s="56"/>
      <c r="AW10" s="56"/>
      <c r="AX10" s="56"/>
      <c r="AY10" s="56">
        <f>データ!V6</f>
        <v>62.69</v>
      </c>
      <c r="AZ10" s="56"/>
      <c r="BA10" s="56"/>
      <c r="BB10" s="56"/>
      <c r="BC10" s="56"/>
      <c r="BD10" s="56"/>
      <c r="BE10" s="56"/>
      <c r="BF10" s="56"/>
      <c r="BG10" s="3"/>
      <c r="BH10" s="3"/>
      <c r="BI10" s="3"/>
      <c r="BJ10" s="2"/>
      <c r="BK10" s="2"/>
      <c r="BL10" s="57" t="s">
        <v>20</v>
      </c>
      <c r="BM10" s="58"/>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22</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23</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0" t="s">
        <v>24</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5" t="s">
        <v>107</v>
      </c>
      <c r="BM16" s="66"/>
      <c r="BN16" s="66"/>
      <c r="BO16" s="66"/>
      <c r="BP16" s="66"/>
      <c r="BQ16" s="66"/>
      <c r="BR16" s="66"/>
      <c r="BS16" s="66"/>
      <c r="BT16" s="66"/>
      <c r="BU16" s="66"/>
      <c r="BV16" s="66"/>
      <c r="BW16" s="66"/>
      <c r="BX16" s="66"/>
      <c r="BY16" s="66"/>
      <c r="BZ16" s="67"/>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5"/>
      <c r="BM17" s="66"/>
      <c r="BN17" s="66"/>
      <c r="BO17" s="66"/>
      <c r="BP17" s="66"/>
      <c r="BQ17" s="66"/>
      <c r="BR17" s="66"/>
      <c r="BS17" s="66"/>
      <c r="BT17" s="66"/>
      <c r="BU17" s="66"/>
      <c r="BV17" s="66"/>
      <c r="BW17" s="66"/>
      <c r="BX17" s="66"/>
      <c r="BY17" s="66"/>
      <c r="BZ17" s="67"/>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5"/>
      <c r="BM18" s="66"/>
      <c r="BN18" s="66"/>
      <c r="BO18" s="66"/>
      <c r="BP18" s="66"/>
      <c r="BQ18" s="66"/>
      <c r="BR18" s="66"/>
      <c r="BS18" s="66"/>
      <c r="BT18" s="66"/>
      <c r="BU18" s="66"/>
      <c r="BV18" s="66"/>
      <c r="BW18" s="66"/>
      <c r="BX18" s="66"/>
      <c r="BY18" s="66"/>
      <c r="BZ18" s="67"/>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5"/>
      <c r="BM19" s="66"/>
      <c r="BN19" s="66"/>
      <c r="BO19" s="66"/>
      <c r="BP19" s="66"/>
      <c r="BQ19" s="66"/>
      <c r="BR19" s="66"/>
      <c r="BS19" s="66"/>
      <c r="BT19" s="66"/>
      <c r="BU19" s="66"/>
      <c r="BV19" s="66"/>
      <c r="BW19" s="66"/>
      <c r="BX19" s="66"/>
      <c r="BY19" s="66"/>
      <c r="BZ19" s="67"/>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5"/>
      <c r="BM20" s="66"/>
      <c r="BN20" s="66"/>
      <c r="BO20" s="66"/>
      <c r="BP20" s="66"/>
      <c r="BQ20" s="66"/>
      <c r="BR20" s="66"/>
      <c r="BS20" s="66"/>
      <c r="BT20" s="66"/>
      <c r="BU20" s="66"/>
      <c r="BV20" s="66"/>
      <c r="BW20" s="66"/>
      <c r="BX20" s="66"/>
      <c r="BY20" s="66"/>
      <c r="BZ20" s="67"/>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5"/>
      <c r="BM21" s="66"/>
      <c r="BN21" s="66"/>
      <c r="BO21" s="66"/>
      <c r="BP21" s="66"/>
      <c r="BQ21" s="66"/>
      <c r="BR21" s="66"/>
      <c r="BS21" s="66"/>
      <c r="BT21" s="66"/>
      <c r="BU21" s="66"/>
      <c r="BV21" s="66"/>
      <c r="BW21" s="66"/>
      <c r="BX21" s="66"/>
      <c r="BY21" s="66"/>
      <c r="BZ21" s="67"/>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5"/>
      <c r="BM22" s="66"/>
      <c r="BN22" s="66"/>
      <c r="BO22" s="66"/>
      <c r="BP22" s="66"/>
      <c r="BQ22" s="66"/>
      <c r="BR22" s="66"/>
      <c r="BS22" s="66"/>
      <c r="BT22" s="66"/>
      <c r="BU22" s="66"/>
      <c r="BV22" s="66"/>
      <c r="BW22" s="66"/>
      <c r="BX22" s="66"/>
      <c r="BY22" s="66"/>
      <c r="BZ22" s="67"/>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5"/>
      <c r="BM23" s="66"/>
      <c r="BN23" s="66"/>
      <c r="BO23" s="66"/>
      <c r="BP23" s="66"/>
      <c r="BQ23" s="66"/>
      <c r="BR23" s="66"/>
      <c r="BS23" s="66"/>
      <c r="BT23" s="66"/>
      <c r="BU23" s="66"/>
      <c r="BV23" s="66"/>
      <c r="BW23" s="66"/>
      <c r="BX23" s="66"/>
      <c r="BY23" s="66"/>
      <c r="BZ23" s="67"/>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5"/>
      <c r="BM24" s="66"/>
      <c r="BN24" s="66"/>
      <c r="BO24" s="66"/>
      <c r="BP24" s="66"/>
      <c r="BQ24" s="66"/>
      <c r="BR24" s="66"/>
      <c r="BS24" s="66"/>
      <c r="BT24" s="66"/>
      <c r="BU24" s="66"/>
      <c r="BV24" s="66"/>
      <c r="BW24" s="66"/>
      <c r="BX24" s="66"/>
      <c r="BY24" s="66"/>
      <c r="BZ24" s="67"/>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5"/>
      <c r="BM25" s="66"/>
      <c r="BN25" s="66"/>
      <c r="BO25" s="66"/>
      <c r="BP25" s="66"/>
      <c r="BQ25" s="66"/>
      <c r="BR25" s="66"/>
      <c r="BS25" s="66"/>
      <c r="BT25" s="66"/>
      <c r="BU25" s="66"/>
      <c r="BV25" s="66"/>
      <c r="BW25" s="66"/>
      <c r="BX25" s="66"/>
      <c r="BY25" s="66"/>
      <c r="BZ25" s="67"/>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5"/>
      <c r="BM26" s="66"/>
      <c r="BN26" s="66"/>
      <c r="BO26" s="66"/>
      <c r="BP26" s="66"/>
      <c r="BQ26" s="66"/>
      <c r="BR26" s="66"/>
      <c r="BS26" s="66"/>
      <c r="BT26" s="66"/>
      <c r="BU26" s="66"/>
      <c r="BV26" s="66"/>
      <c r="BW26" s="66"/>
      <c r="BX26" s="66"/>
      <c r="BY26" s="66"/>
      <c r="BZ26" s="67"/>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5"/>
      <c r="BM27" s="66"/>
      <c r="BN27" s="66"/>
      <c r="BO27" s="66"/>
      <c r="BP27" s="66"/>
      <c r="BQ27" s="66"/>
      <c r="BR27" s="66"/>
      <c r="BS27" s="66"/>
      <c r="BT27" s="66"/>
      <c r="BU27" s="66"/>
      <c r="BV27" s="66"/>
      <c r="BW27" s="66"/>
      <c r="BX27" s="66"/>
      <c r="BY27" s="66"/>
      <c r="BZ27" s="67"/>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5"/>
      <c r="BM28" s="66"/>
      <c r="BN28" s="66"/>
      <c r="BO28" s="66"/>
      <c r="BP28" s="66"/>
      <c r="BQ28" s="66"/>
      <c r="BR28" s="66"/>
      <c r="BS28" s="66"/>
      <c r="BT28" s="66"/>
      <c r="BU28" s="66"/>
      <c r="BV28" s="66"/>
      <c r="BW28" s="66"/>
      <c r="BX28" s="66"/>
      <c r="BY28" s="66"/>
      <c r="BZ28" s="67"/>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5"/>
      <c r="BM29" s="66"/>
      <c r="BN29" s="66"/>
      <c r="BO29" s="66"/>
      <c r="BP29" s="66"/>
      <c r="BQ29" s="66"/>
      <c r="BR29" s="66"/>
      <c r="BS29" s="66"/>
      <c r="BT29" s="66"/>
      <c r="BU29" s="66"/>
      <c r="BV29" s="66"/>
      <c r="BW29" s="66"/>
      <c r="BX29" s="66"/>
      <c r="BY29" s="66"/>
      <c r="BZ29" s="67"/>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5"/>
      <c r="BM30" s="66"/>
      <c r="BN30" s="66"/>
      <c r="BO30" s="66"/>
      <c r="BP30" s="66"/>
      <c r="BQ30" s="66"/>
      <c r="BR30" s="66"/>
      <c r="BS30" s="66"/>
      <c r="BT30" s="66"/>
      <c r="BU30" s="66"/>
      <c r="BV30" s="66"/>
      <c r="BW30" s="66"/>
      <c r="BX30" s="66"/>
      <c r="BY30" s="66"/>
      <c r="BZ30" s="67"/>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5"/>
      <c r="BM31" s="66"/>
      <c r="BN31" s="66"/>
      <c r="BO31" s="66"/>
      <c r="BP31" s="66"/>
      <c r="BQ31" s="66"/>
      <c r="BR31" s="66"/>
      <c r="BS31" s="66"/>
      <c r="BT31" s="66"/>
      <c r="BU31" s="66"/>
      <c r="BV31" s="66"/>
      <c r="BW31" s="66"/>
      <c r="BX31" s="66"/>
      <c r="BY31" s="66"/>
      <c r="BZ31" s="67"/>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5"/>
      <c r="BM32" s="66"/>
      <c r="BN32" s="66"/>
      <c r="BO32" s="66"/>
      <c r="BP32" s="66"/>
      <c r="BQ32" s="66"/>
      <c r="BR32" s="66"/>
      <c r="BS32" s="66"/>
      <c r="BT32" s="66"/>
      <c r="BU32" s="66"/>
      <c r="BV32" s="66"/>
      <c r="BW32" s="66"/>
      <c r="BX32" s="66"/>
      <c r="BY32" s="66"/>
      <c r="BZ32" s="67"/>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5"/>
      <c r="BM33" s="66"/>
      <c r="BN33" s="66"/>
      <c r="BO33" s="66"/>
      <c r="BP33" s="66"/>
      <c r="BQ33" s="66"/>
      <c r="BR33" s="66"/>
      <c r="BS33" s="66"/>
      <c r="BT33" s="66"/>
      <c r="BU33" s="66"/>
      <c r="BV33" s="66"/>
      <c r="BW33" s="66"/>
      <c r="BX33" s="66"/>
      <c r="BY33" s="66"/>
      <c r="BZ33" s="67"/>
    </row>
    <row r="34" spans="1:78" ht="13.5" customHeight="1">
      <c r="A34" s="2"/>
      <c r="B34" s="16"/>
      <c r="C34" s="52" t="s">
        <v>25</v>
      </c>
      <c r="D34" s="52"/>
      <c r="E34" s="52"/>
      <c r="F34" s="52"/>
      <c r="G34" s="52"/>
      <c r="H34" s="52"/>
      <c r="I34" s="52"/>
      <c r="J34" s="52"/>
      <c r="K34" s="52"/>
      <c r="L34" s="52"/>
      <c r="M34" s="52"/>
      <c r="N34" s="52"/>
      <c r="O34" s="52"/>
      <c r="P34" s="52"/>
      <c r="Q34" s="19"/>
      <c r="R34" s="52" t="s">
        <v>26</v>
      </c>
      <c r="S34" s="52"/>
      <c r="T34" s="52"/>
      <c r="U34" s="52"/>
      <c r="V34" s="52"/>
      <c r="W34" s="52"/>
      <c r="X34" s="52"/>
      <c r="Y34" s="52"/>
      <c r="Z34" s="52"/>
      <c r="AA34" s="52"/>
      <c r="AB34" s="52"/>
      <c r="AC34" s="52"/>
      <c r="AD34" s="52"/>
      <c r="AE34" s="52"/>
      <c r="AF34" s="19"/>
      <c r="AG34" s="52" t="s">
        <v>27</v>
      </c>
      <c r="AH34" s="52"/>
      <c r="AI34" s="52"/>
      <c r="AJ34" s="52"/>
      <c r="AK34" s="52"/>
      <c r="AL34" s="52"/>
      <c r="AM34" s="52"/>
      <c r="AN34" s="52"/>
      <c r="AO34" s="52"/>
      <c r="AP34" s="52"/>
      <c r="AQ34" s="52"/>
      <c r="AR34" s="52"/>
      <c r="AS34" s="52"/>
      <c r="AT34" s="52"/>
      <c r="AU34" s="19"/>
      <c r="AV34" s="52" t="s">
        <v>28</v>
      </c>
      <c r="AW34" s="52"/>
      <c r="AX34" s="52"/>
      <c r="AY34" s="52"/>
      <c r="AZ34" s="52"/>
      <c r="BA34" s="52"/>
      <c r="BB34" s="52"/>
      <c r="BC34" s="52"/>
      <c r="BD34" s="52"/>
      <c r="BE34" s="52"/>
      <c r="BF34" s="52"/>
      <c r="BG34" s="52"/>
      <c r="BH34" s="52"/>
      <c r="BI34" s="52"/>
      <c r="BJ34" s="18"/>
      <c r="BK34" s="2"/>
      <c r="BL34" s="65"/>
      <c r="BM34" s="66"/>
      <c r="BN34" s="66"/>
      <c r="BO34" s="66"/>
      <c r="BP34" s="66"/>
      <c r="BQ34" s="66"/>
      <c r="BR34" s="66"/>
      <c r="BS34" s="66"/>
      <c r="BT34" s="66"/>
      <c r="BU34" s="66"/>
      <c r="BV34" s="66"/>
      <c r="BW34" s="66"/>
      <c r="BX34" s="66"/>
      <c r="BY34" s="66"/>
      <c r="BZ34" s="67"/>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65"/>
      <c r="BM35" s="66"/>
      <c r="BN35" s="66"/>
      <c r="BO35" s="66"/>
      <c r="BP35" s="66"/>
      <c r="BQ35" s="66"/>
      <c r="BR35" s="66"/>
      <c r="BS35" s="66"/>
      <c r="BT35" s="66"/>
      <c r="BU35" s="66"/>
      <c r="BV35" s="66"/>
      <c r="BW35" s="66"/>
      <c r="BX35" s="66"/>
      <c r="BY35" s="66"/>
      <c r="BZ35" s="67"/>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5"/>
      <c r="BM36" s="66"/>
      <c r="BN36" s="66"/>
      <c r="BO36" s="66"/>
      <c r="BP36" s="66"/>
      <c r="BQ36" s="66"/>
      <c r="BR36" s="66"/>
      <c r="BS36" s="66"/>
      <c r="BT36" s="66"/>
      <c r="BU36" s="66"/>
      <c r="BV36" s="66"/>
      <c r="BW36" s="66"/>
      <c r="BX36" s="66"/>
      <c r="BY36" s="66"/>
      <c r="BZ36" s="67"/>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5"/>
      <c r="BM37" s="66"/>
      <c r="BN37" s="66"/>
      <c r="BO37" s="66"/>
      <c r="BP37" s="66"/>
      <c r="BQ37" s="66"/>
      <c r="BR37" s="66"/>
      <c r="BS37" s="66"/>
      <c r="BT37" s="66"/>
      <c r="BU37" s="66"/>
      <c r="BV37" s="66"/>
      <c r="BW37" s="66"/>
      <c r="BX37" s="66"/>
      <c r="BY37" s="66"/>
      <c r="BZ37" s="67"/>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5"/>
      <c r="BM38" s="66"/>
      <c r="BN38" s="66"/>
      <c r="BO38" s="66"/>
      <c r="BP38" s="66"/>
      <c r="BQ38" s="66"/>
      <c r="BR38" s="66"/>
      <c r="BS38" s="66"/>
      <c r="BT38" s="66"/>
      <c r="BU38" s="66"/>
      <c r="BV38" s="66"/>
      <c r="BW38" s="66"/>
      <c r="BX38" s="66"/>
      <c r="BY38" s="66"/>
      <c r="BZ38" s="67"/>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5"/>
      <c r="BM39" s="66"/>
      <c r="BN39" s="66"/>
      <c r="BO39" s="66"/>
      <c r="BP39" s="66"/>
      <c r="BQ39" s="66"/>
      <c r="BR39" s="66"/>
      <c r="BS39" s="66"/>
      <c r="BT39" s="66"/>
      <c r="BU39" s="66"/>
      <c r="BV39" s="66"/>
      <c r="BW39" s="66"/>
      <c r="BX39" s="66"/>
      <c r="BY39" s="66"/>
      <c r="BZ39" s="67"/>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5"/>
      <c r="BM40" s="66"/>
      <c r="BN40" s="66"/>
      <c r="BO40" s="66"/>
      <c r="BP40" s="66"/>
      <c r="BQ40" s="66"/>
      <c r="BR40" s="66"/>
      <c r="BS40" s="66"/>
      <c r="BT40" s="66"/>
      <c r="BU40" s="66"/>
      <c r="BV40" s="66"/>
      <c r="BW40" s="66"/>
      <c r="BX40" s="66"/>
      <c r="BY40" s="66"/>
      <c r="BZ40" s="67"/>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5"/>
      <c r="BM41" s="66"/>
      <c r="BN41" s="66"/>
      <c r="BO41" s="66"/>
      <c r="BP41" s="66"/>
      <c r="BQ41" s="66"/>
      <c r="BR41" s="66"/>
      <c r="BS41" s="66"/>
      <c r="BT41" s="66"/>
      <c r="BU41" s="66"/>
      <c r="BV41" s="66"/>
      <c r="BW41" s="66"/>
      <c r="BX41" s="66"/>
      <c r="BY41" s="66"/>
      <c r="BZ41" s="67"/>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5"/>
      <c r="BM42" s="66"/>
      <c r="BN42" s="66"/>
      <c r="BO42" s="66"/>
      <c r="BP42" s="66"/>
      <c r="BQ42" s="66"/>
      <c r="BR42" s="66"/>
      <c r="BS42" s="66"/>
      <c r="BT42" s="66"/>
      <c r="BU42" s="66"/>
      <c r="BV42" s="66"/>
      <c r="BW42" s="66"/>
      <c r="BX42" s="66"/>
      <c r="BY42" s="66"/>
      <c r="BZ42" s="67"/>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5"/>
      <c r="BM43" s="66"/>
      <c r="BN43" s="66"/>
      <c r="BO43" s="66"/>
      <c r="BP43" s="66"/>
      <c r="BQ43" s="66"/>
      <c r="BR43" s="66"/>
      <c r="BS43" s="66"/>
      <c r="BT43" s="66"/>
      <c r="BU43" s="66"/>
      <c r="BV43" s="66"/>
      <c r="BW43" s="66"/>
      <c r="BX43" s="66"/>
      <c r="BY43" s="66"/>
      <c r="BZ43" s="67"/>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8"/>
      <c r="BM44" s="69"/>
      <c r="BN44" s="69"/>
      <c r="BO44" s="69"/>
      <c r="BP44" s="69"/>
      <c r="BQ44" s="69"/>
      <c r="BR44" s="69"/>
      <c r="BS44" s="69"/>
      <c r="BT44" s="69"/>
      <c r="BU44" s="69"/>
      <c r="BV44" s="69"/>
      <c r="BW44" s="69"/>
      <c r="BX44" s="69"/>
      <c r="BY44" s="69"/>
      <c r="BZ44" s="7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29</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106</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30</v>
      </c>
      <c r="D56" s="52"/>
      <c r="E56" s="52"/>
      <c r="F56" s="52"/>
      <c r="G56" s="52"/>
      <c r="H56" s="52"/>
      <c r="I56" s="52"/>
      <c r="J56" s="52"/>
      <c r="K56" s="52"/>
      <c r="L56" s="52"/>
      <c r="M56" s="52"/>
      <c r="N56" s="52"/>
      <c r="O56" s="52"/>
      <c r="P56" s="52"/>
      <c r="Q56" s="19"/>
      <c r="R56" s="52" t="s">
        <v>31</v>
      </c>
      <c r="S56" s="52"/>
      <c r="T56" s="52"/>
      <c r="U56" s="52"/>
      <c r="V56" s="52"/>
      <c r="W56" s="52"/>
      <c r="X56" s="52"/>
      <c r="Y56" s="52"/>
      <c r="Z56" s="52"/>
      <c r="AA56" s="52"/>
      <c r="AB56" s="52"/>
      <c r="AC56" s="52"/>
      <c r="AD56" s="52"/>
      <c r="AE56" s="52"/>
      <c r="AF56" s="19"/>
      <c r="AG56" s="52" t="s">
        <v>32</v>
      </c>
      <c r="AH56" s="52"/>
      <c r="AI56" s="52"/>
      <c r="AJ56" s="52"/>
      <c r="AK56" s="52"/>
      <c r="AL56" s="52"/>
      <c r="AM56" s="52"/>
      <c r="AN56" s="52"/>
      <c r="AO56" s="52"/>
      <c r="AP56" s="52"/>
      <c r="AQ56" s="52"/>
      <c r="AR56" s="52"/>
      <c r="AS56" s="52"/>
      <c r="AT56" s="52"/>
      <c r="AU56" s="19"/>
      <c r="AV56" s="52" t="s">
        <v>33</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34</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35</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105</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36</v>
      </c>
      <c r="D79" s="52"/>
      <c r="E79" s="52"/>
      <c r="F79" s="52"/>
      <c r="G79" s="52"/>
      <c r="H79" s="52"/>
      <c r="I79" s="52"/>
      <c r="J79" s="52"/>
      <c r="K79" s="52"/>
      <c r="L79" s="52"/>
      <c r="M79" s="52"/>
      <c r="N79" s="52"/>
      <c r="O79" s="52"/>
      <c r="P79" s="52"/>
      <c r="Q79" s="52"/>
      <c r="R79" s="52"/>
      <c r="S79" s="52"/>
      <c r="T79" s="52"/>
      <c r="U79" s="19"/>
      <c r="V79" s="19"/>
      <c r="W79" s="52" t="s">
        <v>37</v>
      </c>
      <c r="X79" s="52"/>
      <c r="Y79" s="52"/>
      <c r="Z79" s="52"/>
      <c r="AA79" s="52"/>
      <c r="AB79" s="52"/>
      <c r="AC79" s="52"/>
      <c r="AD79" s="52"/>
      <c r="AE79" s="52"/>
      <c r="AF79" s="52"/>
      <c r="AG79" s="52"/>
      <c r="AH79" s="52"/>
      <c r="AI79" s="52"/>
      <c r="AJ79" s="52"/>
      <c r="AK79" s="52"/>
      <c r="AL79" s="52"/>
      <c r="AM79" s="52"/>
      <c r="AN79" s="52"/>
      <c r="AO79" s="19"/>
      <c r="AP79" s="19"/>
      <c r="AQ79" s="52" t="s">
        <v>38</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8" t="s">
        <v>49</v>
      </c>
      <c r="I3" s="89"/>
      <c r="J3" s="89"/>
      <c r="K3" s="89"/>
      <c r="L3" s="89"/>
      <c r="M3" s="89"/>
      <c r="N3" s="89"/>
      <c r="O3" s="89"/>
      <c r="P3" s="89"/>
      <c r="Q3" s="89"/>
      <c r="R3" s="89"/>
      <c r="S3" s="89"/>
      <c r="T3" s="89"/>
      <c r="U3" s="89"/>
      <c r="V3" s="90"/>
      <c r="W3" s="94" t="s">
        <v>50</v>
      </c>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t="s">
        <v>51</v>
      </c>
      <c r="DH3" s="87"/>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row>
    <row r="4" spans="1:143">
      <c r="A4" s="26" t="s">
        <v>52</v>
      </c>
      <c r="B4" s="28"/>
      <c r="C4" s="28"/>
      <c r="D4" s="28"/>
      <c r="E4" s="28"/>
      <c r="F4" s="28"/>
      <c r="G4" s="28"/>
      <c r="H4" s="91"/>
      <c r="I4" s="92"/>
      <c r="J4" s="92"/>
      <c r="K4" s="92"/>
      <c r="L4" s="92"/>
      <c r="M4" s="92"/>
      <c r="N4" s="92"/>
      <c r="O4" s="92"/>
      <c r="P4" s="92"/>
      <c r="Q4" s="92"/>
      <c r="R4" s="92"/>
      <c r="S4" s="92"/>
      <c r="T4" s="92"/>
      <c r="U4" s="92"/>
      <c r="V4" s="93"/>
      <c r="W4" s="87" t="s">
        <v>53</v>
      </c>
      <c r="X4" s="87"/>
      <c r="Y4" s="87"/>
      <c r="Z4" s="87"/>
      <c r="AA4" s="87"/>
      <c r="AB4" s="87"/>
      <c r="AC4" s="87"/>
      <c r="AD4" s="87"/>
      <c r="AE4" s="87"/>
      <c r="AF4" s="87"/>
      <c r="AG4" s="87"/>
      <c r="AH4" s="87" t="s">
        <v>54</v>
      </c>
      <c r="AI4" s="87"/>
      <c r="AJ4" s="87"/>
      <c r="AK4" s="87"/>
      <c r="AL4" s="87"/>
      <c r="AM4" s="87"/>
      <c r="AN4" s="87"/>
      <c r="AO4" s="87"/>
      <c r="AP4" s="87"/>
      <c r="AQ4" s="87"/>
      <c r="AR4" s="87"/>
      <c r="AS4" s="87" t="s">
        <v>55</v>
      </c>
      <c r="AT4" s="87"/>
      <c r="AU4" s="87"/>
      <c r="AV4" s="87"/>
      <c r="AW4" s="87"/>
      <c r="AX4" s="87"/>
      <c r="AY4" s="87"/>
      <c r="AZ4" s="87"/>
      <c r="BA4" s="87"/>
      <c r="BB4" s="87"/>
      <c r="BC4" s="87"/>
      <c r="BD4" s="87" t="s">
        <v>56</v>
      </c>
      <c r="BE4" s="87"/>
      <c r="BF4" s="87"/>
      <c r="BG4" s="87"/>
      <c r="BH4" s="87"/>
      <c r="BI4" s="87"/>
      <c r="BJ4" s="87"/>
      <c r="BK4" s="87"/>
      <c r="BL4" s="87"/>
      <c r="BM4" s="87"/>
      <c r="BN4" s="87"/>
      <c r="BO4" s="87" t="s">
        <v>57</v>
      </c>
      <c r="BP4" s="87"/>
      <c r="BQ4" s="87"/>
      <c r="BR4" s="87"/>
      <c r="BS4" s="87"/>
      <c r="BT4" s="87"/>
      <c r="BU4" s="87"/>
      <c r="BV4" s="87"/>
      <c r="BW4" s="87"/>
      <c r="BX4" s="87"/>
      <c r="BY4" s="87"/>
      <c r="BZ4" s="87" t="s">
        <v>58</v>
      </c>
      <c r="CA4" s="87"/>
      <c r="CB4" s="87"/>
      <c r="CC4" s="87"/>
      <c r="CD4" s="87"/>
      <c r="CE4" s="87"/>
      <c r="CF4" s="87"/>
      <c r="CG4" s="87"/>
      <c r="CH4" s="87"/>
      <c r="CI4" s="87"/>
      <c r="CJ4" s="87"/>
      <c r="CK4" s="87" t="s">
        <v>59</v>
      </c>
      <c r="CL4" s="87"/>
      <c r="CM4" s="87"/>
      <c r="CN4" s="87"/>
      <c r="CO4" s="87"/>
      <c r="CP4" s="87"/>
      <c r="CQ4" s="87"/>
      <c r="CR4" s="87"/>
      <c r="CS4" s="87"/>
      <c r="CT4" s="87"/>
      <c r="CU4" s="87"/>
      <c r="CV4" s="87" t="s">
        <v>60</v>
      </c>
      <c r="CW4" s="87"/>
      <c r="CX4" s="87"/>
      <c r="CY4" s="87"/>
      <c r="CZ4" s="87"/>
      <c r="DA4" s="87"/>
      <c r="DB4" s="87"/>
      <c r="DC4" s="87"/>
      <c r="DD4" s="87"/>
      <c r="DE4" s="87"/>
      <c r="DF4" s="87"/>
      <c r="DG4" s="87" t="s">
        <v>61</v>
      </c>
      <c r="DH4" s="87"/>
      <c r="DI4" s="87"/>
      <c r="DJ4" s="87"/>
      <c r="DK4" s="87"/>
      <c r="DL4" s="87"/>
      <c r="DM4" s="87"/>
      <c r="DN4" s="87"/>
      <c r="DO4" s="87"/>
      <c r="DP4" s="87"/>
      <c r="DQ4" s="87"/>
      <c r="DR4" s="87" t="s">
        <v>62</v>
      </c>
      <c r="DS4" s="87"/>
      <c r="DT4" s="87"/>
      <c r="DU4" s="87"/>
      <c r="DV4" s="87"/>
      <c r="DW4" s="87"/>
      <c r="DX4" s="87"/>
      <c r="DY4" s="87"/>
      <c r="DZ4" s="87"/>
      <c r="EA4" s="87"/>
      <c r="EB4" s="87"/>
      <c r="EC4" s="87" t="s">
        <v>63</v>
      </c>
      <c r="ED4" s="87"/>
      <c r="EE4" s="87"/>
      <c r="EF4" s="87"/>
      <c r="EG4" s="87"/>
      <c r="EH4" s="87"/>
      <c r="EI4" s="87"/>
      <c r="EJ4" s="87"/>
      <c r="EK4" s="87"/>
      <c r="EL4" s="87"/>
      <c r="EM4" s="87"/>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235636</v>
      </c>
      <c r="D6" s="31">
        <f t="shared" si="3"/>
        <v>47</v>
      </c>
      <c r="E6" s="31">
        <f t="shared" si="3"/>
        <v>1</v>
      </c>
      <c r="F6" s="31">
        <f t="shared" si="3"/>
        <v>0</v>
      </c>
      <c r="G6" s="31">
        <f t="shared" si="3"/>
        <v>0</v>
      </c>
      <c r="H6" s="31" t="str">
        <f t="shared" si="3"/>
        <v>愛知県　豊根村</v>
      </c>
      <c r="I6" s="31" t="str">
        <f t="shared" si="3"/>
        <v>法非適用</v>
      </c>
      <c r="J6" s="31" t="str">
        <f t="shared" si="3"/>
        <v>水道事業</v>
      </c>
      <c r="K6" s="31" t="str">
        <f t="shared" si="3"/>
        <v>簡易水道事業</v>
      </c>
      <c r="L6" s="31" t="str">
        <f t="shared" si="3"/>
        <v>D4</v>
      </c>
      <c r="M6" s="32" t="str">
        <f t="shared" si="3"/>
        <v>-</v>
      </c>
      <c r="N6" s="32" t="str">
        <f t="shared" si="3"/>
        <v>該当数値なし</v>
      </c>
      <c r="O6" s="32">
        <f t="shared" si="3"/>
        <v>98.66</v>
      </c>
      <c r="P6" s="32">
        <f t="shared" si="3"/>
        <v>2700</v>
      </c>
      <c r="Q6" s="32">
        <f t="shared" si="3"/>
        <v>1187</v>
      </c>
      <c r="R6" s="32">
        <f t="shared" si="3"/>
        <v>155.88</v>
      </c>
      <c r="S6" s="32">
        <f t="shared" si="3"/>
        <v>7.61</v>
      </c>
      <c r="T6" s="32">
        <f t="shared" si="3"/>
        <v>1176</v>
      </c>
      <c r="U6" s="32">
        <f t="shared" si="3"/>
        <v>18.760000000000002</v>
      </c>
      <c r="V6" s="32">
        <f t="shared" si="3"/>
        <v>62.69</v>
      </c>
      <c r="W6" s="33">
        <f>IF(W7="",NA(),W7)</f>
        <v>64.290000000000006</v>
      </c>
      <c r="X6" s="33">
        <f t="shared" ref="X6:AF6" si="4">IF(X7="",NA(),X7)</f>
        <v>62.36</v>
      </c>
      <c r="Y6" s="33">
        <f t="shared" si="4"/>
        <v>57.33</v>
      </c>
      <c r="Z6" s="33">
        <f t="shared" si="4"/>
        <v>58.98</v>
      </c>
      <c r="AA6" s="33">
        <f t="shared" si="4"/>
        <v>60.2</v>
      </c>
      <c r="AB6" s="33">
        <f t="shared" si="4"/>
        <v>68.61</v>
      </c>
      <c r="AC6" s="33">
        <f t="shared" si="4"/>
        <v>70.760000000000005</v>
      </c>
      <c r="AD6" s="33">
        <f t="shared" si="4"/>
        <v>71.66</v>
      </c>
      <c r="AE6" s="33">
        <f t="shared" si="4"/>
        <v>73.06</v>
      </c>
      <c r="AF6" s="33">
        <f t="shared" si="4"/>
        <v>72.03</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2142.37</v>
      </c>
      <c r="BE6" s="33">
        <f t="shared" ref="BE6:BM6" si="7">IF(BE7="",NA(),BE7)</f>
        <v>2041.03</v>
      </c>
      <c r="BF6" s="33">
        <f t="shared" si="7"/>
        <v>2042.58</v>
      </c>
      <c r="BG6" s="33">
        <f t="shared" si="7"/>
        <v>1998</v>
      </c>
      <c r="BH6" s="33">
        <f t="shared" si="7"/>
        <v>1864.68</v>
      </c>
      <c r="BI6" s="33">
        <f t="shared" si="7"/>
        <v>1442.51</v>
      </c>
      <c r="BJ6" s="33">
        <f t="shared" si="7"/>
        <v>1496.15</v>
      </c>
      <c r="BK6" s="33">
        <f t="shared" si="7"/>
        <v>1462.56</v>
      </c>
      <c r="BL6" s="33">
        <f t="shared" si="7"/>
        <v>1486.62</v>
      </c>
      <c r="BM6" s="33">
        <f t="shared" si="7"/>
        <v>1510.14</v>
      </c>
      <c r="BN6" s="32" t="str">
        <f>IF(BN7="","",IF(BN7="-","【-】","【"&amp;SUBSTITUTE(TEXT(BN7,"#,##0.00"),"-","△")&amp;"】"))</f>
        <v>【1,242.90】</v>
      </c>
      <c r="BO6" s="33">
        <f>IF(BO7="",NA(),BO7)</f>
        <v>41.74</v>
      </c>
      <c r="BP6" s="33">
        <f t="shared" ref="BP6:BX6" si="8">IF(BP7="",NA(),BP7)</f>
        <v>38.19</v>
      </c>
      <c r="BQ6" s="33">
        <f t="shared" si="8"/>
        <v>39.76</v>
      </c>
      <c r="BR6" s="33">
        <f t="shared" si="8"/>
        <v>38.869999999999997</v>
      </c>
      <c r="BS6" s="33">
        <f t="shared" si="8"/>
        <v>38.07</v>
      </c>
      <c r="BT6" s="33">
        <f t="shared" si="8"/>
        <v>33.299999999999997</v>
      </c>
      <c r="BU6" s="33">
        <f t="shared" si="8"/>
        <v>33.01</v>
      </c>
      <c r="BV6" s="33">
        <f t="shared" si="8"/>
        <v>32.39</v>
      </c>
      <c r="BW6" s="33">
        <f t="shared" si="8"/>
        <v>24.39</v>
      </c>
      <c r="BX6" s="33">
        <f t="shared" si="8"/>
        <v>22.67</v>
      </c>
      <c r="BY6" s="32" t="str">
        <f>IF(BY7="","",IF(BY7="-","【-】","【"&amp;SUBSTITUTE(TEXT(BY7,"#,##0.00"),"-","△")&amp;"】"))</f>
        <v>【33.35】</v>
      </c>
      <c r="BZ6" s="33">
        <f>IF(BZ7="",NA(),BZ7)</f>
        <v>467.75</v>
      </c>
      <c r="CA6" s="33">
        <f t="shared" ref="CA6:CI6" si="9">IF(CA7="",NA(),CA7)</f>
        <v>511.27</v>
      </c>
      <c r="CB6" s="33">
        <f t="shared" si="9"/>
        <v>488.95</v>
      </c>
      <c r="CC6" s="33">
        <f t="shared" si="9"/>
        <v>519.48</v>
      </c>
      <c r="CD6" s="33">
        <f t="shared" si="9"/>
        <v>531.91</v>
      </c>
      <c r="CE6" s="33">
        <f t="shared" si="9"/>
        <v>526.57000000000005</v>
      </c>
      <c r="CF6" s="33">
        <f t="shared" si="9"/>
        <v>523.08000000000004</v>
      </c>
      <c r="CG6" s="33">
        <f t="shared" si="9"/>
        <v>530.83000000000004</v>
      </c>
      <c r="CH6" s="33">
        <f t="shared" si="9"/>
        <v>734.18</v>
      </c>
      <c r="CI6" s="33">
        <f t="shared" si="9"/>
        <v>789.62</v>
      </c>
      <c r="CJ6" s="32" t="str">
        <f>IF(CJ7="","",IF(CJ7="-","【-】","【"&amp;SUBSTITUTE(TEXT(CJ7,"#,##0.00"),"-","△")&amp;"】"))</f>
        <v>【524.69】</v>
      </c>
      <c r="CK6" s="33">
        <f>IF(CK7="",NA(),CK7)</f>
        <v>60.05</v>
      </c>
      <c r="CL6" s="33">
        <f t="shared" ref="CL6:CT6" si="10">IF(CL7="",NA(),CL7)</f>
        <v>60.66</v>
      </c>
      <c r="CM6" s="33">
        <f t="shared" si="10"/>
        <v>59.16</v>
      </c>
      <c r="CN6" s="33">
        <f t="shared" si="10"/>
        <v>60.71</v>
      </c>
      <c r="CO6" s="33">
        <f t="shared" si="10"/>
        <v>61.05</v>
      </c>
      <c r="CP6" s="33">
        <f t="shared" si="10"/>
        <v>50.66</v>
      </c>
      <c r="CQ6" s="33">
        <f t="shared" si="10"/>
        <v>51.11</v>
      </c>
      <c r="CR6" s="33">
        <f t="shared" si="10"/>
        <v>50.49</v>
      </c>
      <c r="CS6" s="33">
        <f t="shared" si="10"/>
        <v>48.36</v>
      </c>
      <c r="CT6" s="33">
        <f t="shared" si="10"/>
        <v>48.7</v>
      </c>
      <c r="CU6" s="32" t="str">
        <f>IF(CU7="","",IF(CU7="-","【-】","【"&amp;SUBSTITUTE(TEXT(CU7,"#,##0.00"),"-","△")&amp;"】"))</f>
        <v>【57.58】</v>
      </c>
      <c r="CV6" s="33">
        <f>IF(CV7="",NA(),CV7)</f>
        <v>57.78</v>
      </c>
      <c r="CW6" s="33">
        <f t="shared" ref="CW6:DE6" si="11">IF(CW7="",NA(),CW7)</f>
        <v>57.42</v>
      </c>
      <c r="CX6" s="33">
        <f t="shared" si="11"/>
        <v>56.93</v>
      </c>
      <c r="CY6" s="33">
        <f t="shared" si="11"/>
        <v>52.59</v>
      </c>
      <c r="CZ6" s="33">
        <f t="shared" si="11"/>
        <v>53.31</v>
      </c>
      <c r="DA6" s="33">
        <f t="shared" si="11"/>
        <v>74.13</v>
      </c>
      <c r="DB6" s="33">
        <f t="shared" si="11"/>
        <v>74.16</v>
      </c>
      <c r="DC6" s="33">
        <f t="shared" si="11"/>
        <v>74.209999999999994</v>
      </c>
      <c r="DD6" s="33">
        <f t="shared" si="11"/>
        <v>75.239999999999995</v>
      </c>
      <c r="DE6" s="33">
        <f t="shared" si="11"/>
        <v>74.959999999999994</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2">
        <f>IF(EC7="",NA(),EC7)</f>
        <v>0</v>
      </c>
      <c r="ED6" s="32">
        <f t="shared" ref="ED6:EL6" si="14">IF(ED7="",NA(),ED7)</f>
        <v>0</v>
      </c>
      <c r="EE6" s="32">
        <f t="shared" si="14"/>
        <v>0</v>
      </c>
      <c r="EF6" s="32">
        <f t="shared" si="14"/>
        <v>0</v>
      </c>
      <c r="EG6" s="33">
        <f t="shared" si="14"/>
        <v>0.44</v>
      </c>
      <c r="EH6" s="33">
        <f t="shared" si="14"/>
        <v>0.61</v>
      </c>
      <c r="EI6" s="33">
        <f t="shared" si="14"/>
        <v>0.37</v>
      </c>
      <c r="EJ6" s="33">
        <f t="shared" si="14"/>
        <v>0.7</v>
      </c>
      <c r="EK6" s="33">
        <f t="shared" si="14"/>
        <v>0.91</v>
      </c>
      <c r="EL6" s="33">
        <f t="shared" si="14"/>
        <v>1.26</v>
      </c>
      <c r="EM6" s="32" t="str">
        <f>IF(EM7="","",IF(EM7="-","【-】","【"&amp;SUBSTITUTE(TEXT(EM7,"#,##0.00"),"-","△")&amp;"】"))</f>
        <v>【0.71】</v>
      </c>
    </row>
    <row r="7" spans="1:143" s="34" customFormat="1">
      <c r="A7" s="26"/>
      <c r="B7" s="35">
        <v>2015</v>
      </c>
      <c r="C7" s="35">
        <v>235636</v>
      </c>
      <c r="D7" s="35">
        <v>47</v>
      </c>
      <c r="E7" s="35">
        <v>1</v>
      </c>
      <c r="F7" s="35">
        <v>0</v>
      </c>
      <c r="G7" s="35">
        <v>0</v>
      </c>
      <c r="H7" s="35" t="s">
        <v>93</v>
      </c>
      <c r="I7" s="35" t="s">
        <v>94</v>
      </c>
      <c r="J7" s="35" t="s">
        <v>95</v>
      </c>
      <c r="K7" s="35" t="s">
        <v>96</v>
      </c>
      <c r="L7" s="35" t="s">
        <v>97</v>
      </c>
      <c r="M7" s="36" t="s">
        <v>98</v>
      </c>
      <c r="N7" s="36" t="s">
        <v>99</v>
      </c>
      <c r="O7" s="36">
        <v>98.66</v>
      </c>
      <c r="P7" s="36">
        <v>2700</v>
      </c>
      <c r="Q7" s="36">
        <v>1187</v>
      </c>
      <c r="R7" s="36">
        <v>155.88</v>
      </c>
      <c r="S7" s="36">
        <v>7.61</v>
      </c>
      <c r="T7" s="36">
        <v>1176</v>
      </c>
      <c r="U7" s="36">
        <v>18.760000000000002</v>
      </c>
      <c r="V7" s="36">
        <v>62.69</v>
      </c>
      <c r="W7" s="36">
        <v>64.290000000000006</v>
      </c>
      <c r="X7" s="36">
        <v>62.36</v>
      </c>
      <c r="Y7" s="36">
        <v>57.33</v>
      </c>
      <c r="Z7" s="36">
        <v>58.98</v>
      </c>
      <c r="AA7" s="36">
        <v>60.2</v>
      </c>
      <c r="AB7" s="36">
        <v>68.61</v>
      </c>
      <c r="AC7" s="36">
        <v>70.760000000000005</v>
      </c>
      <c r="AD7" s="36">
        <v>71.66</v>
      </c>
      <c r="AE7" s="36">
        <v>73.06</v>
      </c>
      <c r="AF7" s="36">
        <v>72.03</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2142.37</v>
      </c>
      <c r="BE7" s="36">
        <v>2041.03</v>
      </c>
      <c r="BF7" s="36">
        <v>2042.58</v>
      </c>
      <c r="BG7" s="36">
        <v>1998</v>
      </c>
      <c r="BH7" s="36">
        <v>1864.68</v>
      </c>
      <c r="BI7" s="36">
        <v>1442.51</v>
      </c>
      <c r="BJ7" s="36">
        <v>1496.15</v>
      </c>
      <c r="BK7" s="36">
        <v>1462.56</v>
      </c>
      <c r="BL7" s="36">
        <v>1486.62</v>
      </c>
      <c r="BM7" s="36">
        <v>1510.14</v>
      </c>
      <c r="BN7" s="36">
        <v>1242.9000000000001</v>
      </c>
      <c r="BO7" s="36">
        <v>41.74</v>
      </c>
      <c r="BP7" s="36">
        <v>38.19</v>
      </c>
      <c r="BQ7" s="36">
        <v>39.76</v>
      </c>
      <c r="BR7" s="36">
        <v>38.869999999999997</v>
      </c>
      <c r="BS7" s="36">
        <v>38.07</v>
      </c>
      <c r="BT7" s="36">
        <v>33.299999999999997</v>
      </c>
      <c r="BU7" s="36">
        <v>33.01</v>
      </c>
      <c r="BV7" s="36">
        <v>32.39</v>
      </c>
      <c r="BW7" s="36">
        <v>24.39</v>
      </c>
      <c r="BX7" s="36">
        <v>22.67</v>
      </c>
      <c r="BY7" s="36">
        <v>33.35</v>
      </c>
      <c r="BZ7" s="36">
        <v>467.75</v>
      </c>
      <c r="CA7" s="36">
        <v>511.27</v>
      </c>
      <c r="CB7" s="36">
        <v>488.95</v>
      </c>
      <c r="CC7" s="36">
        <v>519.48</v>
      </c>
      <c r="CD7" s="36">
        <v>531.91</v>
      </c>
      <c r="CE7" s="36">
        <v>526.57000000000005</v>
      </c>
      <c r="CF7" s="36">
        <v>523.08000000000004</v>
      </c>
      <c r="CG7" s="36">
        <v>530.83000000000004</v>
      </c>
      <c r="CH7" s="36">
        <v>734.18</v>
      </c>
      <c r="CI7" s="36">
        <v>789.62</v>
      </c>
      <c r="CJ7" s="36">
        <v>524.69000000000005</v>
      </c>
      <c r="CK7" s="36">
        <v>60.05</v>
      </c>
      <c r="CL7" s="36">
        <v>60.66</v>
      </c>
      <c r="CM7" s="36">
        <v>59.16</v>
      </c>
      <c r="CN7" s="36">
        <v>60.71</v>
      </c>
      <c r="CO7" s="36">
        <v>61.05</v>
      </c>
      <c r="CP7" s="36">
        <v>50.66</v>
      </c>
      <c r="CQ7" s="36">
        <v>51.11</v>
      </c>
      <c r="CR7" s="36">
        <v>50.49</v>
      </c>
      <c r="CS7" s="36">
        <v>48.36</v>
      </c>
      <c r="CT7" s="36">
        <v>48.7</v>
      </c>
      <c r="CU7" s="36">
        <v>57.58</v>
      </c>
      <c r="CV7" s="36">
        <v>57.78</v>
      </c>
      <c r="CW7" s="36">
        <v>57.42</v>
      </c>
      <c r="CX7" s="36">
        <v>56.93</v>
      </c>
      <c r="CY7" s="36">
        <v>52.59</v>
      </c>
      <c r="CZ7" s="36">
        <v>53.31</v>
      </c>
      <c r="DA7" s="36">
        <v>74.13</v>
      </c>
      <c r="DB7" s="36">
        <v>74.16</v>
      </c>
      <c r="DC7" s="36">
        <v>74.209999999999994</v>
      </c>
      <c r="DD7" s="36">
        <v>75.239999999999995</v>
      </c>
      <c r="DE7" s="36">
        <v>74.959999999999994</v>
      </c>
      <c r="DF7" s="36">
        <v>75.27</v>
      </c>
      <c r="DG7" s="36"/>
      <c r="DH7" s="36"/>
      <c r="DI7" s="36"/>
      <c r="DJ7" s="36"/>
      <c r="DK7" s="36"/>
      <c r="DL7" s="36"/>
      <c r="DM7" s="36"/>
      <c r="DN7" s="36"/>
      <c r="DO7" s="36"/>
      <c r="DP7" s="36"/>
      <c r="DQ7" s="36"/>
      <c r="DR7" s="36"/>
      <c r="DS7" s="36"/>
      <c r="DT7" s="36"/>
      <c r="DU7" s="36"/>
      <c r="DV7" s="36"/>
      <c r="DW7" s="36"/>
      <c r="DX7" s="36"/>
      <c r="DY7" s="36"/>
      <c r="DZ7" s="36"/>
      <c r="EA7" s="36"/>
      <c r="EB7" s="36"/>
      <c r="EC7" s="36">
        <v>0</v>
      </c>
      <c r="ED7" s="36">
        <v>0</v>
      </c>
      <c r="EE7" s="36">
        <v>0</v>
      </c>
      <c r="EF7" s="36">
        <v>0</v>
      </c>
      <c r="EG7" s="36">
        <v>0.44</v>
      </c>
      <c r="EH7" s="36">
        <v>0.61</v>
      </c>
      <c r="EI7" s="36">
        <v>0.37</v>
      </c>
      <c r="EJ7" s="36">
        <v>0.7</v>
      </c>
      <c r="EK7" s="36">
        <v>0.91</v>
      </c>
      <c r="EL7" s="36">
        <v>1.26</v>
      </c>
      <c r="EM7" s="36">
        <v>0.71</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愛知県</cp:lastModifiedBy>
  <cp:lastPrinted>2017-02-23T09:49:44Z</cp:lastPrinted>
  <dcterms:created xsi:type="dcterms:W3CDTF">2016-12-02T02:19:21Z</dcterms:created>
  <dcterms:modified xsi:type="dcterms:W3CDTF">2017-02-23T09:49:46Z</dcterms:modified>
</cp:coreProperties>
</file>