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77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<sst xmlns="http://schemas.openxmlformats.org/spreadsheetml/2006/main" count="220" uniqueCount="107">
  <si>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</si>
  <si>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</si>
  <si>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</si>
  <si>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</si>
  <si>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</si>
  <si>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</si>
  <si>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</si>
  <si>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</si>
  <si>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</si>
  <si>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</si>
  <si>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</si>
  <si>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</si>
  <si>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</si>
  <si>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</si>
  <si>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</si>
  <si>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</si>
  <si>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</si>
  <si>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</si>
  <si>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</si>
  <si>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</si>
  <si>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</si>
  <si>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</si>
  <si>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</si>
  <si>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</si>
  <si>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</si>
  <si>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</si>
  <si>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</si>
  <si>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</si>
  <si>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</si>
  <si>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</si>
  <si>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</si>
  <si>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</si>
  <si>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</si>
  <si>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</si>
  <si>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</si>
  <si>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</si>
  <si>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</si>
  <si>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</si>
  <si>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</si>
  <si>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</si>
  <si>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</si>
  <si>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</si>
  <si>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</si>
  <si>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</si>
  <si>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</si>
  <si>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</si>
  <si>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</si>
  <si>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</si>
  <si>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</si>
  <si>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</si>
  <si>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</si>
  <si>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</si>
  <si>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</si>
  <si>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</si>
  <si>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</si>
  <si>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</si>
  <si>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</si>
  <si>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</si>
  <si>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</si>
  <si>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</si>
  <si>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</si>
  <si>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</si>
  <si>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</si>
  <si>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</si>
  <si>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</si>
  <si>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</si>
  <si>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</si>
  <si>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</si>
  <si>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</si>
  <si>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</si>
  <si>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</si>
  <si>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</si>
  <si>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</si>
  <si>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</si>
  <si>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</si>
  <si>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</si>
  <si>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</si>
  <si>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</si>
  <si>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</si>
  <si>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</si>
  <si>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</si>
  <si>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</si>
  <si>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</si>
  <si>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</si>
  <si>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</si>
  <si>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</si>
  <si>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</si>
  <si>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</si>
  <si>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</si>
  <si>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</si>
  <si>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</si>
  <si>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</si>
  <si>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</si>
  <si>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北名古屋水道企業団</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</si>
  <si>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</si>
  <si>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</si>
  <si>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</si>
  <si>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</si>
  <si>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</si>
  <si>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</si>
  <si>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</si>
  <si>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</si>
  <si>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</si>
  <si>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</si>
  <si>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経営の健全性や効率性については類似団体平均値より高く健全かつ効率的に行っているといえる。
　老朽化の状況については、管路更新率は平均値の２倍と高いが、管路の経年化率が平均値より高いため、管路の更新率を上げたり、延命化を図る必要がある。
　更新事業には多額の費用が必要となるが、今後は節水器具の普及や少子化等により収益が減少し、経営環境は現状より厳しくなることが予想される。このため、財源を確保し、経営の合理化や料金改定を含めて利益を上げる努力が必要である。　</t>
    <rPh sb="1" eb="3">
      <t>ケイエイ</t>
    </rPh>
    <rPh sb="4" eb="7">
      <t>ケンゼンセイ</t>
    </rPh>
    <rPh sb="8" eb="11">
      <t>コウリツセイ</t>
    </rPh>
    <rPh sb="16" eb="23">
      <t>ルイジダンタイヘイキンチ</t>
    </rPh>
    <rPh sb="25" eb="26">
      <t>タカ</t>
    </rPh>
    <rPh sb="27" eb="29">
      <t>ケンゼン</t>
    </rPh>
    <rPh sb="31" eb="34">
      <t>コウリツテキ</t>
    </rPh>
    <rPh sb="35" eb="36">
      <t>オコナ</t>
    </rPh>
    <rPh sb="47" eb="50">
      <t>ロウキュウカ</t>
    </rPh>
    <rPh sb="51" eb="53">
      <t>ジョウキョウ</t>
    </rPh>
    <rPh sb="59" eb="61">
      <t>カンロ</t>
    </rPh>
    <rPh sb="61" eb="63">
      <t>コウシン</t>
    </rPh>
    <rPh sb="63" eb="64">
      <t>リツ</t>
    </rPh>
    <rPh sb="65" eb="68">
      <t>ヘイキンチ</t>
    </rPh>
    <rPh sb="70" eb="71">
      <t>バイ</t>
    </rPh>
    <rPh sb="76" eb="78">
      <t>カンロ</t>
    </rPh>
    <rPh sb="79" eb="82">
      <t>ケイネンカ</t>
    </rPh>
    <rPh sb="82" eb="83">
      <t>リツ</t>
    </rPh>
    <rPh sb="84" eb="87">
      <t>ヘイキンチ</t>
    </rPh>
    <rPh sb="89" eb="90">
      <t>タカ</t>
    </rPh>
    <rPh sb="94" eb="96">
      <t>カンロ</t>
    </rPh>
    <rPh sb="97" eb="99">
      <t>コウシン</t>
    </rPh>
    <rPh sb="99" eb="100">
      <t>リツ</t>
    </rPh>
    <rPh sb="101" eb="102">
      <t>ア</t>
    </rPh>
    <rPh sb="106" eb="108">
      <t>エンメイ</t>
    </rPh>
    <rPh sb="108" eb="109">
      <t>カ</t>
    </rPh>
    <rPh sb="110" eb="111">
      <t>ハカ</t>
    </rPh>
    <rPh sb="112" eb="114">
      <t>ヒツヨウ</t>
    </rPh>
    <rPh sb="120" eb="122">
      <t>コウシン</t>
    </rPh>
    <rPh sb="122" eb="124">
      <t>ジギョウ</t>
    </rPh>
    <rPh sb="126" eb="128">
      <t>タガク</t>
    </rPh>
    <rPh sb="129" eb="131">
      <t>ヒヨウ</t>
    </rPh>
    <rPh sb="132" eb="134">
      <t>ヒツヨウ</t>
    </rPh>
    <rPh sb="139" eb="141">
      <t>コンゴ</t>
    </rPh>
    <rPh sb="142" eb="144">
      <t>セッスイ</t>
    </rPh>
    <rPh sb="144" eb="146">
      <t>キグ</t>
    </rPh>
    <rPh sb="147" eb="149">
      <t>フキュウ</t>
    </rPh>
    <rPh sb="150" eb="153">
      <t>ショウシカ</t>
    </rPh>
    <rPh sb="153" eb="154">
      <t>トウ</t>
    </rPh>
    <rPh sb="157" eb="159">
      <t>シュウエキ</t>
    </rPh>
    <rPh sb="160" eb="162">
      <t>ゲンショウ</t>
    </rPh>
    <rPh sb="164" eb="166">
      <t>ケイエイ</t>
    </rPh>
    <rPh sb="166" eb="168">
      <t>カンキョウ</t>
    </rPh>
    <rPh sb="169" eb="171">
      <t>ゲンジョウ</t>
    </rPh>
    <rPh sb="173" eb="174">
      <t>キビ</t>
    </rPh>
    <rPh sb="181" eb="183">
      <t>ヨソウ</t>
    </rPh>
    <rPh sb="192" eb="194">
      <t>ザイゲン</t>
    </rPh>
    <rPh sb="195" eb="197">
      <t>カクホ</t>
    </rPh>
    <rPh sb="199" eb="201">
      <t>ケイエイ</t>
    </rPh>
    <rPh sb="202" eb="205">
      <t>ゴウリカ</t>
    </rPh>
    <rPh sb="206" eb="208">
      <t>リョウキン</t>
    </rPh>
    <rPh sb="208" eb="210">
      <t>カイテイ</t>
    </rPh>
    <rPh sb="211" eb="212">
      <t>フク</t>
    </rPh>
    <rPh sb="214" eb="216">
      <t>リエキ</t>
    </rPh>
    <rPh sb="217" eb="218">
      <t>ア</t>
    </rPh>
    <rPh sb="220" eb="222">
      <t>ドリョク</t>
    </rPh>
    <rPh sb="223" eb="225">
      <t>ヒツヨウ</t>
    </rPh>
    <phoneticPr fontId="4"/>
  </si>
  <si>
    <t>①有形固定資産減価償却率
　類似団体平均値と同程度であるため平均的な更新を行っている。
②管路経年化率
　類似団体平均値より高い。これは拡張時代に埋設した管が法定耐用年数を超え始めているためである。現在構成自治体の下水道整備に同調して経年管の更新を行っているが財源の問題もあり今以上の更新率で進めることができない。
③管路更新率
　類似団体平均値より高い。年間の更新率は約2.2％であり更新ペースは約45年となり概ね法定耐用年数で更新していくことが可能である。</t>
    <rPh sb="1" eb="3">
      <t>ユウケイ</t>
    </rPh>
    <rPh sb="3" eb="7">
      <t>コテイシサン</t>
    </rPh>
    <rPh sb="7" eb="9">
      <t>ゲンカ</t>
    </rPh>
    <rPh sb="9" eb="12">
      <t>ショウキャクリツ</t>
    </rPh>
    <rPh sb="14" eb="21">
      <t>ルイジダンタイヘイキンチ</t>
    </rPh>
    <rPh sb="22" eb="25">
      <t>ドウテイド</t>
    </rPh>
    <rPh sb="30" eb="33">
      <t>ヘイキンテキ</t>
    </rPh>
    <rPh sb="34" eb="36">
      <t>コウシン</t>
    </rPh>
    <rPh sb="37" eb="38">
      <t>オコナ</t>
    </rPh>
    <rPh sb="45" eb="47">
      <t>カンロ</t>
    </rPh>
    <rPh sb="47" eb="49">
      <t>ケイネン</t>
    </rPh>
    <rPh sb="49" eb="50">
      <t>カ</t>
    </rPh>
    <rPh sb="50" eb="51">
      <t>リツ</t>
    </rPh>
    <rPh sb="53" eb="60">
      <t>ルイジダンタイヘイキンチ</t>
    </rPh>
    <rPh sb="62" eb="63">
      <t>タカ</t>
    </rPh>
    <rPh sb="68" eb="70">
      <t>カクチョウ</t>
    </rPh>
    <rPh sb="70" eb="72">
      <t>ジダイ</t>
    </rPh>
    <rPh sb="73" eb="75">
      <t>マイセツ</t>
    </rPh>
    <rPh sb="77" eb="78">
      <t>カン</t>
    </rPh>
    <rPh sb="79" eb="81">
      <t>ホウテイ</t>
    </rPh>
    <rPh sb="81" eb="83">
      <t>タイヨウ</t>
    </rPh>
    <rPh sb="83" eb="85">
      <t>ネンスウ</t>
    </rPh>
    <rPh sb="86" eb="87">
      <t>コ</t>
    </rPh>
    <rPh sb="88" eb="89">
      <t>ハジ</t>
    </rPh>
    <rPh sb="99" eb="101">
      <t>ゲンザイ</t>
    </rPh>
    <rPh sb="101" eb="103">
      <t>コウセイ</t>
    </rPh>
    <rPh sb="103" eb="106">
      <t>ジチタイ</t>
    </rPh>
    <rPh sb="107" eb="110">
      <t>ゲスイドウ</t>
    </rPh>
    <rPh sb="110" eb="112">
      <t>セイビ</t>
    </rPh>
    <rPh sb="113" eb="115">
      <t>ドウチョウ</t>
    </rPh>
    <rPh sb="117" eb="119">
      <t>ケイネン</t>
    </rPh>
    <rPh sb="119" eb="120">
      <t>カン</t>
    </rPh>
    <rPh sb="121" eb="123">
      <t>コウシン</t>
    </rPh>
    <rPh sb="124" eb="125">
      <t>オコナ</t>
    </rPh>
    <rPh sb="130" eb="132">
      <t>ザイゲン</t>
    </rPh>
    <rPh sb="133" eb="135">
      <t>モンダイ</t>
    </rPh>
    <rPh sb="138" eb="141">
      <t>イマイジョウ</t>
    </rPh>
    <rPh sb="142" eb="144">
      <t>コウシン</t>
    </rPh>
    <rPh sb="144" eb="145">
      <t>リツ</t>
    </rPh>
    <rPh sb="146" eb="147">
      <t>スス</t>
    </rPh>
    <rPh sb="159" eb="161">
      <t>カンロ</t>
    </rPh>
    <rPh sb="161" eb="163">
      <t>コウシン</t>
    </rPh>
    <rPh sb="163" eb="164">
      <t>リツ</t>
    </rPh>
    <rPh sb="166" eb="173">
      <t>ルイジダンタイヘイキンチ</t>
    </rPh>
    <rPh sb="175" eb="176">
      <t>タカ</t>
    </rPh>
    <rPh sb="178" eb="180">
      <t>ネンカン</t>
    </rPh>
    <rPh sb="181" eb="183">
      <t>コウシン</t>
    </rPh>
    <rPh sb="183" eb="184">
      <t>リツ</t>
    </rPh>
    <rPh sb="185" eb="186">
      <t>ヤク</t>
    </rPh>
    <rPh sb="193" eb="195">
      <t>コウシン</t>
    </rPh>
    <rPh sb="199" eb="200">
      <t>ヤク</t>
    </rPh>
    <rPh sb="202" eb="203">
      <t>ネン</t>
    </rPh>
    <rPh sb="206" eb="207">
      <t>オオム</t>
    </rPh>
    <rPh sb="208" eb="210">
      <t>ホウテイ</t>
    </rPh>
    <rPh sb="210" eb="212">
      <t>タイヨウ</t>
    </rPh>
    <rPh sb="212" eb="214">
      <t>ネンスウ</t>
    </rPh>
    <rPh sb="215" eb="217">
      <t>コウシン</t>
    </rPh>
    <rPh sb="224" eb="226">
      <t>カノウ</t>
    </rPh>
    <phoneticPr fontId="4"/>
  </si>
  <si>
    <t>①経常収支比率
　100％を超え、黒字経営となっており、経常収益の大半を給水収益で賄っている。しかし、今後は老朽化している施設等の更新が控えているため、費用の支出を減らす努力が必要である。
②累積欠損金比率
　０％を維持しており健全といえる。
③流動比率
　100％を超えているが類似団体平均値より低く近年は減少傾向である。補てん財源に使用しており、積立金が枯渇しつつあるため、平成30年度からは企業債を利用する予定である。
④企業債残高対給水収益比率
　類似団体平均値より企業債残高も順調に減少している。しかし、③で指摘したとおり、今後は企業債を利用することになるが、健全化に影響が出ない範囲に抑制する必要がある。
⑤料金回収率
　100％を上回っており、給水収益以外の収益で賄っていない。このまま維持していく必要がある。
⑥給水原価
　類似団体平均値より低いが、自己水（井戸水）が年々減少しており、その分県水に依存するため給水原価が上昇する傾向にある。
⑦施設利用率
　類似団体平均値より高く８割弱利用しており、有効利用されていると判断できる。
⑧有収率
　93％前後で推移しており、類似団体平均値より高い、これは老朽管の更新を計画的に行っているためと思われる。</t>
    <rPh sb="1" eb="3">
      <t>ケイジョウ</t>
    </rPh>
    <rPh sb="3" eb="5">
      <t>シュウシ</t>
    </rPh>
    <rPh sb="5" eb="7">
      <t>ヒリツ</t>
    </rPh>
    <rPh sb="14" eb="15">
      <t>コ</t>
    </rPh>
    <rPh sb="17" eb="19">
      <t>クロジ</t>
    </rPh>
    <rPh sb="19" eb="21">
      <t>ケイエイ</t>
    </rPh>
    <rPh sb="28" eb="30">
      <t>ケイジョウ</t>
    </rPh>
    <rPh sb="30" eb="32">
      <t>シュウエキ</t>
    </rPh>
    <rPh sb="33" eb="35">
      <t>タイハン</t>
    </rPh>
    <rPh sb="36" eb="38">
      <t>キュウスイ</t>
    </rPh>
    <rPh sb="38" eb="40">
      <t>シュウエキ</t>
    </rPh>
    <rPh sb="41" eb="42">
      <t>マカナ</t>
    </rPh>
    <rPh sb="51" eb="53">
      <t>コンゴ</t>
    </rPh>
    <rPh sb="54" eb="57">
      <t>ロウキュウカ</t>
    </rPh>
    <rPh sb="61" eb="63">
      <t>シセツ</t>
    </rPh>
    <rPh sb="63" eb="64">
      <t>トウ</t>
    </rPh>
    <rPh sb="65" eb="67">
      <t>コウシン</t>
    </rPh>
    <rPh sb="68" eb="69">
      <t>ヒカ</t>
    </rPh>
    <rPh sb="76" eb="78">
      <t>ヒヨウ</t>
    </rPh>
    <rPh sb="79" eb="81">
      <t>シシュツ</t>
    </rPh>
    <rPh sb="82" eb="83">
      <t>ヘ</t>
    </rPh>
    <rPh sb="85" eb="87">
      <t>ドリョク</t>
    </rPh>
    <rPh sb="88" eb="90">
      <t>ヒツヨウ</t>
    </rPh>
    <rPh sb="96" eb="98">
      <t>ルイセキ</t>
    </rPh>
    <rPh sb="98" eb="100">
      <t>ケッソン</t>
    </rPh>
    <rPh sb="100" eb="101">
      <t>キン</t>
    </rPh>
    <rPh sb="101" eb="103">
      <t>ヒリツ</t>
    </rPh>
    <rPh sb="108" eb="110">
      <t>イジ</t>
    </rPh>
    <rPh sb="114" eb="116">
      <t>ケンゼン</t>
    </rPh>
    <rPh sb="123" eb="125">
      <t>リュウドウ</t>
    </rPh>
    <rPh sb="125" eb="127">
      <t>ヒリツ</t>
    </rPh>
    <rPh sb="134" eb="135">
      <t>コ</t>
    </rPh>
    <rPh sb="140" eb="142">
      <t>ルイジ</t>
    </rPh>
    <rPh sb="142" eb="144">
      <t>ダンタイ</t>
    </rPh>
    <rPh sb="144" eb="147">
      <t>ヘイキンチ</t>
    </rPh>
    <rPh sb="149" eb="150">
      <t>ヒク</t>
    </rPh>
    <rPh sb="151" eb="153">
      <t>キンネン</t>
    </rPh>
    <rPh sb="154" eb="156">
      <t>ゲンショウ</t>
    </rPh>
    <rPh sb="156" eb="158">
      <t>ケイコウ</t>
    </rPh>
    <rPh sb="162" eb="163">
      <t>ホ</t>
    </rPh>
    <rPh sb="165" eb="167">
      <t>ザイゲン</t>
    </rPh>
    <rPh sb="168" eb="170">
      <t>シヨウ</t>
    </rPh>
    <rPh sb="175" eb="178">
      <t>ツミタテキン</t>
    </rPh>
    <rPh sb="179" eb="181">
      <t>コカツ</t>
    </rPh>
    <rPh sb="189" eb="191">
      <t>ヘイセイ</t>
    </rPh>
    <rPh sb="193" eb="195">
      <t>ネンド</t>
    </rPh>
    <rPh sb="198" eb="201">
      <t>キギョウサイ</t>
    </rPh>
    <rPh sb="202" eb="204">
      <t>リヨウ</t>
    </rPh>
    <rPh sb="206" eb="208">
      <t>ヨテイ</t>
    </rPh>
    <rPh sb="214" eb="217">
      <t>キギョウサイ</t>
    </rPh>
    <rPh sb="217" eb="219">
      <t>ザンダカ</t>
    </rPh>
    <rPh sb="219" eb="220">
      <t>タイ</t>
    </rPh>
    <rPh sb="220" eb="222">
      <t>キュウスイ</t>
    </rPh>
    <rPh sb="222" eb="224">
      <t>シュウエキ</t>
    </rPh>
    <rPh sb="224" eb="226">
      <t>ヒリツ</t>
    </rPh>
    <rPh sb="228" eb="230">
      <t>ルイジ</t>
    </rPh>
    <rPh sb="230" eb="232">
      <t>ダンタイ</t>
    </rPh>
    <rPh sb="232" eb="234">
      <t>ヘイキン</t>
    </rPh>
    <rPh sb="234" eb="235">
      <t>アタイ</t>
    </rPh>
    <rPh sb="237" eb="240">
      <t>キギョウサイ</t>
    </rPh>
    <rPh sb="240" eb="242">
      <t>ザンダカ</t>
    </rPh>
    <rPh sb="243" eb="245">
      <t>ジュンチョウ</t>
    </rPh>
    <rPh sb="246" eb="248">
      <t>ゲンショウ</t>
    </rPh>
    <rPh sb="259" eb="261">
      <t>シテキ</t>
    </rPh>
    <rPh sb="267" eb="269">
      <t>コンゴ</t>
    </rPh>
    <rPh sb="270" eb="273">
      <t>キギョウサイ</t>
    </rPh>
    <rPh sb="274" eb="276">
      <t>リヨウ</t>
    </rPh>
    <rPh sb="285" eb="288">
      <t>ケンゼンカ</t>
    </rPh>
    <rPh sb="289" eb="291">
      <t>エイキョウ</t>
    </rPh>
    <rPh sb="292" eb="293">
      <t>デ</t>
    </rPh>
    <rPh sb="295" eb="297">
      <t>ハンイ</t>
    </rPh>
    <rPh sb="298" eb="300">
      <t>ヨクセイ</t>
    </rPh>
    <rPh sb="302" eb="304">
      <t>ヒツヨウ</t>
    </rPh>
    <rPh sb="310" eb="312">
      <t>リョウキン</t>
    </rPh>
    <rPh sb="312" eb="315">
      <t>カイシュウリツ</t>
    </rPh>
    <rPh sb="322" eb="324">
      <t>ウワマワ</t>
    </rPh>
    <rPh sb="329" eb="331">
      <t>キュウスイ</t>
    </rPh>
    <rPh sb="331" eb="333">
      <t>シュウエキ</t>
    </rPh>
    <rPh sb="333" eb="335">
      <t>イガイ</t>
    </rPh>
    <rPh sb="336" eb="338">
      <t>シュウエキ</t>
    </rPh>
    <rPh sb="339" eb="340">
      <t>マカナ</t>
    </rPh>
    <rPh sb="350" eb="352">
      <t>イジ</t>
    </rPh>
    <rPh sb="356" eb="358">
      <t>ヒツヨウ</t>
    </rPh>
    <rPh sb="364" eb="368">
      <t>キュウスイゲンカ</t>
    </rPh>
    <rPh sb="370" eb="372">
      <t>ルイジ</t>
    </rPh>
    <rPh sb="372" eb="374">
      <t>ダンタイ</t>
    </rPh>
    <rPh sb="374" eb="377">
      <t>ヘイキンチ</t>
    </rPh>
    <rPh sb="379" eb="380">
      <t>ヒク</t>
    </rPh>
    <rPh sb="383" eb="385">
      <t>ジコ</t>
    </rPh>
    <rPh sb="385" eb="386">
      <t>スイ</t>
    </rPh>
    <rPh sb="387" eb="390">
      <t>イドミズ</t>
    </rPh>
    <rPh sb="392" eb="394">
      <t>ネンネン</t>
    </rPh>
    <rPh sb="394" eb="396">
      <t>ゲンショウ</t>
    </rPh>
    <rPh sb="403" eb="404">
      <t>ブン</t>
    </rPh>
    <rPh sb="404" eb="406">
      <t>ケンスイ</t>
    </rPh>
    <rPh sb="407" eb="409">
      <t>イゾン</t>
    </rPh>
    <rPh sb="413" eb="417">
      <t>キュウスイゲンカ</t>
    </rPh>
    <rPh sb="418" eb="420">
      <t>ジョウショウ</t>
    </rPh>
    <rPh sb="422" eb="424">
      <t>ケイコウ</t>
    </rPh>
    <rPh sb="430" eb="432">
      <t>シセツ</t>
    </rPh>
    <rPh sb="432" eb="435">
      <t>リヨウリツ</t>
    </rPh>
    <rPh sb="437" eb="444">
      <t>ルイジダンタイヘイキンチ</t>
    </rPh>
    <rPh sb="446" eb="447">
      <t>タカ</t>
    </rPh>
    <rPh sb="449" eb="450">
      <t>ワリ</t>
    </rPh>
    <rPh sb="450" eb="451">
      <t>ジャク</t>
    </rPh>
    <rPh sb="451" eb="453">
      <t>リヨウ</t>
    </rPh>
    <rPh sb="458" eb="460">
      <t>ユウコウ</t>
    </rPh>
    <rPh sb="460" eb="462">
      <t>リヨウ</t>
    </rPh>
    <rPh sb="468" eb="470">
      <t>ハンダン</t>
    </rPh>
    <rPh sb="476" eb="478">
      <t>ユウシュウ</t>
    </rPh>
    <rPh sb="478" eb="479">
      <t>リツ</t>
    </rPh>
    <rPh sb="484" eb="486">
      <t>ゼンゴ</t>
    </rPh>
    <rPh sb="487" eb="489">
      <t>スイイ</t>
    </rPh>
    <rPh sb="494" eb="501">
      <t>ルイジダンタイヘイキンチ</t>
    </rPh>
    <rPh sb="503" eb="504">
      <t>タカ</t>
    </rPh>
    <rPh sb="509" eb="511">
      <t>ロウキュウ</t>
    </rPh>
    <rPh sb="511" eb="512">
      <t>カン</t>
    </rPh>
    <rPh sb="513" eb="515">
      <t>コウシン</t>
    </rPh>
    <rPh sb="516" eb="519">
      <t>ケイカクテキ</t>
    </rPh>
    <rPh sb="520" eb="521">
      <t>オコナ</t>
    </rPh>
    <rPh sb="528" eb="529">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</si>
</sst>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2.1</c:v>
                </c:pt>
                <c:pt idx="1">
                  <c:v>2.2400000000000002</c:v>
                </c:pt>
                <c:pt idx="2">
                  <c:v>2.37</c:v>
                </c:pt>
                <c:pt idx="3">
                  <c:v>2.5299999999999998</c:v>
                </c:pt>
                <c:pt idx="4">
                  <c:v>1.43</c:v>
                </c:pt>
              </c:numCache>
            </c:numRef>
          </c:val>
        </c:ser>
        <c:dLbls>
          <c:showLegendKey val="0"/>
          <c:showVal val="0"/>
          <c:showCatName val="0"/>
          <c:showSerName val="0"/>
          <c:showPercent val="0"/>
          <c:showBubbleSize val="0"/>
        </c:dLbls>
        <c:gapWidth val="150"/>
        <c:axId val="104773888"/>
        <c:axId val="10478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04773888"/>
        <c:axId val="104788352"/>
      </c:lineChart>
      <c:dateAx>
        <c:axId val="104773888"/>
        <c:scaling>
          <c:orientation val="minMax"/>
        </c:scaling>
        <c:delete val="1"/>
        <c:axPos val="b"/>
        <c:numFmt formatCode="ge" sourceLinked="1"/>
        <c:majorTickMark val="none"/>
        <c:minorTickMark val="none"/>
        <c:tickLblPos val="none"/>
        <c:crossAx val="104788352"/>
        <c:crosses val="autoZero"/>
        <c:auto val="1"/>
        <c:lblOffset val="100"/>
        <c:baseTimeUnit val="years"/>
      </c:dateAx>
      <c:valAx>
        <c:axId val="10478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77.28</c:v>
                </c:pt>
                <c:pt idx="1">
                  <c:v>77.53</c:v>
                </c:pt>
                <c:pt idx="2">
                  <c:v>78.09</c:v>
                </c:pt>
                <c:pt idx="3">
                  <c:v>77.28</c:v>
                </c:pt>
                <c:pt idx="4">
                  <c:v>76.8</c:v>
                </c:pt>
              </c:numCache>
            </c:numRef>
          </c:val>
        </c:ser>
        <c:dLbls>
          <c:showLegendKey val="0"/>
          <c:showVal val="0"/>
          <c:showCatName val="0"/>
          <c:showSerName val="0"/>
          <c:showPercent val="0"/>
          <c:showBubbleSize val="0"/>
        </c:dLbls>
        <c:gapWidth val="150"/>
        <c:axId val="105384576"/>
        <c:axId val="10540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05384576"/>
        <c:axId val="105403136"/>
      </c:lineChart>
      <c:dateAx>
        <c:axId val="105384576"/>
        <c:scaling>
          <c:orientation val="minMax"/>
        </c:scaling>
        <c:delete val="1"/>
        <c:axPos val="b"/>
        <c:numFmt formatCode="ge" sourceLinked="1"/>
        <c:majorTickMark val="none"/>
        <c:minorTickMark val="none"/>
        <c:tickLblPos val="none"/>
        <c:crossAx val="105403136"/>
        <c:crosses val="autoZero"/>
        <c:auto val="1"/>
        <c:lblOffset val="100"/>
        <c:baseTimeUnit val="years"/>
      </c:dateAx>
      <c:valAx>
        <c:axId val="10540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8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93.36</c:v>
                </c:pt>
                <c:pt idx="1">
                  <c:v>93.6</c:v>
                </c:pt>
                <c:pt idx="2">
                  <c:v>93.55</c:v>
                </c:pt>
                <c:pt idx="3">
                  <c:v>93.37</c:v>
                </c:pt>
                <c:pt idx="4">
                  <c:v>93.83</c:v>
                </c:pt>
              </c:numCache>
            </c:numRef>
          </c:val>
        </c:ser>
        <c:dLbls>
          <c:showLegendKey val="0"/>
          <c:showVal val="0"/>
          <c:showCatName val="0"/>
          <c:showSerName val="0"/>
          <c:showPercent val="0"/>
          <c:showBubbleSize val="0"/>
        </c:dLbls>
        <c:gapWidth val="150"/>
        <c:axId val="105433344"/>
        <c:axId val="1054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05433344"/>
        <c:axId val="105435520"/>
      </c:lineChart>
      <c:dateAx>
        <c:axId val="105433344"/>
        <c:scaling>
          <c:orientation val="minMax"/>
        </c:scaling>
        <c:delete val="1"/>
        <c:axPos val="b"/>
        <c:numFmt formatCode="ge" sourceLinked="1"/>
        <c:majorTickMark val="none"/>
        <c:minorTickMark val="none"/>
        <c:tickLblPos val="none"/>
        <c:crossAx val="105435520"/>
        <c:crosses val="autoZero"/>
        <c:auto val="1"/>
        <c:lblOffset val="100"/>
        <c:baseTimeUnit val="years"/>
      </c:dateAx>
      <c:valAx>
        <c:axId val="1054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3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106.75</c:v>
                </c:pt>
                <c:pt idx="1">
                  <c:v>108.99</c:v>
                </c:pt>
                <c:pt idx="2">
                  <c:v>108.9</c:v>
                </c:pt>
                <c:pt idx="3">
                  <c:v>118.94</c:v>
                </c:pt>
                <c:pt idx="4">
                  <c:v>115.8</c:v>
                </c:pt>
              </c:numCache>
            </c:numRef>
          </c:val>
        </c:ser>
        <c:dLbls>
          <c:showLegendKey val="0"/>
          <c:showVal val="0"/>
          <c:showCatName val="0"/>
          <c:showSerName val="0"/>
          <c:showPercent val="0"/>
          <c:showBubbleSize val="0"/>
        </c:dLbls>
        <c:gapWidth val="150"/>
        <c:axId val="104941440"/>
        <c:axId val="10495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04941440"/>
        <c:axId val="104951808"/>
      </c:lineChart>
      <c:dateAx>
        <c:axId val="104941440"/>
        <c:scaling>
          <c:orientation val="minMax"/>
        </c:scaling>
        <c:delete val="1"/>
        <c:axPos val="b"/>
        <c:numFmt formatCode="ge" sourceLinked="1"/>
        <c:majorTickMark val="none"/>
        <c:minorTickMark val="none"/>
        <c:tickLblPos val="none"/>
        <c:crossAx val="104951808"/>
        <c:crosses val="autoZero"/>
        <c:auto val="1"/>
        <c:lblOffset val="100"/>
        <c:baseTimeUnit val="years"/>
      </c:dateAx>
      <c:valAx>
        <c:axId val="104951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94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38.42</c:v>
                </c:pt>
                <c:pt idx="1">
                  <c:v>39.549999999999997</c:v>
                </c:pt>
                <c:pt idx="2">
                  <c:v>40.700000000000003</c:v>
                </c:pt>
                <c:pt idx="3">
                  <c:v>41.77</c:v>
                </c:pt>
                <c:pt idx="4">
                  <c:v>42.73</c:v>
                </c:pt>
              </c:numCache>
            </c:numRef>
          </c:val>
        </c:ser>
        <c:dLbls>
          <c:showLegendKey val="0"/>
          <c:showVal val="0"/>
          <c:showCatName val="0"/>
          <c:showSerName val="0"/>
          <c:showPercent val="0"/>
          <c:showBubbleSize val="0"/>
        </c:dLbls>
        <c:gapWidth val="150"/>
        <c:axId val="104965632"/>
        <c:axId val="10496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04965632"/>
        <c:axId val="104967552"/>
      </c:lineChart>
      <c:dateAx>
        <c:axId val="104965632"/>
        <c:scaling>
          <c:orientation val="minMax"/>
        </c:scaling>
        <c:delete val="1"/>
        <c:axPos val="b"/>
        <c:numFmt formatCode="ge" sourceLinked="1"/>
        <c:majorTickMark val="none"/>
        <c:minorTickMark val="none"/>
        <c:tickLblPos val="none"/>
        <c:crossAx val="104967552"/>
        <c:crosses val="autoZero"/>
        <c:auto val="1"/>
        <c:lblOffset val="100"/>
        <c:baseTimeUnit val="years"/>
      </c:dateAx>
      <c:valAx>
        <c:axId val="10496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7.33</c:v>
                </c:pt>
                <c:pt idx="1">
                  <c:v>15.2</c:v>
                </c:pt>
                <c:pt idx="2">
                  <c:v>15.33</c:v>
                </c:pt>
                <c:pt idx="3">
                  <c:v>13.74</c:v>
                </c:pt>
                <c:pt idx="4">
                  <c:v>13.61</c:v>
                </c:pt>
              </c:numCache>
            </c:numRef>
          </c:val>
        </c:ser>
        <c:dLbls>
          <c:showLegendKey val="0"/>
          <c:showVal val="0"/>
          <c:showCatName val="0"/>
          <c:showSerName val="0"/>
          <c:showPercent val="0"/>
          <c:showBubbleSize val="0"/>
        </c:dLbls>
        <c:gapWidth val="150"/>
        <c:axId val="105079936"/>
        <c:axId val="10508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05079936"/>
        <c:axId val="105081856"/>
      </c:lineChart>
      <c:dateAx>
        <c:axId val="105079936"/>
        <c:scaling>
          <c:orientation val="minMax"/>
        </c:scaling>
        <c:delete val="1"/>
        <c:axPos val="b"/>
        <c:numFmt formatCode="ge" sourceLinked="1"/>
        <c:majorTickMark val="none"/>
        <c:minorTickMark val="none"/>
        <c:tickLblPos val="none"/>
        <c:crossAx val="105081856"/>
        <c:crosses val="autoZero"/>
        <c:auto val="1"/>
        <c:lblOffset val="100"/>
        <c:baseTimeUnit val="years"/>
      </c:dateAx>
      <c:valAx>
        <c:axId val="10508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7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141760"/>
        <c:axId val="10514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05141760"/>
        <c:axId val="105143680"/>
      </c:lineChart>
      <c:dateAx>
        <c:axId val="105141760"/>
        <c:scaling>
          <c:orientation val="minMax"/>
        </c:scaling>
        <c:delete val="1"/>
        <c:axPos val="b"/>
        <c:numFmt formatCode="ge" sourceLinked="1"/>
        <c:majorTickMark val="none"/>
        <c:minorTickMark val="none"/>
        <c:tickLblPos val="none"/>
        <c:crossAx val="105143680"/>
        <c:crosses val="autoZero"/>
        <c:auto val="1"/>
        <c:lblOffset val="100"/>
        <c:baseTimeUnit val="years"/>
      </c:dateAx>
      <c:valAx>
        <c:axId val="105143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1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539.84</c:v>
                </c:pt>
                <c:pt idx="1">
                  <c:v>602.42999999999995</c:v>
                </c:pt>
                <c:pt idx="2">
                  <c:v>438.85</c:v>
                </c:pt>
                <c:pt idx="3">
                  <c:v>292.43</c:v>
                </c:pt>
                <c:pt idx="4">
                  <c:v>256.39</c:v>
                </c:pt>
              </c:numCache>
            </c:numRef>
          </c:val>
        </c:ser>
        <c:dLbls>
          <c:showLegendKey val="0"/>
          <c:showVal val="0"/>
          <c:showCatName val="0"/>
          <c:showSerName val="0"/>
          <c:showPercent val="0"/>
          <c:showBubbleSize val="0"/>
        </c:dLbls>
        <c:gapWidth val="150"/>
        <c:axId val="105177856"/>
        <c:axId val="10517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05177856"/>
        <c:axId val="105179776"/>
      </c:lineChart>
      <c:dateAx>
        <c:axId val="105177856"/>
        <c:scaling>
          <c:orientation val="minMax"/>
        </c:scaling>
        <c:delete val="1"/>
        <c:axPos val="b"/>
        <c:numFmt formatCode="ge" sourceLinked="1"/>
        <c:majorTickMark val="none"/>
        <c:minorTickMark val="none"/>
        <c:tickLblPos val="none"/>
        <c:crossAx val="105179776"/>
        <c:crosses val="autoZero"/>
        <c:auto val="1"/>
        <c:lblOffset val="100"/>
        <c:baseTimeUnit val="years"/>
      </c:dateAx>
      <c:valAx>
        <c:axId val="105179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1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206.47</c:v>
                </c:pt>
                <c:pt idx="1">
                  <c:v>196.69</c:v>
                </c:pt>
                <c:pt idx="2">
                  <c:v>184.03</c:v>
                </c:pt>
                <c:pt idx="3">
                  <c:v>175.23</c:v>
                </c:pt>
                <c:pt idx="4">
                  <c:v>163.78</c:v>
                </c:pt>
              </c:numCache>
            </c:numRef>
          </c:val>
        </c:ser>
        <c:dLbls>
          <c:showLegendKey val="0"/>
          <c:showVal val="0"/>
          <c:showCatName val="0"/>
          <c:showSerName val="0"/>
          <c:showPercent val="0"/>
          <c:showBubbleSize val="0"/>
        </c:dLbls>
        <c:gapWidth val="150"/>
        <c:axId val="105202048"/>
        <c:axId val="10520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05202048"/>
        <c:axId val="105203968"/>
      </c:lineChart>
      <c:dateAx>
        <c:axId val="105202048"/>
        <c:scaling>
          <c:orientation val="minMax"/>
        </c:scaling>
        <c:delete val="1"/>
        <c:axPos val="b"/>
        <c:numFmt formatCode="ge" sourceLinked="1"/>
        <c:majorTickMark val="none"/>
        <c:minorTickMark val="none"/>
        <c:tickLblPos val="none"/>
        <c:crossAx val="105203968"/>
        <c:crosses val="autoZero"/>
        <c:auto val="1"/>
        <c:lblOffset val="100"/>
        <c:baseTimeUnit val="years"/>
      </c:dateAx>
      <c:valAx>
        <c:axId val="105203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20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106.87</c:v>
                </c:pt>
                <c:pt idx="1">
                  <c:v>109.17</c:v>
                </c:pt>
                <c:pt idx="2">
                  <c:v>108.85</c:v>
                </c:pt>
                <c:pt idx="3">
                  <c:v>120.52</c:v>
                </c:pt>
                <c:pt idx="4">
                  <c:v>117.64</c:v>
                </c:pt>
              </c:numCache>
            </c:numRef>
          </c:val>
        </c:ser>
        <c:dLbls>
          <c:showLegendKey val="0"/>
          <c:showVal val="0"/>
          <c:showCatName val="0"/>
          <c:showSerName val="0"/>
          <c:showPercent val="0"/>
          <c:showBubbleSize val="0"/>
        </c:dLbls>
        <c:gapWidth val="150"/>
        <c:axId val="105324544"/>
        <c:axId val="10532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05324544"/>
        <c:axId val="105326464"/>
      </c:lineChart>
      <c:dateAx>
        <c:axId val="105324544"/>
        <c:scaling>
          <c:orientation val="minMax"/>
        </c:scaling>
        <c:delete val="1"/>
        <c:axPos val="b"/>
        <c:numFmt formatCode="ge" sourceLinked="1"/>
        <c:majorTickMark val="none"/>
        <c:minorTickMark val="none"/>
        <c:tickLblPos val="none"/>
        <c:crossAx val="105326464"/>
        <c:crosses val="autoZero"/>
        <c:auto val="1"/>
        <c:lblOffset val="100"/>
        <c:baseTimeUnit val="years"/>
      </c:dateAx>
      <c:valAx>
        <c:axId val="10532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153.81</c:v>
                </c:pt>
                <c:pt idx="1">
                  <c:v>150.71</c:v>
                </c:pt>
                <c:pt idx="2">
                  <c:v>151.94</c:v>
                </c:pt>
                <c:pt idx="3">
                  <c:v>137.44</c:v>
                </c:pt>
                <c:pt idx="4">
                  <c:v>140.93</c:v>
                </c:pt>
              </c:numCache>
            </c:numRef>
          </c:val>
        </c:ser>
        <c:dLbls>
          <c:showLegendKey val="0"/>
          <c:showVal val="0"/>
          <c:showCatName val="0"/>
          <c:showSerName val="0"/>
          <c:showPercent val="0"/>
          <c:showBubbleSize val="0"/>
        </c:dLbls>
        <c:gapWidth val="150"/>
        <c:axId val="105356288"/>
        <c:axId val="1053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05356288"/>
        <c:axId val="105358464"/>
      </c:lineChart>
      <c:dateAx>
        <c:axId val="105356288"/>
        <c:scaling>
          <c:orientation val="minMax"/>
        </c:scaling>
        <c:delete val="1"/>
        <c:axPos val="b"/>
        <c:numFmt formatCode="ge" sourceLinked="1"/>
        <c:majorTickMark val="none"/>
        <c:minorTickMark val="none"/>
        <c:tickLblPos val="none"/>
        <c:crossAx val="105358464"/>
        <c:crosses val="autoZero"/>
        <c:auto val="1"/>
        <c:lblOffset val="100"/>
        <c:baseTimeUnit val="years"/>
      </c:dateAx>
      <c:valAx>
        <c:axId val="1053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愛知県　北名古屋水道企業団</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A4</v>
      </c>
      <c r="AA8" s="75"/>
      <c r="AB8" s="75"/>
      <c r="AC8" s="75"/>
      <c r="AD8" s="75"/>
      <c r="AE8" s="75"/>
      <c r="AF8" s="75"/>
      <c r="AG8" s="76"/>
      <c r="AH8" s="3"/>
      <c r="AI8" s="77" t="str">
        <f>データ!Q6</f>
        <v>-</v>
      </c>
      <c r="AJ8" s="78"/>
      <c r="AK8" s="78"/>
      <c r="AL8" s="78"/>
      <c r="AM8" s="78"/>
      <c r="AN8" s="78"/>
      <c r="AO8" s="78"/>
      <c r="AP8" s="79"/>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69.63</v>
      </c>
      <c r="K10" s="57"/>
      <c r="L10" s="57"/>
      <c r="M10" s="57"/>
      <c r="N10" s="57"/>
      <c r="O10" s="57"/>
      <c r="P10" s="57"/>
      <c r="Q10" s="57"/>
      <c r="R10" s="57">
        <f>データ!O6</f>
        <v>97.38</v>
      </c>
      <c r="S10" s="57"/>
      <c r="T10" s="57"/>
      <c r="U10" s="57"/>
      <c r="V10" s="57"/>
      <c r="W10" s="57"/>
      <c r="X10" s="57"/>
      <c r="Y10" s="57"/>
      <c r="Z10" s="65">
        <f>データ!P6</f>
        <v>2808</v>
      </c>
      <c r="AA10" s="65"/>
      <c r="AB10" s="65"/>
      <c r="AC10" s="65"/>
      <c r="AD10" s="65"/>
      <c r="AE10" s="65"/>
      <c r="AF10" s="65"/>
      <c r="AG10" s="65"/>
      <c r="AH10" s="2"/>
      <c r="AI10" s="65">
        <f>データ!T6</f>
        <v>97261</v>
      </c>
      <c r="AJ10" s="65"/>
      <c r="AK10" s="65"/>
      <c r="AL10" s="65"/>
      <c r="AM10" s="65"/>
      <c r="AN10" s="65"/>
      <c r="AO10" s="65"/>
      <c r="AP10" s="65"/>
      <c r="AQ10" s="57">
        <f>データ!U6</f>
        <v>22.21</v>
      </c>
      <c r="AR10" s="57"/>
      <c r="AS10" s="57"/>
      <c r="AT10" s="57"/>
      <c r="AU10" s="57"/>
      <c r="AV10" s="57"/>
      <c r="AW10" s="57"/>
      <c r="AX10" s="57"/>
      <c r="AY10" s="57">
        <f>データ!V6</f>
        <v>4379.1499999999996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106</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238635</v>
      </c>
      <c r="D6" s="31">
        <f t="shared" si="3"/>
        <v>46</v>
      </c>
      <c r="E6" s="31">
        <f t="shared" si="3"/>
        <v>1</v>
      </c>
      <c r="F6" s="31">
        <f t="shared" si="3"/>
        <v>0</v>
      </c>
      <c r="G6" s="31">
        <f t="shared" si="3"/>
        <v>1</v>
      </c>
      <c r="H6" s="31" t="str">
        <f t="shared" si="3"/>
        <v>愛知県　北名古屋水道企業団</v>
      </c>
      <c r="I6" s="31" t="str">
        <f t="shared" si="3"/>
        <v>法適用</v>
      </c>
      <c r="J6" s="31" t="str">
        <f t="shared" si="3"/>
        <v>水道事業</v>
      </c>
      <c r="K6" s="31" t="str">
        <f t="shared" si="3"/>
        <v>末端給水事業</v>
      </c>
      <c r="L6" s="31" t="str">
        <f t="shared" si="3"/>
        <v>A4</v>
      </c>
      <c r="M6" s="32" t="str">
        <f t="shared" si="3"/>
        <v>-</v>
      </c>
      <c r="N6" s="32">
        <f t="shared" si="3"/>
        <v>69.63</v>
      </c>
      <c r="O6" s="32">
        <f t="shared" si="3"/>
        <v>97.38</v>
      </c>
      <c r="P6" s="32">
        <f t="shared" si="3"/>
        <v>2808</v>
      </c>
      <c r="Q6" s="32" t="str">
        <f t="shared" si="3"/>
        <v>-</v>
      </c>
      <c r="R6" s="32" t="str">
        <f t="shared" si="3"/>
        <v>-</v>
      </c>
      <c r="S6" s="32" t="str">
        <f t="shared" si="3"/>
        <v>-</v>
      </c>
      <c r="T6" s="32">
        <f t="shared" si="3"/>
        <v>97261</v>
      </c>
      <c r="U6" s="32">
        <f t="shared" si="3"/>
        <v>22.21</v>
      </c>
      <c r="V6" s="32">
        <f t="shared" si="3"/>
        <v>4379.1499999999996</v>
      </c>
      <c r="W6" s="33">
        <f>IF(W7="",NA(),W7)</f>
        <v>106.75</v>
      </c>
      <c r="X6" s="33">
        <f t="shared" ref="X6:AF6" si="4">IF(X7="",NA(),X7)</f>
        <v>108.99</v>
      </c>
      <c r="Y6" s="33">
        <f t="shared" si="4"/>
        <v>108.9</v>
      </c>
      <c r="Z6" s="33">
        <f t="shared" si="4"/>
        <v>118.94</v>
      </c>
      <c r="AA6" s="33">
        <f t="shared" si="4"/>
        <v>115.8</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539.84</v>
      </c>
      <c r="AT6" s="33">
        <f t="shared" ref="AT6:BB6" si="6">IF(AT7="",NA(),AT7)</f>
        <v>602.42999999999995</v>
      </c>
      <c r="AU6" s="33">
        <f t="shared" si="6"/>
        <v>438.85</v>
      </c>
      <c r="AV6" s="33">
        <f t="shared" si="6"/>
        <v>292.43</v>
      </c>
      <c r="AW6" s="33">
        <f t="shared" si="6"/>
        <v>256.39</v>
      </c>
      <c r="AX6" s="33">
        <f t="shared" si="6"/>
        <v>695.41</v>
      </c>
      <c r="AY6" s="33">
        <f t="shared" si="6"/>
        <v>701</v>
      </c>
      <c r="AZ6" s="33">
        <f t="shared" si="6"/>
        <v>739.59</v>
      </c>
      <c r="BA6" s="33">
        <f t="shared" si="6"/>
        <v>335.95</v>
      </c>
      <c r="BB6" s="33">
        <f t="shared" si="6"/>
        <v>346.59</v>
      </c>
      <c r="BC6" s="32" t="str">
        <f>IF(BC7="","",IF(BC7="-","【-】","【"&amp;SUBSTITUTE(TEXT(BC7,"#,##0.00"),"-","△")&amp;"】"))</f>
        <v>【262.74】</v>
      </c>
      <c r="BD6" s="33">
        <f>IF(BD7="",NA(),BD7)</f>
        <v>206.47</v>
      </c>
      <c r="BE6" s="33">
        <f t="shared" ref="BE6:BM6" si="7">IF(BE7="",NA(),BE7)</f>
        <v>196.69</v>
      </c>
      <c r="BF6" s="33">
        <f t="shared" si="7"/>
        <v>184.03</v>
      </c>
      <c r="BG6" s="33">
        <f t="shared" si="7"/>
        <v>175.23</v>
      </c>
      <c r="BH6" s="33">
        <f t="shared" si="7"/>
        <v>163.78</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106.87</v>
      </c>
      <c r="BP6" s="33">
        <f t="shared" ref="BP6:BX6" si="8">IF(BP7="",NA(),BP7)</f>
        <v>109.17</v>
      </c>
      <c r="BQ6" s="33">
        <f t="shared" si="8"/>
        <v>108.85</v>
      </c>
      <c r="BR6" s="33">
        <f t="shared" si="8"/>
        <v>120.52</v>
      </c>
      <c r="BS6" s="33">
        <f t="shared" si="8"/>
        <v>117.64</v>
      </c>
      <c r="BT6" s="33">
        <f t="shared" si="8"/>
        <v>99.61</v>
      </c>
      <c r="BU6" s="33">
        <f t="shared" si="8"/>
        <v>100.27</v>
      </c>
      <c r="BV6" s="33">
        <f t="shared" si="8"/>
        <v>99.46</v>
      </c>
      <c r="BW6" s="33">
        <f t="shared" si="8"/>
        <v>105.21</v>
      </c>
      <c r="BX6" s="33">
        <f t="shared" si="8"/>
        <v>105.71</v>
      </c>
      <c r="BY6" s="32" t="str">
        <f>IF(BY7="","",IF(BY7="-","【-】","【"&amp;SUBSTITUTE(TEXT(BY7,"#,##0.00"),"-","△")&amp;"】"))</f>
        <v>【104.99】</v>
      </c>
      <c r="BZ6" s="33">
        <f>IF(BZ7="",NA(),BZ7)</f>
        <v>153.81</v>
      </c>
      <c r="CA6" s="33">
        <f t="shared" ref="CA6:CI6" si="9">IF(CA7="",NA(),CA7)</f>
        <v>150.71</v>
      </c>
      <c r="CB6" s="33">
        <f t="shared" si="9"/>
        <v>151.94</v>
      </c>
      <c r="CC6" s="33">
        <f t="shared" si="9"/>
        <v>137.44</v>
      </c>
      <c r="CD6" s="33">
        <f t="shared" si="9"/>
        <v>140.93</v>
      </c>
      <c r="CE6" s="33">
        <f t="shared" si="9"/>
        <v>169.59</v>
      </c>
      <c r="CF6" s="33">
        <f t="shared" si="9"/>
        <v>169.62</v>
      </c>
      <c r="CG6" s="33">
        <f t="shared" si="9"/>
        <v>171.78</v>
      </c>
      <c r="CH6" s="33">
        <f t="shared" si="9"/>
        <v>162.59</v>
      </c>
      <c r="CI6" s="33">
        <f t="shared" si="9"/>
        <v>162.15</v>
      </c>
      <c r="CJ6" s="32" t="str">
        <f>IF(CJ7="","",IF(CJ7="-","【-】","【"&amp;SUBSTITUTE(TEXT(CJ7,"#,##0.00"),"-","△")&amp;"】"))</f>
        <v>【163.72】</v>
      </c>
      <c r="CK6" s="33">
        <f>IF(CK7="",NA(),CK7)</f>
        <v>77.28</v>
      </c>
      <c r="CL6" s="33">
        <f t="shared" ref="CL6:CT6" si="10">IF(CL7="",NA(),CL7)</f>
        <v>77.53</v>
      </c>
      <c r="CM6" s="33">
        <f t="shared" si="10"/>
        <v>78.09</v>
      </c>
      <c r="CN6" s="33">
        <f t="shared" si="10"/>
        <v>77.28</v>
      </c>
      <c r="CO6" s="33">
        <f t="shared" si="10"/>
        <v>76.8</v>
      </c>
      <c r="CP6" s="33">
        <f t="shared" si="10"/>
        <v>60.04</v>
      </c>
      <c r="CQ6" s="33">
        <f t="shared" si="10"/>
        <v>59.88</v>
      </c>
      <c r="CR6" s="33">
        <f t="shared" si="10"/>
        <v>59.68</v>
      </c>
      <c r="CS6" s="33">
        <f t="shared" si="10"/>
        <v>59.17</v>
      </c>
      <c r="CT6" s="33">
        <f t="shared" si="10"/>
        <v>59.34</v>
      </c>
      <c r="CU6" s="32" t="str">
        <f>IF(CU7="","",IF(CU7="-","【-】","【"&amp;SUBSTITUTE(TEXT(CU7,"#,##0.00"),"-","△")&amp;"】"))</f>
        <v>【59.76】</v>
      </c>
      <c r="CV6" s="33">
        <f>IF(CV7="",NA(),CV7)</f>
        <v>93.36</v>
      </c>
      <c r="CW6" s="33">
        <f t="shared" ref="CW6:DE6" si="11">IF(CW7="",NA(),CW7)</f>
        <v>93.6</v>
      </c>
      <c r="CX6" s="33">
        <f t="shared" si="11"/>
        <v>93.55</v>
      </c>
      <c r="CY6" s="33">
        <f t="shared" si="11"/>
        <v>93.37</v>
      </c>
      <c r="CZ6" s="33">
        <f t="shared" si="11"/>
        <v>93.83</v>
      </c>
      <c r="DA6" s="33">
        <f t="shared" si="11"/>
        <v>87.33</v>
      </c>
      <c r="DB6" s="33">
        <f t="shared" si="11"/>
        <v>87.65</v>
      </c>
      <c r="DC6" s="33">
        <f t="shared" si="11"/>
        <v>87.63</v>
      </c>
      <c r="DD6" s="33">
        <f t="shared" si="11"/>
        <v>87.6</v>
      </c>
      <c r="DE6" s="33">
        <f t="shared" si="11"/>
        <v>87.74</v>
      </c>
      <c r="DF6" s="32" t="str">
        <f>IF(DF7="","",IF(DF7="-","【-】","【"&amp;SUBSTITUTE(TEXT(DF7,"#,##0.00"),"-","△")&amp;"】"))</f>
        <v>【89.95】</v>
      </c>
      <c r="DG6" s="33">
        <f>IF(DG7="",NA(),DG7)</f>
        <v>38.42</v>
      </c>
      <c r="DH6" s="33">
        <f t="shared" ref="DH6:DP6" si="12">IF(DH7="",NA(),DH7)</f>
        <v>39.549999999999997</v>
      </c>
      <c r="DI6" s="33">
        <f t="shared" si="12"/>
        <v>40.700000000000003</v>
      </c>
      <c r="DJ6" s="33">
        <f t="shared" si="12"/>
        <v>41.77</v>
      </c>
      <c r="DK6" s="33">
        <f t="shared" si="12"/>
        <v>42.73</v>
      </c>
      <c r="DL6" s="33">
        <f t="shared" si="12"/>
        <v>37.71</v>
      </c>
      <c r="DM6" s="33">
        <f t="shared" si="12"/>
        <v>38.69</v>
      </c>
      <c r="DN6" s="33">
        <f t="shared" si="12"/>
        <v>39.65</v>
      </c>
      <c r="DO6" s="33">
        <f t="shared" si="12"/>
        <v>45.25</v>
      </c>
      <c r="DP6" s="33">
        <f t="shared" si="12"/>
        <v>46.27</v>
      </c>
      <c r="DQ6" s="32" t="str">
        <f>IF(DQ7="","",IF(DQ7="-","【-】","【"&amp;SUBSTITUTE(TEXT(DQ7,"#,##0.00"),"-","△")&amp;"】"))</f>
        <v>【47.18】</v>
      </c>
      <c r="DR6" s="33">
        <f>IF(DR7="",NA(),DR7)</f>
        <v>7.33</v>
      </c>
      <c r="DS6" s="33">
        <f t="shared" ref="DS6:EA6" si="13">IF(DS7="",NA(),DS7)</f>
        <v>15.2</v>
      </c>
      <c r="DT6" s="33">
        <f t="shared" si="13"/>
        <v>15.33</v>
      </c>
      <c r="DU6" s="33">
        <f t="shared" si="13"/>
        <v>13.74</v>
      </c>
      <c r="DV6" s="33">
        <f t="shared" si="13"/>
        <v>13.61</v>
      </c>
      <c r="DW6" s="33">
        <f t="shared" si="13"/>
        <v>7.67</v>
      </c>
      <c r="DX6" s="33">
        <f t="shared" si="13"/>
        <v>8.4</v>
      </c>
      <c r="DY6" s="33">
        <f t="shared" si="13"/>
        <v>9.7100000000000009</v>
      </c>
      <c r="DZ6" s="33">
        <f t="shared" si="13"/>
        <v>10.71</v>
      </c>
      <c r="EA6" s="33">
        <f t="shared" si="13"/>
        <v>10.93</v>
      </c>
      <c r="EB6" s="32" t="str">
        <f>IF(EB7="","",IF(EB7="-","【-】","【"&amp;SUBSTITUTE(TEXT(EB7,"#,##0.00"),"-","△")&amp;"】"))</f>
        <v>【13.18】</v>
      </c>
      <c r="EC6" s="33">
        <f>IF(EC7="",NA(),EC7)</f>
        <v>2.1</v>
      </c>
      <c r="ED6" s="33">
        <f t="shared" ref="ED6:EL6" si="14">IF(ED7="",NA(),ED7)</f>
        <v>2.2400000000000002</v>
      </c>
      <c r="EE6" s="33">
        <f t="shared" si="14"/>
        <v>2.37</v>
      </c>
      <c r="EF6" s="33">
        <f t="shared" si="14"/>
        <v>2.5299999999999998</v>
      </c>
      <c r="EG6" s="33">
        <f t="shared" si="14"/>
        <v>1.43</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238635</v>
      </c>
      <c r="D7" s="35">
        <v>46</v>
      </c>
      <c r="E7" s="35">
        <v>1</v>
      </c>
      <c r="F7" s="35">
        <v>0</v>
      </c>
      <c r="G7" s="35">
        <v>1</v>
      </c>
      <c r="H7" s="35" t="s">
        <v>93</v>
      </c>
      <c r="I7" s="35" t="s">
        <v>94</v>
      </c>
      <c r="J7" s="35" t="s">
        <v>95</v>
      </c>
      <c r="K7" s="35" t="s">
        <v>96</v>
      </c>
      <c r="L7" s="35" t="s">
        <v>97</v>
      </c>
      <c r="M7" s="36" t="s">
        <v>98</v>
      </c>
      <c r="N7" s="36">
        <v>69.63</v>
      </c>
      <c r="O7" s="36">
        <v>97.38</v>
      </c>
      <c r="P7" s="36">
        <v>2808</v>
      </c>
      <c r="Q7" s="36" t="s">
        <v>98</v>
      </c>
      <c r="R7" s="36" t="s">
        <v>98</v>
      </c>
      <c r="S7" s="36" t="s">
        <v>98</v>
      </c>
      <c r="T7" s="36">
        <v>97261</v>
      </c>
      <c r="U7" s="36">
        <v>22.21</v>
      </c>
      <c r="V7" s="36">
        <v>4379.1499999999996</v>
      </c>
      <c r="W7" s="36">
        <v>106.75</v>
      </c>
      <c r="X7" s="36">
        <v>108.99</v>
      </c>
      <c r="Y7" s="36">
        <v>108.9</v>
      </c>
      <c r="Z7" s="36">
        <v>118.94</v>
      </c>
      <c r="AA7" s="36">
        <v>115.8</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539.84</v>
      </c>
      <c r="AT7" s="36">
        <v>602.42999999999995</v>
      </c>
      <c r="AU7" s="36">
        <v>438.85</v>
      </c>
      <c r="AV7" s="36">
        <v>292.43</v>
      </c>
      <c r="AW7" s="36">
        <v>256.39</v>
      </c>
      <c r="AX7" s="36">
        <v>695.41</v>
      </c>
      <c r="AY7" s="36">
        <v>701</v>
      </c>
      <c r="AZ7" s="36">
        <v>739.59</v>
      </c>
      <c r="BA7" s="36">
        <v>335.95</v>
      </c>
      <c r="BB7" s="36">
        <v>346.59</v>
      </c>
      <c r="BC7" s="36">
        <v>262.74</v>
      </c>
      <c r="BD7" s="36">
        <v>206.47</v>
      </c>
      <c r="BE7" s="36">
        <v>196.69</v>
      </c>
      <c r="BF7" s="36">
        <v>184.03</v>
      </c>
      <c r="BG7" s="36">
        <v>175.23</v>
      </c>
      <c r="BH7" s="36">
        <v>163.78</v>
      </c>
      <c r="BI7" s="36">
        <v>343.45</v>
      </c>
      <c r="BJ7" s="36">
        <v>330.99</v>
      </c>
      <c r="BK7" s="36">
        <v>324.08999999999997</v>
      </c>
      <c r="BL7" s="36">
        <v>319.82</v>
      </c>
      <c r="BM7" s="36">
        <v>312.02999999999997</v>
      </c>
      <c r="BN7" s="36">
        <v>276.38</v>
      </c>
      <c r="BO7" s="36">
        <v>106.87</v>
      </c>
      <c r="BP7" s="36">
        <v>109.17</v>
      </c>
      <c r="BQ7" s="36">
        <v>108.85</v>
      </c>
      <c r="BR7" s="36">
        <v>120.52</v>
      </c>
      <c r="BS7" s="36">
        <v>117.64</v>
      </c>
      <c r="BT7" s="36">
        <v>99.61</v>
      </c>
      <c r="BU7" s="36">
        <v>100.27</v>
      </c>
      <c r="BV7" s="36">
        <v>99.46</v>
      </c>
      <c r="BW7" s="36">
        <v>105.21</v>
      </c>
      <c r="BX7" s="36">
        <v>105.71</v>
      </c>
      <c r="BY7" s="36">
        <v>104.99</v>
      </c>
      <c r="BZ7" s="36">
        <v>153.81</v>
      </c>
      <c r="CA7" s="36">
        <v>150.71</v>
      </c>
      <c r="CB7" s="36">
        <v>151.94</v>
      </c>
      <c r="CC7" s="36">
        <v>137.44</v>
      </c>
      <c r="CD7" s="36">
        <v>140.93</v>
      </c>
      <c r="CE7" s="36">
        <v>169.59</v>
      </c>
      <c r="CF7" s="36">
        <v>169.62</v>
      </c>
      <c r="CG7" s="36">
        <v>171.78</v>
      </c>
      <c r="CH7" s="36">
        <v>162.59</v>
      </c>
      <c r="CI7" s="36">
        <v>162.15</v>
      </c>
      <c r="CJ7" s="36">
        <v>163.72</v>
      </c>
      <c r="CK7" s="36">
        <v>77.28</v>
      </c>
      <c r="CL7" s="36">
        <v>77.53</v>
      </c>
      <c r="CM7" s="36">
        <v>78.09</v>
      </c>
      <c r="CN7" s="36">
        <v>77.28</v>
      </c>
      <c r="CO7" s="36">
        <v>76.8</v>
      </c>
      <c r="CP7" s="36">
        <v>60.04</v>
      </c>
      <c r="CQ7" s="36">
        <v>59.88</v>
      </c>
      <c r="CR7" s="36">
        <v>59.68</v>
      </c>
      <c r="CS7" s="36">
        <v>59.17</v>
      </c>
      <c r="CT7" s="36">
        <v>59.34</v>
      </c>
      <c r="CU7" s="36">
        <v>59.76</v>
      </c>
      <c r="CV7" s="36">
        <v>93.36</v>
      </c>
      <c r="CW7" s="36">
        <v>93.6</v>
      </c>
      <c r="CX7" s="36">
        <v>93.55</v>
      </c>
      <c r="CY7" s="36">
        <v>93.37</v>
      </c>
      <c r="CZ7" s="36">
        <v>93.83</v>
      </c>
      <c r="DA7" s="36">
        <v>87.33</v>
      </c>
      <c r="DB7" s="36">
        <v>87.65</v>
      </c>
      <c r="DC7" s="36">
        <v>87.63</v>
      </c>
      <c r="DD7" s="36">
        <v>87.6</v>
      </c>
      <c r="DE7" s="36">
        <v>87.74</v>
      </c>
      <c r="DF7" s="36">
        <v>89.95</v>
      </c>
      <c r="DG7" s="36">
        <v>38.42</v>
      </c>
      <c r="DH7" s="36">
        <v>39.549999999999997</v>
      </c>
      <c r="DI7" s="36">
        <v>40.700000000000003</v>
      </c>
      <c r="DJ7" s="36">
        <v>41.77</v>
      </c>
      <c r="DK7" s="36">
        <v>42.73</v>
      </c>
      <c r="DL7" s="36">
        <v>37.71</v>
      </c>
      <c r="DM7" s="36">
        <v>38.69</v>
      </c>
      <c r="DN7" s="36">
        <v>39.65</v>
      </c>
      <c r="DO7" s="36">
        <v>45.25</v>
      </c>
      <c r="DP7" s="36">
        <v>46.27</v>
      </c>
      <c r="DQ7" s="36">
        <v>47.18</v>
      </c>
      <c r="DR7" s="36">
        <v>7.33</v>
      </c>
      <c r="DS7" s="36">
        <v>15.2</v>
      </c>
      <c r="DT7" s="36">
        <v>15.33</v>
      </c>
      <c r="DU7" s="36">
        <v>13.74</v>
      </c>
      <c r="DV7" s="36">
        <v>13.61</v>
      </c>
      <c r="DW7" s="36">
        <v>7.67</v>
      </c>
      <c r="DX7" s="36">
        <v>8.4</v>
      </c>
      <c r="DY7" s="36">
        <v>9.7100000000000009</v>
      </c>
      <c r="DZ7" s="36">
        <v>10.71</v>
      </c>
      <c r="EA7" s="36">
        <v>10.93</v>
      </c>
      <c r="EB7" s="36">
        <v>13.18</v>
      </c>
      <c r="EC7" s="36">
        <v>2.1</v>
      </c>
      <c r="ED7" s="36">
        <v>2.2400000000000002</v>
      </c>
      <c r="EE7" s="36">
        <v>2.37</v>
      </c>
      <c r="EF7" s="36">
        <v>2.5299999999999998</v>
      </c>
      <c r="EG7" s="36">
        <v>1.43</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dcterms:created xsi:type="dcterms:W3CDTF">2017-02-01T08:43:23Z</dcterms:created>
  <dcterms:modified xsi:type="dcterms:W3CDTF">2017-02-21T10:24:12Z</dcterms:modified>
  <cp:category/>
</cp:coreProperties>
</file>