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R6" i="5"/>
  <c r="Q6" i="5"/>
  <c r="AI8" i="4" s="1"/>
  <c r="P6" i="5"/>
  <c r="Z10" i="4" s="1"/>
  <c r="O6" i="5"/>
  <c r="N6" i="5"/>
  <c r="M6" i="5"/>
  <c r="B10" i="4" s="1"/>
  <c r="L6" i="5"/>
  <c r="Z8" i="4" s="1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R10" i="4"/>
  <c r="J10" i="4"/>
  <c r="AY8" i="4"/>
  <c r="AQ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<sst xmlns="http://schemas.openxmlformats.org/spreadsheetml/2006/main" count="220" uniqueCount="107">
  <si>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</si>
  <si>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</si>
  <si>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</si>
  <si>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</si>
  <si>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</si>
  <si>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</si>
  <si>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</si>
  <si>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</si>
  <si>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</si>
  <si>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</si>
  <si>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</si>
  <si>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</si>
  <si>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</si>
  <si>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</si>
  <si>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</si>
  <si>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</si>
  <si>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</si>
  <si>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</si>
  <si>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</si>
  <si>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</si>
  <si>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</si>
  <si>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</si>
  <si>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</si>
  <si>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</si>
  <si>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</si>
  <si>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</si>
  <si>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</si>
  <si>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</si>
  <si>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</si>
  <si>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</si>
  <si>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</si>
  <si>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</si>
  <si>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</si>
  <si>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</si>
  <si>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</si>
  <si>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</si>
  <si>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</si>
  <si>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</si>
  <si>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</si>
  <si>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</si>
  <si>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</si>
  <si>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</si>
  <si>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</si>
  <si>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</si>
  <si>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</si>
  <si>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</si>
  <si>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</si>
  <si>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</si>
  <si>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</si>
  <si>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</si>
  <si>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</si>
  <si>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</si>
  <si>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</si>
  <si>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</si>
  <si>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</si>
  <si>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</si>
  <si>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</si>
  <si>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</si>
  <si>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</si>
  <si>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</si>
  <si>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</si>
  <si>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</si>
  <si>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</si>
  <si>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</si>
  <si>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</si>
  <si>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</si>
  <si>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</si>
  <si>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</si>
  <si>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</si>
  <si>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</si>
  <si>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</si>
  <si>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</si>
  <si>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</si>
  <si>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</si>
  <si>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</si>
  <si>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</si>
  <si>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</si>
  <si>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</si>
  <si>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</si>
  <si>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</si>
  <si>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</si>
  <si>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</si>
  <si>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</si>
  <si>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</si>
  <si>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</si>
  <si>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</si>
  <si>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</si>
  <si>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</si>
  <si>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</si>
  <si>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</si>
  <si>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</si>
  <si>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</si>
  <si>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</si>
  <si>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愛知中部水道企業団</t>
  </si>
  <si>
    <t>法適用</t>
  </si>
  <si>
    <t>水道事業</t>
  </si>
  <si>
    <t>末端給水事業</t>
  </si>
  <si>
    <t>A1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</si>
  <si>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</si>
  <si>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</si>
  <si>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</si>
  <si>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</si>
  <si>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</si>
  <si>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</si>
  <si>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現状の分析において、財政面の健全性は確保されているといえますが、施設については、今後老朽化が進み、安定的な水の供給に支障をきたすおそれがあります。施設更新費用の増大に伴う財源の確保は、水道料金収入や企業債の借入れに求めざるを得ませんが、安易な料金値上げ、借入れはできません。
　現在、「第1次水道施設整備計画」（平成23年度～平成32年度）に基づき、現行料金水準を維持しながら財政の健全性確保に重点を置いて、重要度、緊急度の高い施設を優先的に整備を進めています。
　平成33年度以降の次期整備計画策定にあたっては、財政の健全度と施設の健全度の均衡を図るため、施設全体の更新需要の把握、水需要の予測などを行い、施設の更新サイクルや耐震化等の検討と併せて、水道料金水準の見直しや企業債借入れの検討を進めていきます。
</t>
    <rPh sb="41" eb="43">
      <t>コンゴ</t>
    </rPh>
    <rPh sb="74" eb="76">
      <t>シセツ</t>
    </rPh>
    <rPh sb="76" eb="78">
      <t>コウシン</t>
    </rPh>
    <rPh sb="78" eb="80">
      <t>ヒヨウ</t>
    </rPh>
    <rPh sb="81" eb="83">
      <t>ゾウダイ</t>
    </rPh>
    <rPh sb="84" eb="85">
      <t>トモナ</t>
    </rPh>
    <rPh sb="86" eb="88">
      <t>ザイゲン</t>
    </rPh>
    <rPh sb="89" eb="91">
      <t>カクホ</t>
    </rPh>
    <rPh sb="100" eb="102">
      <t>キギョウ</t>
    </rPh>
    <rPh sb="102" eb="103">
      <t>サイ</t>
    </rPh>
    <rPh sb="108" eb="109">
      <t>モト</t>
    </rPh>
    <rPh sb="113" eb="114">
      <t>エ</t>
    </rPh>
    <rPh sb="119" eb="121">
      <t>アンイ</t>
    </rPh>
    <rPh sb="122" eb="124">
      <t>リョウキン</t>
    </rPh>
    <rPh sb="124" eb="126">
      <t>ネア</t>
    </rPh>
    <rPh sb="128" eb="130">
      <t>カリイレ</t>
    </rPh>
    <rPh sb="157" eb="159">
      <t>ヘイセイ</t>
    </rPh>
    <rPh sb="161" eb="163">
      <t>ネンド</t>
    </rPh>
    <rPh sb="164" eb="166">
      <t>ヘイセイ</t>
    </rPh>
    <rPh sb="168" eb="170">
      <t>ネンド</t>
    </rPh>
    <rPh sb="183" eb="185">
      <t>イジ</t>
    </rPh>
    <rPh sb="189" eb="191">
      <t>ザイセイ</t>
    </rPh>
    <rPh sb="222" eb="224">
      <t>セイビ</t>
    </rPh>
    <rPh sb="249" eb="251">
      <t>サクテイ</t>
    </rPh>
    <rPh sb="305" eb="307">
      <t>シセツ</t>
    </rPh>
    <rPh sb="315" eb="318">
      <t>タイシンカ</t>
    </rPh>
    <rPh sb="318" eb="319">
      <t>トウ</t>
    </rPh>
    <rPh sb="320" eb="322">
      <t>ケントウ</t>
    </rPh>
    <rPh sb="323" eb="324">
      <t>アワ</t>
    </rPh>
    <rPh sb="338" eb="340">
      <t>キギョウ</t>
    </rPh>
    <rPh sb="340" eb="341">
      <t>サイ</t>
    </rPh>
    <rPh sb="348" eb="349">
      <t>スス</t>
    </rPh>
    <phoneticPr fontId="4"/>
  </si>
  <si>
    <r>
      <rPr>
        <b/>
        <sz val="10"/>
        <color theme="1"/>
        <rFont val="ＭＳ Ｐゴシック"/>
        <family val="3"/>
        <charset val="128"/>
        <scheme val="major"/>
      </rPr>
      <t>■経営の健全性</t>
    </r>
    <r>
      <rPr>
        <sz val="10"/>
        <color theme="1"/>
        <rFont val="ＭＳ Ｐゴシック"/>
        <family val="3"/>
        <charset val="128"/>
        <scheme val="major"/>
      </rPr>
      <t xml:space="preserve">
・①経常収支比率は、100％以上で推移しており、過去からの赤字額の累積である②累積欠損金も発生していません。
・③流動比率は、平成27年度末で295.38％となっており、負債に対して約3.0倍の資産を保有しています。
・平成20年度以降企業債の借入れを行っていないため、④企業債残高対給水収益比率は徐々に減少しており、平成27年度末で55.72％、類似団体平均値274.14％と比べて約1/5の値となっています。
・⑤料金回収率は、100％以上で推移しており、水道料金収入で費用を賄えているといえます。
</t>
    </r>
    <r>
      <rPr>
        <b/>
        <sz val="10"/>
        <color theme="1"/>
        <rFont val="ＭＳ Ｐゴシック"/>
        <family val="3"/>
        <charset val="128"/>
        <scheme val="major"/>
      </rPr>
      <t>■経営の効率性</t>
    </r>
    <r>
      <rPr>
        <sz val="10"/>
        <color theme="1"/>
        <rFont val="ＭＳ Ｐゴシック"/>
        <family val="3"/>
        <charset val="128"/>
        <scheme val="major"/>
      </rPr>
      <t xml:space="preserve">
・⑥給水原価は平成25年度まで類似団体平均値を上回っていましたが､平成26年度以降下回っています｡費用内訳をみると、県営水道からの水の購入費､施設の減価償却費で約8割を占めています｡
・⑦施設利用率は、70％台で推移しており、類似団体平均値を上回っています。
・⑧有収率は、94％前後で推移しており、類似団体平均値を上回っています。
</t>
    </r>
    <r>
      <rPr>
        <b/>
        <sz val="10"/>
        <color theme="1"/>
        <rFont val="ＭＳ Ｐゴシック"/>
        <family val="3"/>
        <charset val="128"/>
        <scheme val="major"/>
      </rPr>
      <t>★総　括★</t>
    </r>
    <r>
      <rPr>
        <sz val="10"/>
        <color theme="1"/>
        <rFont val="ＭＳ Ｐゴシック"/>
        <family val="3"/>
        <charset val="128"/>
        <scheme val="major"/>
      </rPr>
      <t xml:space="preserve">
　毎年度黒字が発生しており、資金的にも余裕があり、支払能力も高いといえます。企業債残高は、料金収入割合と比べ小さく、経営を圧迫するような状況にありません。また、給水にかかる費用も料金収入で賄えており、施設利用や配水も効率的に行われています。以上のことから、健全性・効率性とも良好であるといえます。</t>
    </r>
    <rPh sb="1" eb="3">
      <t>ケイエイ</t>
    </rPh>
    <rPh sb="4" eb="7">
      <t>ケンゼンセイ</t>
    </rPh>
    <rPh sb="12" eb="14">
      <t>シュウシ</t>
    </rPh>
    <rPh sb="14" eb="16">
      <t>ヒリツ</t>
    </rPh>
    <rPh sb="22" eb="24">
      <t>イジョウ</t>
    </rPh>
    <rPh sb="65" eb="67">
      <t>リュウドウ</t>
    </rPh>
    <rPh sb="67" eb="69">
      <t>ヒリツ</t>
    </rPh>
    <rPh sb="99" eb="100">
      <t>ヤク</t>
    </rPh>
    <rPh sb="126" eb="128">
      <t>キギョウ</t>
    </rPh>
    <rPh sb="128" eb="129">
      <t>サイ</t>
    </rPh>
    <rPh sb="167" eb="169">
      <t>ヘイセイ</t>
    </rPh>
    <rPh sb="182" eb="184">
      <t>ルイジ</t>
    </rPh>
    <rPh sb="217" eb="219">
      <t>リョウキン</t>
    </rPh>
    <rPh sb="219" eb="221">
      <t>カイシュウ</t>
    </rPh>
    <rPh sb="221" eb="222">
      <t>リツ</t>
    </rPh>
    <rPh sb="231" eb="233">
      <t>スイイ</t>
    </rPh>
    <rPh sb="238" eb="240">
      <t>スイドウ</t>
    </rPh>
    <rPh sb="240" eb="242">
      <t>リョウキン</t>
    </rPh>
    <rPh sb="242" eb="244">
      <t>シュウニュウ</t>
    </rPh>
    <rPh sb="261" eb="263">
      <t>ケイエイ</t>
    </rPh>
    <rPh sb="264" eb="267">
      <t>コウリツセイ</t>
    </rPh>
    <rPh sb="270" eb="272">
      <t>キュウスイ</t>
    </rPh>
    <rPh sb="272" eb="274">
      <t>ゲンカ</t>
    </rPh>
    <rPh sb="275" eb="277">
      <t>ヘイセイ</t>
    </rPh>
    <rPh sb="279" eb="281">
      <t>ネンド</t>
    </rPh>
    <rPh sb="283" eb="285">
      <t>ルイジ</t>
    </rPh>
    <rPh sb="285" eb="287">
      <t>ダンタイ</t>
    </rPh>
    <rPh sb="289" eb="290">
      <t>チ</t>
    </rPh>
    <rPh sb="301" eb="303">
      <t>ヘイセイ</t>
    </rPh>
    <rPh sb="305" eb="307">
      <t>ネンド</t>
    </rPh>
    <rPh sb="307" eb="309">
      <t>イコウ</t>
    </rPh>
    <rPh sb="309" eb="311">
      <t>シタマワ</t>
    </rPh>
    <rPh sb="362" eb="364">
      <t>シセツ</t>
    </rPh>
    <rPh sb="364" eb="366">
      <t>リヨウ</t>
    </rPh>
    <rPh sb="366" eb="367">
      <t>リツ</t>
    </rPh>
    <rPh sb="381" eb="383">
      <t>ルイジ</t>
    </rPh>
    <rPh sb="383" eb="385">
      <t>ダンタイ</t>
    </rPh>
    <rPh sb="387" eb="388">
      <t>チ</t>
    </rPh>
    <rPh sb="400" eb="402">
      <t>ユウシュウ</t>
    </rPh>
    <rPh sb="402" eb="403">
      <t>リツ</t>
    </rPh>
    <rPh sb="418" eb="420">
      <t>ルイジ</t>
    </rPh>
    <rPh sb="420" eb="422">
      <t>ダンタイ</t>
    </rPh>
    <rPh sb="424" eb="425">
      <t>チ</t>
    </rPh>
    <rPh sb="442" eb="445">
      <t>マイネンド</t>
    </rPh>
    <rPh sb="445" eb="447">
      <t>クロジ</t>
    </rPh>
    <rPh sb="448" eb="450">
      <t>ハッセイ</t>
    </rPh>
    <rPh sb="455" eb="457">
      <t>シキン</t>
    </rPh>
    <rPh sb="457" eb="458">
      <t>テキ</t>
    </rPh>
    <rPh sb="460" eb="462">
      <t>ヨユウ</t>
    </rPh>
    <rPh sb="466" eb="468">
      <t>シハラ</t>
    </rPh>
    <rPh sb="468" eb="470">
      <t>ノウリョク</t>
    </rPh>
    <rPh sb="471" eb="472">
      <t>タカ</t>
    </rPh>
    <rPh sb="479" eb="481">
      <t>キギョウ</t>
    </rPh>
    <rPh sb="481" eb="482">
      <t>サイ</t>
    </rPh>
    <rPh sb="482" eb="484">
      <t>ザンダカ</t>
    </rPh>
    <rPh sb="486" eb="488">
      <t>リョウキン</t>
    </rPh>
    <rPh sb="488" eb="490">
      <t>シュウニュウ</t>
    </rPh>
    <rPh sb="490" eb="492">
      <t>ワリアイ</t>
    </rPh>
    <rPh sb="493" eb="494">
      <t>クラ</t>
    </rPh>
    <rPh sb="495" eb="496">
      <t>チイ</t>
    </rPh>
    <rPh sb="499" eb="501">
      <t>ケイエイ</t>
    </rPh>
    <rPh sb="502" eb="504">
      <t>アッパク</t>
    </rPh>
    <rPh sb="509" eb="511">
      <t>ジョウキョウ</t>
    </rPh>
    <rPh sb="521" eb="523">
      <t>キュウスイ</t>
    </rPh>
    <rPh sb="527" eb="529">
      <t>ヒヨウ</t>
    </rPh>
    <rPh sb="530" eb="532">
      <t>リョウキン</t>
    </rPh>
    <rPh sb="532" eb="534">
      <t>シュウニュウ</t>
    </rPh>
    <rPh sb="535" eb="536">
      <t>マカナ</t>
    </rPh>
    <rPh sb="541" eb="543">
      <t>シセツ</t>
    </rPh>
    <rPh sb="543" eb="545">
      <t>リヨウ</t>
    </rPh>
    <rPh sb="546" eb="548">
      <t>ハイスイ</t>
    </rPh>
    <rPh sb="549" eb="552">
      <t>コウリツテキ</t>
    </rPh>
    <rPh sb="553" eb="554">
      <t>オコナ</t>
    </rPh>
    <rPh sb="561" eb="563">
      <t>イジョウ</t>
    </rPh>
    <phoneticPr fontId="4"/>
  </si>
  <si>
    <r>
      <rPr>
        <b/>
        <sz val="10"/>
        <color theme="1"/>
        <rFont val="ＭＳ Ｐゴシック"/>
        <family val="3"/>
        <charset val="128"/>
        <scheme val="major"/>
      </rPr>
      <t>■施設全体の減価償却の状況
・</t>
    </r>
    <r>
      <rPr>
        <sz val="10"/>
        <color theme="1"/>
        <rFont val="ＭＳ Ｐゴシック"/>
        <family val="3"/>
        <charset val="128"/>
        <scheme val="major"/>
      </rPr>
      <t xml:space="preserve">①有形固定資産減価償却率は、類似団体平均値を下回っていますが、年々高くなる傾向にあります。
</t>
    </r>
    <r>
      <rPr>
        <b/>
        <sz val="10"/>
        <color theme="1"/>
        <rFont val="ＭＳ Ｐゴシック"/>
        <family val="3"/>
        <charset val="128"/>
        <scheme val="major"/>
      </rPr>
      <t>■管路の経年化の状況</t>
    </r>
    <r>
      <rPr>
        <sz val="10"/>
        <color theme="1"/>
        <rFont val="ＭＳ Ｐゴシック"/>
        <family val="3"/>
        <charset val="128"/>
        <scheme val="major"/>
      </rPr>
      <t xml:space="preserve">
・②管路経年化率は、類似団体平均値を下回っています。今後、創設期に布設した管が耐用年数を迎えることから、経年化率は高くなる見込みです。
</t>
    </r>
    <r>
      <rPr>
        <b/>
        <sz val="10"/>
        <color theme="1"/>
        <rFont val="ＭＳ Ｐゴシック"/>
        <family val="3"/>
        <charset val="128"/>
        <scheme val="major"/>
      </rPr>
      <t>■管路の更新投資の実施状況</t>
    </r>
    <r>
      <rPr>
        <sz val="10"/>
        <color theme="1"/>
        <rFont val="ＭＳ Ｐゴシック"/>
        <family val="3"/>
        <charset val="128"/>
        <scheme val="major"/>
      </rPr>
      <t xml:space="preserve">
・③管路更新率は、類似団体平均値を上回っています。現在、老朽管更新や基幹管路の耐震化等に伴う布設替工事を行っており、総管路延長も伸びていることから、今後、更新率は横ばい傾向で推移する見込みです。
</t>
    </r>
    <r>
      <rPr>
        <b/>
        <sz val="10"/>
        <color theme="1"/>
        <rFont val="ＭＳ Ｐゴシック"/>
        <family val="3"/>
        <charset val="128"/>
        <scheme val="major"/>
      </rPr>
      <t>★総　括★</t>
    </r>
    <r>
      <rPr>
        <sz val="10"/>
        <color theme="1"/>
        <rFont val="ＭＳ Ｐゴシック"/>
        <family val="3"/>
        <charset val="128"/>
        <scheme val="major"/>
      </rPr>
      <t xml:space="preserve">
　減価償却率、管路経年化率からみた施設全体の老朽度は、それほど高くはありませんが、管路更新率が高くないことから、今後、施設の老朽度は上昇する見込みです。法定耐用年数40年は一応の目安であり、管の埋設状況等により実質的な耐用年数は変動します。</t>
    </r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rPh sb="29" eb="31">
      <t>ルイジ</t>
    </rPh>
    <rPh sb="31" eb="33">
      <t>ダンタイ</t>
    </rPh>
    <rPh sb="33" eb="36">
      <t>ヘイキンチ</t>
    </rPh>
    <rPh sb="37" eb="39">
      <t>シタマワ</t>
    </rPh>
    <rPh sb="46" eb="48">
      <t>ネンネン</t>
    </rPh>
    <rPh sb="48" eb="49">
      <t>タカ</t>
    </rPh>
    <rPh sb="52" eb="54">
      <t>ケイコウ</t>
    </rPh>
    <rPh sb="62" eb="64">
      <t>カンロ</t>
    </rPh>
    <rPh sb="65" eb="68">
      <t>ケイネンカ</t>
    </rPh>
    <rPh sb="69" eb="71">
      <t>ジョウキョウ</t>
    </rPh>
    <rPh sb="82" eb="84">
      <t>ルイジ</t>
    </rPh>
    <rPh sb="90" eb="91">
      <t>シタ</t>
    </rPh>
    <rPh sb="98" eb="100">
      <t>コンゴ</t>
    </rPh>
    <rPh sb="101" eb="103">
      <t>ソウセツ</t>
    </rPh>
    <rPh sb="103" eb="104">
      <t>キ</t>
    </rPh>
    <rPh sb="105" eb="107">
      <t>フセツ</t>
    </rPh>
    <rPh sb="109" eb="110">
      <t>カン</t>
    </rPh>
    <rPh sb="111" eb="113">
      <t>タイヨウ</t>
    </rPh>
    <rPh sb="113" eb="115">
      <t>ネンスウ</t>
    </rPh>
    <rPh sb="116" eb="117">
      <t>ムカ</t>
    </rPh>
    <rPh sb="124" eb="127">
      <t>ケイネンカ</t>
    </rPh>
    <rPh sb="127" eb="128">
      <t>リツ</t>
    </rPh>
    <rPh sb="129" eb="130">
      <t>タカ</t>
    </rPh>
    <rPh sb="133" eb="135">
      <t>ミコ</t>
    </rPh>
    <rPh sb="144" eb="146">
      <t>コウシン</t>
    </rPh>
    <rPh sb="146" eb="148">
      <t>トウシ</t>
    </rPh>
    <rPh sb="149" eb="151">
      <t>ジッシ</t>
    </rPh>
    <rPh sb="163" eb="165">
      <t>ルイジ</t>
    </rPh>
    <rPh sb="165" eb="167">
      <t>ダンタイ</t>
    </rPh>
    <rPh sb="167" eb="170">
      <t>ヘイキンチ</t>
    </rPh>
    <rPh sb="171" eb="173">
      <t>ウワマワ</t>
    </rPh>
    <rPh sb="179" eb="181">
      <t>ゲンザイ</t>
    </rPh>
    <rPh sb="182" eb="184">
      <t>ロウキュウ</t>
    </rPh>
    <rPh sb="184" eb="185">
      <t>カン</t>
    </rPh>
    <rPh sb="185" eb="187">
      <t>コウシン</t>
    </rPh>
    <rPh sb="188" eb="190">
      <t>キカン</t>
    </rPh>
    <rPh sb="190" eb="192">
      <t>カンロ</t>
    </rPh>
    <rPh sb="193" eb="196">
      <t>タイシンカ</t>
    </rPh>
    <rPh sb="196" eb="197">
      <t>トウ</t>
    </rPh>
    <rPh sb="198" eb="199">
      <t>トモナ</t>
    </rPh>
    <rPh sb="200" eb="202">
      <t>フセツ</t>
    </rPh>
    <rPh sb="202" eb="203">
      <t>カ</t>
    </rPh>
    <rPh sb="203" eb="205">
      <t>コウジ</t>
    </rPh>
    <rPh sb="206" eb="207">
      <t>オコナ</t>
    </rPh>
    <rPh sb="212" eb="213">
      <t>ソウ</t>
    </rPh>
    <rPh sb="213" eb="215">
      <t>カンロ</t>
    </rPh>
    <rPh sb="215" eb="217">
      <t>エンチョウ</t>
    </rPh>
    <rPh sb="218" eb="219">
      <t>ノ</t>
    </rPh>
    <rPh sb="228" eb="230">
      <t>コンゴ</t>
    </rPh>
    <rPh sb="231" eb="233">
      <t>コウシン</t>
    </rPh>
    <rPh sb="233" eb="234">
      <t>リツ</t>
    </rPh>
    <rPh sb="235" eb="236">
      <t>ヨコ</t>
    </rPh>
    <rPh sb="238" eb="240">
      <t>ケイコウ</t>
    </rPh>
    <rPh sb="241" eb="243">
      <t>スイイ</t>
    </rPh>
    <rPh sb="245" eb="247">
      <t>ミコ</t>
    </rPh>
    <rPh sb="259" eb="261">
      <t>ゲンカ</t>
    </rPh>
    <rPh sb="261" eb="263">
      <t>ショウキャク</t>
    </rPh>
    <rPh sb="263" eb="264">
      <t>リツ</t>
    </rPh>
    <rPh sb="265" eb="267">
      <t>カンロ</t>
    </rPh>
    <rPh sb="267" eb="270">
      <t>ケイネンカ</t>
    </rPh>
    <rPh sb="270" eb="271">
      <t>リツ</t>
    </rPh>
    <rPh sb="275" eb="277">
      <t>シセツ</t>
    </rPh>
    <rPh sb="277" eb="279">
      <t>ゼンタイ</t>
    </rPh>
    <rPh sb="280" eb="282">
      <t>ロウキュウ</t>
    </rPh>
    <rPh sb="282" eb="283">
      <t>ド</t>
    </rPh>
    <rPh sb="289" eb="290">
      <t>タカ</t>
    </rPh>
    <rPh sb="299" eb="301">
      <t>カンロ</t>
    </rPh>
    <rPh sb="301" eb="303">
      <t>コウシン</t>
    </rPh>
    <rPh sb="303" eb="304">
      <t>リツ</t>
    </rPh>
    <rPh sb="305" eb="306">
      <t>タカ</t>
    </rPh>
    <rPh sb="314" eb="316">
      <t>コンゴ</t>
    </rPh>
    <rPh sb="317" eb="319">
      <t>シセツ</t>
    </rPh>
    <rPh sb="320" eb="322">
      <t>ロウキュウ</t>
    </rPh>
    <rPh sb="322" eb="323">
      <t>ド</t>
    </rPh>
    <rPh sb="324" eb="326">
      <t>ジョウショウ</t>
    </rPh>
    <rPh sb="328" eb="330">
      <t>ミコ</t>
    </rPh>
    <rPh sb="334" eb="336">
      <t>ホウテイ</t>
    </rPh>
    <rPh sb="336" eb="338">
      <t>タイヨウ</t>
    </rPh>
    <rPh sb="338" eb="340">
      <t>ネンスウ</t>
    </rPh>
    <rPh sb="342" eb="343">
      <t>ネン</t>
    </rPh>
    <rPh sb="344" eb="346">
      <t>イチオウ</t>
    </rPh>
    <rPh sb="347" eb="349">
      <t>メヤス</t>
    </rPh>
    <rPh sb="353" eb="354">
      <t>カン</t>
    </rPh>
    <rPh sb="355" eb="357">
      <t>マイセツ</t>
    </rPh>
    <rPh sb="357" eb="359">
      <t>ジョウキョウ</t>
    </rPh>
    <rPh sb="359" eb="360">
      <t>トウ</t>
    </rPh>
    <rPh sb="363" eb="366">
      <t>ジッシツテキ</t>
    </rPh>
    <rPh sb="367" eb="369">
      <t>タイヨウ</t>
    </rPh>
    <rPh sb="369" eb="371">
      <t>ネンスウ</t>
    </rPh>
    <rPh sb="372" eb="374">
      <t>ヘンドウ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</si>
</sst>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10"/>
      <color theme="1"/>
      <name val="HGS明朝E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26" fillId="0" borderId="9" xfId="0" applyFont="1" applyBorder="1" applyAlignment="1" applyProtection="1">
      <alignment horizontal="left" vertical="top" wrapText="1"/>
      <protection locked="0"/>
    </xf>
    <xf numFmtId="0" fontId="26" fillId="0" borderId="0" xfId="0" applyFont="1" applyBorder="1" applyAlignment="1" applyProtection="1">
      <alignment horizontal="left" vertical="top" wrapText="1"/>
      <protection locked="0"/>
    </xf>
    <xf numFmtId="0" fontId="26" fillId="0" borderId="10" xfId="0" applyFont="1" applyBorder="1" applyAlignment="1" applyProtection="1">
      <alignment horizontal="left" vertical="top" wrapText="1"/>
      <protection locked="0"/>
    </xf>
    <xf numFmtId="0" fontId="26" fillId="0" borderId="11" xfId="0" applyFont="1" applyBorder="1" applyAlignment="1" applyProtection="1">
      <alignment horizontal="left" vertical="top" wrapText="1"/>
      <protection locked="0"/>
    </xf>
    <xf numFmtId="0" fontId="26" fillId="0" borderId="1" xfId="0" applyFont="1" applyBorder="1" applyAlignment="1" applyProtection="1">
      <alignment horizontal="left" vertical="top" wrapText="1"/>
      <protection locked="0"/>
    </xf>
    <xf numFmtId="0" fontId="26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5" fillId="0" borderId="0" xfId="0" applyFont="1" applyBorder="1" applyAlignment="1" applyProtection="1">
      <alignment horizontal="left" vertical="top" wrapText="1"/>
      <protection locked="0"/>
    </xf>
    <xf numFmtId="0" fontId="25" fillId="0" borderId="10" xfId="0" applyFont="1" applyBorder="1" applyAlignment="1" applyProtection="1">
      <alignment horizontal="left" vertical="top" wrapText="1"/>
      <protection locked="0"/>
    </xf>
    <xf numFmtId="0" fontId="25" fillId="0" borderId="9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left" vertical="top" wrapText="1"/>
      <protection locked="0"/>
    </xf>
    <xf numFmtId="0" fontId="24" fillId="0" borderId="10" xfId="0" applyFont="1" applyBorder="1" applyAlignment="1" applyProtection="1">
      <alignment horizontal="left" vertical="top" wrapText="1"/>
      <protection locked="0"/>
    </xf>
    <xf numFmtId="0" fontId="24" fillId="0" borderId="9" xfId="0" applyFont="1" applyBorder="1" applyAlignment="1" applyProtection="1">
      <alignment horizontal="left" vertical="top" wrapText="1"/>
      <protection locked="0"/>
    </xf>
    <xf numFmtId="0" fontId="24" fillId="0" borderId="11" xfId="0" applyFont="1" applyBorder="1" applyAlignment="1" applyProtection="1">
      <alignment horizontal="left" vertical="top" wrapText="1"/>
      <protection locked="0"/>
    </xf>
    <xf numFmtId="0" fontId="24" fillId="0" borderId="1" xfId="0" applyFont="1" applyBorder="1" applyAlignment="1" applyProtection="1">
      <alignment horizontal="left" vertical="top" wrapText="1"/>
      <protection locked="0"/>
    </xf>
    <xf numFmtId="0" fontId="24" fillId="0" borderId="12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0.94</c:v>
                </c:pt>
                <c:pt idx="1">
                  <c:v>0.76</c:v>
                </c:pt>
                <c:pt idx="2">
                  <c:v>0.8</c:v>
                </c:pt>
                <c:pt idx="3">
                  <c:v>0.65</c:v>
                </c:pt>
                <c:pt idx="4">
                  <c:v>0.88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10816"/>
        <c:axId val="10262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</c:v>
                </c:pt>
                <c:pt idx="1">
                  <c:v>0.74</c:v>
                </c:pt>
                <c:pt idx="2">
                  <c:v>0.76</c:v>
                </c:pt>
                <c:pt idx="3">
                  <c:v>0.69</c:v>
                </c:pt>
                <c:pt idx="4">
                  <c:v>0.74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10816"/>
        <c:axId val="102625280"/>
      </c:lineChart>
      <c:dateAx>
        <c:axId val="10261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625280"/>
        <c:crosses val="autoZero"/>
        <c:auto val="1"/>
        <c:lblOffset val="100"/>
        <c:baseTimeUnit val="years"/>
      </c:dateAx>
      <c:valAx>
        <c:axId val="10262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61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71.849999999999994</c:v>
                </c:pt>
                <c:pt idx="1">
                  <c:v>72.88</c:v>
                </c:pt>
                <c:pt idx="2">
                  <c:v>72.7</c:v>
                </c:pt>
                <c:pt idx="3">
                  <c:v>71.78</c:v>
                </c:pt>
                <c:pt idx="4">
                  <c:v>72.09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53824"/>
        <c:axId val="10547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64.66</c:v>
                </c:pt>
                <c:pt idx="1">
                  <c:v>64.09</c:v>
                </c:pt>
                <c:pt idx="2">
                  <c:v>63.91</c:v>
                </c:pt>
                <c:pt idx="3">
                  <c:v>63.25</c:v>
                </c:pt>
                <c:pt idx="4">
                  <c:v>63.03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53824"/>
        <c:axId val="105472384"/>
      </c:lineChart>
      <c:dateAx>
        <c:axId val="10545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472384"/>
        <c:crosses val="autoZero"/>
        <c:auto val="1"/>
        <c:lblOffset val="100"/>
        <c:baseTimeUnit val="years"/>
      </c:dateAx>
      <c:valAx>
        <c:axId val="10547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453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94.16</c:v>
                </c:pt>
                <c:pt idx="1">
                  <c:v>93.81</c:v>
                </c:pt>
                <c:pt idx="2">
                  <c:v>94.06</c:v>
                </c:pt>
                <c:pt idx="3">
                  <c:v>94.23</c:v>
                </c:pt>
                <c:pt idx="4">
                  <c:v>94.01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02592"/>
        <c:axId val="10550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90.63</c:v>
                </c:pt>
                <c:pt idx="1">
                  <c:v>91.19</c:v>
                </c:pt>
                <c:pt idx="2">
                  <c:v>91.45</c:v>
                </c:pt>
                <c:pt idx="3">
                  <c:v>91.07</c:v>
                </c:pt>
                <c:pt idx="4">
                  <c:v>91.21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02592"/>
        <c:axId val="105504768"/>
      </c:lineChart>
      <c:dateAx>
        <c:axId val="1055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504768"/>
        <c:crosses val="autoZero"/>
        <c:auto val="1"/>
        <c:lblOffset val="100"/>
        <c:baseTimeUnit val="years"/>
      </c:dateAx>
      <c:valAx>
        <c:axId val="10550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5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109.82</c:v>
                </c:pt>
                <c:pt idx="1">
                  <c:v>112.65</c:v>
                </c:pt>
                <c:pt idx="2">
                  <c:v>105.68</c:v>
                </c:pt>
                <c:pt idx="3">
                  <c:v>118.01</c:v>
                </c:pt>
                <c:pt idx="4">
                  <c:v>118.43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06592"/>
        <c:axId val="10500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107.75</c:v>
                </c:pt>
                <c:pt idx="1">
                  <c:v>107.94</c:v>
                </c:pt>
                <c:pt idx="2">
                  <c:v>108.98</c:v>
                </c:pt>
                <c:pt idx="3">
                  <c:v>114.44</c:v>
                </c:pt>
                <c:pt idx="4">
                  <c:v>115.21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06592"/>
        <c:axId val="105008512"/>
      </c:lineChart>
      <c:dateAx>
        <c:axId val="10500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008512"/>
        <c:crosses val="autoZero"/>
        <c:auto val="1"/>
        <c:lblOffset val="100"/>
        <c:baseTimeUnit val="years"/>
      </c:dateAx>
      <c:valAx>
        <c:axId val="105008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006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40.42</c:v>
                </c:pt>
                <c:pt idx="1">
                  <c:v>40.96</c:v>
                </c:pt>
                <c:pt idx="2">
                  <c:v>41.33</c:v>
                </c:pt>
                <c:pt idx="3">
                  <c:v>43.03</c:v>
                </c:pt>
                <c:pt idx="4">
                  <c:v>43.63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51264"/>
        <c:axId val="105053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43.4</c:v>
                </c:pt>
                <c:pt idx="1">
                  <c:v>44.41</c:v>
                </c:pt>
                <c:pt idx="2">
                  <c:v>45.38</c:v>
                </c:pt>
                <c:pt idx="3">
                  <c:v>47.7</c:v>
                </c:pt>
                <c:pt idx="4">
                  <c:v>48.41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51264"/>
        <c:axId val="105053184"/>
      </c:lineChart>
      <c:dateAx>
        <c:axId val="10505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053184"/>
        <c:crosses val="autoZero"/>
        <c:auto val="1"/>
        <c:lblOffset val="100"/>
        <c:baseTimeUnit val="years"/>
      </c:dateAx>
      <c:valAx>
        <c:axId val="105053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05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12.24</c:v>
                </c:pt>
                <c:pt idx="1">
                  <c:v>13.86</c:v>
                </c:pt>
                <c:pt idx="2">
                  <c:v>13.27</c:v>
                </c:pt>
                <c:pt idx="3">
                  <c:v>15.04</c:v>
                </c:pt>
                <c:pt idx="4">
                  <c:v>14.02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9184"/>
        <c:axId val="10515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10.94</c:v>
                </c:pt>
                <c:pt idx="1">
                  <c:v>12.28</c:v>
                </c:pt>
                <c:pt idx="2">
                  <c:v>13.33</c:v>
                </c:pt>
                <c:pt idx="3">
                  <c:v>14.54</c:v>
                </c:pt>
                <c:pt idx="4">
                  <c:v>16.16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49184"/>
        <c:axId val="105151104"/>
      </c:lineChart>
      <c:dateAx>
        <c:axId val="10514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151104"/>
        <c:crosses val="autoZero"/>
        <c:auto val="1"/>
        <c:lblOffset val="100"/>
        <c:baseTimeUnit val="years"/>
      </c:dateAx>
      <c:valAx>
        <c:axId val="10515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14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10624"/>
        <c:axId val="10521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0.57999999999999996</c:v>
                </c:pt>
                <c:pt idx="1">
                  <c:v>0.45</c:v>
                </c:pt>
                <c:pt idx="2">
                  <c:v>0.34</c:v>
                </c:pt>
                <c:pt idx="3" formatCode="#,##0.00;&quot;△&quot;#,##0.00">
                  <c:v>0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10624"/>
        <c:axId val="105212544"/>
      </c:lineChart>
      <c:dateAx>
        <c:axId val="10521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12544"/>
        <c:crosses val="autoZero"/>
        <c:auto val="1"/>
        <c:lblOffset val="100"/>
        <c:baseTimeUnit val="years"/>
      </c:dateAx>
      <c:valAx>
        <c:axId val="105212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21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554.30999999999995</c:v>
                </c:pt>
                <c:pt idx="1">
                  <c:v>437.5</c:v>
                </c:pt>
                <c:pt idx="2">
                  <c:v>408.71</c:v>
                </c:pt>
                <c:pt idx="3">
                  <c:v>353.65</c:v>
                </c:pt>
                <c:pt idx="4">
                  <c:v>295.38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43392"/>
        <c:axId val="105245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487.15</c:v>
                </c:pt>
                <c:pt idx="1">
                  <c:v>475.07</c:v>
                </c:pt>
                <c:pt idx="2">
                  <c:v>473.46</c:v>
                </c:pt>
                <c:pt idx="3">
                  <c:v>240.81</c:v>
                </c:pt>
                <c:pt idx="4">
                  <c:v>241.71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392"/>
        <c:axId val="105245312"/>
      </c:lineChart>
      <c:dateAx>
        <c:axId val="105243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45312"/>
        <c:crosses val="autoZero"/>
        <c:auto val="1"/>
        <c:lblOffset val="100"/>
        <c:baseTimeUnit val="years"/>
      </c:dateAx>
      <c:valAx>
        <c:axId val="105245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243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74.36</c:v>
                </c:pt>
                <c:pt idx="1">
                  <c:v>68.45</c:v>
                </c:pt>
                <c:pt idx="2">
                  <c:v>66.540000000000006</c:v>
                </c:pt>
                <c:pt idx="3">
                  <c:v>62.14</c:v>
                </c:pt>
                <c:pt idx="4">
                  <c:v>55.72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75392"/>
        <c:axId val="10527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304.97000000000003</c:v>
                </c:pt>
                <c:pt idx="1">
                  <c:v>296.5</c:v>
                </c:pt>
                <c:pt idx="2">
                  <c:v>285.77</c:v>
                </c:pt>
                <c:pt idx="3">
                  <c:v>283.10000000000002</c:v>
                </c:pt>
                <c:pt idx="4">
                  <c:v>274.14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75392"/>
        <c:axId val="105277312"/>
      </c:lineChart>
      <c:dateAx>
        <c:axId val="10527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77312"/>
        <c:crosses val="autoZero"/>
        <c:auto val="1"/>
        <c:lblOffset val="100"/>
        <c:baseTimeUnit val="years"/>
      </c:dateAx>
      <c:valAx>
        <c:axId val="105277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275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105.66</c:v>
                </c:pt>
                <c:pt idx="1">
                  <c:v>107.83</c:v>
                </c:pt>
                <c:pt idx="2">
                  <c:v>101.14</c:v>
                </c:pt>
                <c:pt idx="3">
                  <c:v>116.31</c:v>
                </c:pt>
                <c:pt idx="4">
                  <c:v>116.75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11616"/>
        <c:axId val="10539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100.35</c:v>
                </c:pt>
                <c:pt idx="1">
                  <c:v>100.42</c:v>
                </c:pt>
                <c:pt idx="2">
                  <c:v>100.77</c:v>
                </c:pt>
                <c:pt idx="3">
                  <c:v>107.74</c:v>
                </c:pt>
                <c:pt idx="4">
                  <c:v>108.81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11616"/>
        <c:axId val="105391616"/>
      </c:lineChart>
      <c:dateAx>
        <c:axId val="10531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391616"/>
        <c:crosses val="autoZero"/>
        <c:auto val="1"/>
        <c:lblOffset val="100"/>
        <c:baseTimeUnit val="years"/>
      </c:dateAx>
      <c:valAx>
        <c:axId val="10539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311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176.84</c:v>
                </c:pt>
                <c:pt idx="1">
                  <c:v>173.75</c:v>
                </c:pt>
                <c:pt idx="2">
                  <c:v>175.83</c:v>
                </c:pt>
                <c:pt idx="3">
                  <c:v>151.11000000000001</c:v>
                </c:pt>
                <c:pt idx="4">
                  <c:v>150.86000000000001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25536"/>
        <c:axId val="10542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166.95</c:v>
                </c:pt>
                <c:pt idx="1">
                  <c:v>166.61</c:v>
                </c:pt>
                <c:pt idx="2">
                  <c:v>165.74</c:v>
                </c:pt>
                <c:pt idx="3">
                  <c:v>154.33000000000001</c:v>
                </c:pt>
                <c:pt idx="4">
                  <c:v>152.94999999999999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25536"/>
        <c:axId val="105427712"/>
      </c:lineChart>
      <c:dateAx>
        <c:axId val="10542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427712"/>
        <c:crosses val="autoZero"/>
        <c:auto val="1"/>
        <c:lblOffset val="100"/>
        <c:baseTimeUnit val="years"/>
      </c:dateAx>
      <c:valAx>
        <c:axId val="10542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42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L64" sqref="BL64:BZ6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7" t="s">
        <v>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</row>
    <row r="3" spans="1:78" ht="9.75" customHeight="1">
      <c r="A3" s="2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</row>
    <row r="4" spans="1:78" ht="9.75" customHeight="1">
      <c r="A4" s="2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88" t="str">
        <f>データ!H6</f>
        <v>愛知県　愛知中部水道企業団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89" t="s">
        <v>1</v>
      </c>
      <c r="C7" s="90"/>
      <c r="D7" s="90"/>
      <c r="E7" s="90"/>
      <c r="F7" s="90"/>
      <c r="G7" s="90"/>
      <c r="H7" s="90"/>
      <c r="I7" s="91"/>
      <c r="J7" s="89" t="s">
        <v>2</v>
      </c>
      <c r="K7" s="90"/>
      <c r="L7" s="90"/>
      <c r="M7" s="90"/>
      <c r="N7" s="90"/>
      <c r="O7" s="90"/>
      <c r="P7" s="90"/>
      <c r="Q7" s="91"/>
      <c r="R7" s="89" t="s">
        <v>3</v>
      </c>
      <c r="S7" s="90"/>
      <c r="T7" s="90"/>
      <c r="U7" s="90"/>
      <c r="V7" s="90"/>
      <c r="W7" s="90"/>
      <c r="X7" s="90"/>
      <c r="Y7" s="91"/>
      <c r="Z7" s="89" t="s">
        <v>4</v>
      </c>
      <c r="AA7" s="90"/>
      <c r="AB7" s="90"/>
      <c r="AC7" s="90"/>
      <c r="AD7" s="90"/>
      <c r="AE7" s="90"/>
      <c r="AF7" s="90"/>
      <c r="AG7" s="91"/>
      <c r="AH7" s="3"/>
      <c r="AI7" s="89" t="s">
        <v>5</v>
      </c>
      <c r="AJ7" s="90"/>
      <c r="AK7" s="90"/>
      <c r="AL7" s="90"/>
      <c r="AM7" s="90"/>
      <c r="AN7" s="90"/>
      <c r="AO7" s="90"/>
      <c r="AP7" s="91"/>
      <c r="AQ7" s="78" t="s">
        <v>6</v>
      </c>
      <c r="AR7" s="78"/>
      <c r="AS7" s="78"/>
      <c r="AT7" s="78"/>
      <c r="AU7" s="78"/>
      <c r="AV7" s="78"/>
      <c r="AW7" s="78"/>
      <c r="AX7" s="78"/>
      <c r="AY7" s="78" t="s">
        <v>7</v>
      </c>
      <c r="AZ7" s="78"/>
      <c r="BA7" s="78"/>
      <c r="BB7" s="78"/>
      <c r="BC7" s="78"/>
      <c r="BD7" s="78"/>
      <c r="BE7" s="78"/>
      <c r="BF7" s="7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81" t="str">
        <f>データ!I6</f>
        <v>法適用</v>
      </c>
      <c r="C8" s="82"/>
      <c r="D8" s="82"/>
      <c r="E8" s="82"/>
      <c r="F8" s="82"/>
      <c r="G8" s="82"/>
      <c r="H8" s="82"/>
      <c r="I8" s="83"/>
      <c r="J8" s="81" t="str">
        <f>データ!J6</f>
        <v>水道事業</v>
      </c>
      <c r="K8" s="82"/>
      <c r="L8" s="82"/>
      <c r="M8" s="82"/>
      <c r="N8" s="82"/>
      <c r="O8" s="82"/>
      <c r="P8" s="82"/>
      <c r="Q8" s="83"/>
      <c r="R8" s="81" t="str">
        <f>データ!K6</f>
        <v>末端給水事業</v>
      </c>
      <c r="S8" s="82"/>
      <c r="T8" s="82"/>
      <c r="U8" s="82"/>
      <c r="V8" s="82"/>
      <c r="W8" s="82"/>
      <c r="X8" s="82"/>
      <c r="Y8" s="83"/>
      <c r="Z8" s="81" t="str">
        <f>データ!L6</f>
        <v>A1</v>
      </c>
      <c r="AA8" s="82"/>
      <c r="AB8" s="82"/>
      <c r="AC8" s="82"/>
      <c r="AD8" s="82"/>
      <c r="AE8" s="82"/>
      <c r="AF8" s="82"/>
      <c r="AG8" s="83"/>
      <c r="AH8" s="3"/>
      <c r="AI8" s="84" t="str">
        <f>データ!Q6</f>
        <v>-</v>
      </c>
      <c r="AJ8" s="85"/>
      <c r="AK8" s="85"/>
      <c r="AL8" s="85"/>
      <c r="AM8" s="85"/>
      <c r="AN8" s="85"/>
      <c r="AO8" s="85"/>
      <c r="AP8" s="86"/>
      <c r="AQ8" s="61" t="str">
        <f>データ!R6</f>
        <v>-</v>
      </c>
      <c r="AR8" s="61"/>
      <c r="AS8" s="61"/>
      <c r="AT8" s="61"/>
      <c r="AU8" s="61"/>
      <c r="AV8" s="61"/>
      <c r="AW8" s="61"/>
      <c r="AX8" s="61"/>
      <c r="AY8" s="61" t="str">
        <f>データ!S6</f>
        <v>-</v>
      </c>
      <c r="AZ8" s="61"/>
      <c r="BA8" s="61"/>
      <c r="BB8" s="61"/>
      <c r="BC8" s="61"/>
      <c r="BD8" s="61"/>
      <c r="BE8" s="61"/>
      <c r="BF8" s="61"/>
      <c r="BG8" s="3"/>
      <c r="BH8" s="3"/>
      <c r="BI8" s="3"/>
      <c r="BJ8" s="3"/>
      <c r="BK8" s="3"/>
      <c r="BL8" s="76" t="s">
        <v>9</v>
      </c>
      <c r="BM8" s="7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78" t="s">
        <v>11</v>
      </c>
      <c r="C9" s="78"/>
      <c r="D9" s="78"/>
      <c r="E9" s="78"/>
      <c r="F9" s="78"/>
      <c r="G9" s="78"/>
      <c r="H9" s="78"/>
      <c r="I9" s="78"/>
      <c r="J9" s="78" t="s">
        <v>12</v>
      </c>
      <c r="K9" s="78"/>
      <c r="L9" s="78"/>
      <c r="M9" s="78"/>
      <c r="N9" s="78"/>
      <c r="O9" s="78"/>
      <c r="P9" s="78"/>
      <c r="Q9" s="78"/>
      <c r="R9" s="78" t="s">
        <v>13</v>
      </c>
      <c r="S9" s="78"/>
      <c r="T9" s="78"/>
      <c r="U9" s="78"/>
      <c r="V9" s="78"/>
      <c r="W9" s="78"/>
      <c r="X9" s="78"/>
      <c r="Y9" s="78"/>
      <c r="Z9" s="78" t="s">
        <v>14</v>
      </c>
      <c r="AA9" s="78"/>
      <c r="AB9" s="78"/>
      <c r="AC9" s="78"/>
      <c r="AD9" s="78"/>
      <c r="AE9" s="78"/>
      <c r="AF9" s="78"/>
      <c r="AG9" s="78"/>
      <c r="AH9" s="3"/>
      <c r="AI9" s="78" t="s">
        <v>15</v>
      </c>
      <c r="AJ9" s="78"/>
      <c r="AK9" s="78"/>
      <c r="AL9" s="78"/>
      <c r="AM9" s="78"/>
      <c r="AN9" s="78"/>
      <c r="AO9" s="78"/>
      <c r="AP9" s="78"/>
      <c r="AQ9" s="78" t="s">
        <v>16</v>
      </c>
      <c r="AR9" s="78"/>
      <c r="AS9" s="78"/>
      <c r="AT9" s="78"/>
      <c r="AU9" s="78"/>
      <c r="AV9" s="78"/>
      <c r="AW9" s="78"/>
      <c r="AX9" s="78"/>
      <c r="AY9" s="78" t="s">
        <v>17</v>
      </c>
      <c r="AZ9" s="78"/>
      <c r="BA9" s="78"/>
      <c r="BB9" s="78"/>
      <c r="BC9" s="78"/>
      <c r="BD9" s="78"/>
      <c r="BE9" s="78"/>
      <c r="BF9" s="78"/>
      <c r="BG9" s="3"/>
      <c r="BH9" s="3"/>
      <c r="BI9" s="3"/>
      <c r="BJ9" s="3"/>
      <c r="BK9" s="3"/>
      <c r="BL9" s="79" t="s">
        <v>18</v>
      </c>
      <c r="BM9" s="8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1" t="str">
        <f>データ!M6</f>
        <v>-</v>
      </c>
      <c r="C10" s="61"/>
      <c r="D10" s="61"/>
      <c r="E10" s="61"/>
      <c r="F10" s="61"/>
      <c r="G10" s="61"/>
      <c r="H10" s="61"/>
      <c r="I10" s="61"/>
      <c r="J10" s="61">
        <f>データ!N6</f>
        <v>88.65</v>
      </c>
      <c r="K10" s="61"/>
      <c r="L10" s="61"/>
      <c r="M10" s="61"/>
      <c r="N10" s="61"/>
      <c r="O10" s="61"/>
      <c r="P10" s="61"/>
      <c r="Q10" s="61"/>
      <c r="R10" s="61">
        <f>データ!O6</f>
        <v>99.85</v>
      </c>
      <c r="S10" s="61"/>
      <c r="T10" s="61"/>
      <c r="U10" s="61"/>
      <c r="V10" s="61"/>
      <c r="W10" s="61"/>
      <c r="X10" s="61"/>
      <c r="Y10" s="61"/>
      <c r="Z10" s="69">
        <f>データ!P6</f>
        <v>2721</v>
      </c>
      <c r="AA10" s="69"/>
      <c r="AB10" s="69"/>
      <c r="AC10" s="69"/>
      <c r="AD10" s="69"/>
      <c r="AE10" s="69"/>
      <c r="AF10" s="69"/>
      <c r="AG10" s="69"/>
      <c r="AH10" s="2"/>
      <c r="AI10" s="69">
        <f>データ!T6</f>
        <v>315394</v>
      </c>
      <c r="AJ10" s="69"/>
      <c r="AK10" s="69"/>
      <c r="AL10" s="69"/>
      <c r="AM10" s="69"/>
      <c r="AN10" s="69"/>
      <c r="AO10" s="69"/>
      <c r="AP10" s="69"/>
      <c r="AQ10" s="61">
        <f>データ!U6</f>
        <v>129.76</v>
      </c>
      <c r="AR10" s="61"/>
      <c r="AS10" s="61"/>
      <c r="AT10" s="61"/>
      <c r="AU10" s="61"/>
      <c r="AV10" s="61"/>
      <c r="AW10" s="61"/>
      <c r="AX10" s="61"/>
      <c r="AY10" s="61">
        <f>データ!V6</f>
        <v>2430.59</v>
      </c>
      <c r="AZ10" s="61"/>
      <c r="BA10" s="61"/>
      <c r="BB10" s="61"/>
      <c r="BC10" s="61"/>
      <c r="BD10" s="61"/>
      <c r="BE10" s="61"/>
      <c r="BF10" s="61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105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2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2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2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2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2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2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2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2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2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2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2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2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2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2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2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2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2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72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72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2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2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2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2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2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2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2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2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106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57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57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>
      <c r="A60" s="2"/>
      <c r="B60" s="58" t="s">
        <v>34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57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57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6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93" t="s">
        <v>49</v>
      </c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5"/>
      <c r="W3" s="99" t="s">
        <v>50</v>
      </c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 t="s">
        <v>51</v>
      </c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</row>
    <row r="4" spans="1:143">
      <c r="A4" s="26" t="s">
        <v>52</v>
      </c>
      <c r="B4" s="28"/>
      <c r="C4" s="28"/>
      <c r="D4" s="28"/>
      <c r="E4" s="28"/>
      <c r="F4" s="28"/>
      <c r="G4" s="28"/>
      <c r="H4" s="96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8"/>
      <c r="W4" s="92" t="s">
        <v>53</v>
      </c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 t="s">
        <v>54</v>
      </c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 t="s">
        <v>55</v>
      </c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 t="s">
        <v>56</v>
      </c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 t="s">
        <v>57</v>
      </c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 t="s">
        <v>58</v>
      </c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 t="s">
        <v>59</v>
      </c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 t="s">
        <v>60</v>
      </c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 t="s">
        <v>61</v>
      </c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 t="s">
        <v>62</v>
      </c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 t="s">
        <v>63</v>
      </c>
      <c r="ED4" s="92"/>
      <c r="EE4" s="92"/>
      <c r="EF4" s="92"/>
      <c r="EG4" s="92"/>
      <c r="EH4" s="92"/>
      <c r="EI4" s="92"/>
      <c r="EJ4" s="92"/>
      <c r="EK4" s="92"/>
      <c r="EL4" s="92"/>
      <c r="EM4" s="9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238902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愛知県　愛知中部水道企業団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A1</v>
      </c>
      <c r="M6" s="32" t="str">
        <f t="shared" si="3"/>
        <v>-</v>
      </c>
      <c r="N6" s="32">
        <f t="shared" si="3"/>
        <v>88.65</v>
      </c>
      <c r="O6" s="32">
        <f t="shared" si="3"/>
        <v>99.85</v>
      </c>
      <c r="P6" s="32">
        <f t="shared" si="3"/>
        <v>2721</v>
      </c>
      <c r="Q6" s="32" t="str">
        <f t="shared" si="3"/>
        <v>-</v>
      </c>
      <c r="R6" s="32" t="str">
        <f t="shared" si="3"/>
        <v>-</v>
      </c>
      <c r="S6" s="32" t="str">
        <f t="shared" si="3"/>
        <v>-</v>
      </c>
      <c r="T6" s="32">
        <f t="shared" si="3"/>
        <v>315394</v>
      </c>
      <c r="U6" s="32">
        <f t="shared" si="3"/>
        <v>129.76</v>
      </c>
      <c r="V6" s="32">
        <f t="shared" si="3"/>
        <v>2430.59</v>
      </c>
      <c r="W6" s="33">
        <f>IF(W7="",NA(),W7)</f>
        <v>109.82</v>
      </c>
      <c r="X6" s="33">
        <f t="shared" ref="X6:AF6" si="4">IF(X7="",NA(),X7)</f>
        <v>112.65</v>
      </c>
      <c r="Y6" s="33">
        <f t="shared" si="4"/>
        <v>105.68</v>
      </c>
      <c r="Z6" s="33">
        <f t="shared" si="4"/>
        <v>118.01</v>
      </c>
      <c r="AA6" s="33">
        <f t="shared" si="4"/>
        <v>118.43</v>
      </c>
      <c r="AB6" s="33">
        <f t="shared" si="4"/>
        <v>107.75</v>
      </c>
      <c r="AC6" s="33">
        <f t="shared" si="4"/>
        <v>107.94</v>
      </c>
      <c r="AD6" s="33">
        <f t="shared" si="4"/>
        <v>108.98</v>
      </c>
      <c r="AE6" s="33">
        <f t="shared" si="4"/>
        <v>114.44</v>
      </c>
      <c r="AF6" s="33">
        <f t="shared" si="4"/>
        <v>115.21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0.57999999999999996</v>
      </c>
      <c r="AN6" s="33">
        <f t="shared" si="5"/>
        <v>0.45</v>
      </c>
      <c r="AO6" s="33">
        <f t="shared" si="5"/>
        <v>0.34</v>
      </c>
      <c r="AP6" s="32">
        <f t="shared" si="5"/>
        <v>0</v>
      </c>
      <c r="AQ6" s="33">
        <f t="shared" si="5"/>
        <v>0.71</v>
      </c>
      <c r="AR6" s="32" t="str">
        <f>IF(AR7="","",IF(AR7="-","【-】","【"&amp;SUBSTITUTE(TEXT(AR7,"#,##0.00"),"-","△")&amp;"】"))</f>
        <v>【0.87】</v>
      </c>
      <c r="AS6" s="33">
        <f>IF(AS7="",NA(),AS7)</f>
        <v>554.30999999999995</v>
      </c>
      <c r="AT6" s="33">
        <f t="shared" ref="AT6:BB6" si="6">IF(AT7="",NA(),AT7)</f>
        <v>437.5</v>
      </c>
      <c r="AU6" s="33">
        <f t="shared" si="6"/>
        <v>408.71</v>
      </c>
      <c r="AV6" s="33">
        <f t="shared" si="6"/>
        <v>353.65</v>
      </c>
      <c r="AW6" s="33">
        <f t="shared" si="6"/>
        <v>295.38</v>
      </c>
      <c r="AX6" s="33">
        <f t="shared" si="6"/>
        <v>487.15</v>
      </c>
      <c r="AY6" s="33">
        <f t="shared" si="6"/>
        <v>475.07</v>
      </c>
      <c r="AZ6" s="33">
        <f t="shared" si="6"/>
        <v>473.46</v>
      </c>
      <c r="BA6" s="33">
        <f t="shared" si="6"/>
        <v>240.81</v>
      </c>
      <c r="BB6" s="33">
        <f t="shared" si="6"/>
        <v>241.71</v>
      </c>
      <c r="BC6" s="32" t="str">
        <f>IF(BC7="","",IF(BC7="-","【-】","【"&amp;SUBSTITUTE(TEXT(BC7,"#,##0.00"),"-","△")&amp;"】"))</f>
        <v>【262.74】</v>
      </c>
      <c r="BD6" s="33">
        <f>IF(BD7="",NA(),BD7)</f>
        <v>74.36</v>
      </c>
      <c r="BE6" s="33">
        <f t="shared" ref="BE6:BM6" si="7">IF(BE7="",NA(),BE7)</f>
        <v>68.45</v>
      </c>
      <c r="BF6" s="33">
        <f t="shared" si="7"/>
        <v>66.540000000000006</v>
      </c>
      <c r="BG6" s="33">
        <f t="shared" si="7"/>
        <v>62.14</v>
      </c>
      <c r="BH6" s="33">
        <f t="shared" si="7"/>
        <v>55.72</v>
      </c>
      <c r="BI6" s="33">
        <f t="shared" si="7"/>
        <v>304.97000000000003</v>
      </c>
      <c r="BJ6" s="33">
        <f t="shared" si="7"/>
        <v>296.5</v>
      </c>
      <c r="BK6" s="33">
        <f t="shared" si="7"/>
        <v>285.77</v>
      </c>
      <c r="BL6" s="33">
        <f t="shared" si="7"/>
        <v>283.10000000000002</v>
      </c>
      <c r="BM6" s="33">
        <f t="shared" si="7"/>
        <v>274.14</v>
      </c>
      <c r="BN6" s="32" t="str">
        <f>IF(BN7="","",IF(BN7="-","【-】","【"&amp;SUBSTITUTE(TEXT(BN7,"#,##0.00"),"-","△")&amp;"】"))</f>
        <v>【276.38】</v>
      </c>
      <c r="BO6" s="33">
        <f>IF(BO7="",NA(),BO7)</f>
        <v>105.66</v>
      </c>
      <c r="BP6" s="33">
        <f t="shared" ref="BP6:BX6" si="8">IF(BP7="",NA(),BP7)</f>
        <v>107.83</v>
      </c>
      <c r="BQ6" s="33">
        <f t="shared" si="8"/>
        <v>101.14</v>
      </c>
      <c r="BR6" s="33">
        <f t="shared" si="8"/>
        <v>116.31</v>
      </c>
      <c r="BS6" s="33">
        <f t="shared" si="8"/>
        <v>116.75</v>
      </c>
      <c r="BT6" s="33">
        <f t="shared" si="8"/>
        <v>100.35</v>
      </c>
      <c r="BU6" s="33">
        <f t="shared" si="8"/>
        <v>100.42</v>
      </c>
      <c r="BV6" s="33">
        <f t="shared" si="8"/>
        <v>100.77</v>
      </c>
      <c r="BW6" s="33">
        <f t="shared" si="8"/>
        <v>107.74</v>
      </c>
      <c r="BX6" s="33">
        <f t="shared" si="8"/>
        <v>108.81</v>
      </c>
      <c r="BY6" s="32" t="str">
        <f>IF(BY7="","",IF(BY7="-","【-】","【"&amp;SUBSTITUTE(TEXT(BY7,"#,##0.00"),"-","△")&amp;"】"))</f>
        <v>【104.99】</v>
      </c>
      <c r="BZ6" s="33">
        <f>IF(BZ7="",NA(),BZ7)</f>
        <v>176.84</v>
      </c>
      <c r="CA6" s="33">
        <f t="shared" ref="CA6:CI6" si="9">IF(CA7="",NA(),CA7)</f>
        <v>173.75</v>
      </c>
      <c r="CB6" s="33">
        <f t="shared" si="9"/>
        <v>175.83</v>
      </c>
      <c r="CC6" s="33">
        <f t="shared" si="9"/>
        <v>151.11000000000001</v>
      </c>
      <c r="CD6" s="33">
        <f t="shared" si="9"/>
        <v>150.86000000000001</v>
      </c>
      <c r="CE6" s="33">
        <f t="shared" si="9"/>
        <v>166.95</v>
      </c>
      <c r="CF6" s="33">
        <f t="shared" si="9"/>
        <v>166.61</v>
      </c>
      <c r="CG6" s="33">
        <f t="shared" si="9"/>
        <v>165.74</v>
      </c>
      <c r="CH6" s="33">
        <f t="shared" si="9"/>
        <v>154.33000000000001</v>
      </c>
      <c r="CI6" s="33">
        <f t="shared" si="9"/>
        <v>152.94999999999999</v>
      </c>
      <c r="CJ6" s="32" t="str">
        <f>IF(CJ7="","",IF(CJ7="-","【-】","【"&amp;SUBSTITUTE(TEXT(CJ7,"#,##0.00"),"-","△")&amp;"】"))</f>
        <v>【163.72】</v>
      </c>
      <c r="CK6" s="33">
        <f>IF(CK7="",NA(),CK7)</f>
        <v>71.849999999999994</v>
      </c>
      <c r="CL6" s="33">
        <f t="shared" ref="CL6:CT6" si="10">IF(CL7="",NA(),CL7)</f>
        <v>72.88</v>
      </c>
      <c r="CM6" s="33">
        <f t="shared" si="10"/>
        <v>72.7</v>
      </c>
      <c r="CN6" s="33">
        <f t="shared" si="10"/>
        <v>71.78</v>
      </c>
      <c r="CO6" s="33">
        <f t="shared" si="10"/>
        <v>72.09</v>
      </c>
      <c r="CP6" s="33">
        <f t="shared" si="10"/>
        <v>64.66</v>
      </c>
      <c r="CQ6" s="33">
        <f t="shared" si="10"/>
        <v>64.09</v>
      </c>
      <c r="CR6" s="33">
        <f t="shared" si="10"/>
        <v>63.91</v>
      </c>
      <c r="CS6" s="33">
        <f t="shared" si="10"/>
        <v>63.25</v>
      </c>
      <c r="CT6" s="33">
        <f t="shared" si="10"/>
        <v>63.03</v>
      </c>
      <c r="CU6" s="32" t="str">
        <f>IF(CU7="","",IF(CU7="-","【-】","【"&amp;SUBSTITUTE(TEXT(CU7,"#,##0.00"),"-","△")&amp;"】"))</f>
        <v>【59.76】</v>
      </c>
      <c r="CV6" s="33">
        <f>IF(CV7="",NA(),CV7)</f>
        <v>94.16</v>
      </c>
      <c r="CW6" s="33">
        <f t="shared" ref="CW6:DE6" si="11">IF(CW7="",NA(),CW7)</f>
        <v>93.81</v>
      </c>
      <c r="CX6" s="33">
        <f t="shared" si="11"/>
        <v>94.06</v>
      </c>
      <c r="CY6" s="33">
        <f t="shared" si="11"/>
        <v>94.23</v>
      </c>
      <c r="CZ6" s="33">
        <f t="shared" si="11"/>
        <v>94.01</v>
      </c>
      <c r="DA6" s="33">
        <f t="shared" si="11"/>
        <v>90.63</v>
      </c>
      <c r="DB6" s="33">
        <f t="shared" si="11"/>
        <v>91.19</v>
      </c>
      <c r="DC6" s="33">
        <f t="shared" si="11"/>
        <v>91.45</v>
      </c>
      <c r="DD6" s="33">
        <f t="shared" si="11"/>
        <v>91.07</v>
      </c>
      <c r="DE6" s="33">
        <f t="shared" si="11"/>
        <v>91.21</v>
      </c>
      <c r="DF6" s="32" t="str">
        <f>IF(DF7="","",IF(DF7="-","【-】","【"&amp;SUBSTITUTE(TEXT(DF7,"#,##0.00"),"-","△")&amp;"】"))</f>
        <v>【89.95】</v>
      </c>
      <c r="DG6" s="33">
        <f>IF(DG7="",NA(),DG7)</f>
        <v>40.42</v>
      </c>
      <c r="DH6" s="33">
        <f t="shared" ref="DH6:DP6" si="12">IF(DH7="",NA(),DH7)</f>
        <v>40.96</v>
      </c>
      <c r="DI6" s="33">
        <f t="shared" si="12"/>
        <v>41.33</v>
      </c>
      <c r="DJ6" s="33">
        <f t="shared" si="12"/>
        <v>43.03</v>
      </c>
      <c r="DK6" s="33">
        <f t="shared" si="12"/>
        <v>43.63</v>
      </c>
      <c r="DL6" s="33">
        <f t="shared" si="12"/>
        <v>43.4</v>
      </c>
      <c r="DM6" s="33">
        <f t="shared" si="12"/>
        <v>44.41</v>
      </c>
      <c r="DN6" s="33">
        <f t="shared" si="12"/>
        <v>45.38</v>
      </c>
      <c r="DO6" s="33">
        <f t="shared" si="12"/>
        <v>47.7</v>
      </c>
      <c r="DP6" s="33">
        <f t="shared" si="12"/>
        <v>48.41</v>
      </c>
      <c r="DQ6" s="32" t="str">
        <f>IF(DQ7="","",IF(DQ7="-","【-】","【"&amp;SUBSTITUTE(TEXT(DQ7,"#,##0.00"),"-","△")&amp;"】"))</f>
        <v>【47.18】</v>
      </c>
      <c r="DR6" s="33">
        <f>IF(DR7="",NA(),DR7)</f>
        <v>12.24</v>
      </c>
      <c r="DS6" s="33">
        <f t="shared" ref="DS6:EA6" si="13">IF(DS7="",NA(),DS7)</f>
        <v>13.86</v>
      </c>
      <c r="DT6" s="33">
        <f t="shared" si="13"/>
        <v>13.27</v>
      </c>
      <c r="DU6" s="33">
        <f t="shared" si="13"/>
        <v>15.04</v>
      </c>
      <c r="DV6" s="33">
        <f t="shared" si="13"/>
        <v>14.02</v>
      </c>
      <c r="DW6" s="33">
        <f t="shared" si="13"/>
        <v>10.94</v>
      </c>
      <c r="DX6" s="33">
        <f t="shared" si="13"/>
        <v>12.28</v>
      </c>
      <c r="DY6" s="33">
        <f t="shared" si="13"/>
        <v>13.33</v>
      </c>
      <c r="DZ6" s="33">
        <f t="shared" si="13"/>
        <v>14.54</v>
      </c>
      <c r="EA6" s="33">
        <f t="shared" si="13"/>
        <v>16.16</v>
      </c>
      <c r="EB6" s="32" t="str">
        <f>IF(EB7="","",IF(EB7="-","【-】","【"&amp;SUBSTITUTE(TEXT(EB7,"#,##0.00"),"-","△")&amp;"】"))</f>
        <v>【13.18】</v>
      </c>
      <c r="EC6" s="33">
        <f>IF(EC7="",NA(),EC7)</f>
        <v>0.94</v>
      </c>
      <c r="ED6" s="33">
        <f t="shared" ref="ED6:EL6" si="14">IF(ED7="",NA(),ED7)</f>
        <v>0.76</v>
      </c>
      <c r="EE6" s="33">
        <f t="shared" si="14"/>
        <v>0.8</v>
      </c>
      <c r="EF6" s="33">
        <f t="shared" si="14"/>
        <v>0.65</v>
      </c>
      <c r="EG6" s="33">
        <f t="shared" si="14"/>
        <v>0.88</v>
      </c>
      <c r="EH6" s="33">
        <f t="shared" si="14"/>
        <v>0.8</v>
      </c>
      <c r="EI6" s="33">
        <f t="shared" si="14"/>
        <v>0.74</v>
      </c>
      <c r="EJ6" s="33">
        <f t="shared" si="14"/>
        <v>0.76</v>
      </c>
      <c r="EK6" s="33">
        <f t="shared" si="14"/>
        <v>0.69</v>
      </c>
      <c r="EL6" s="33">
        <f t="shared" si="14"/>
        <v>0.74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238902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88.65</v>
      </c>
      <c r="O7" s="36">
        <v>99.85</v>
      </c>
      <c r="P7" s="36">
        <v>2721</v>
      </c>
      <c r="Q7" s="36" t="s">
        <v>98</v>
      </c>
      <c r="R7" s="36" t="s">
        <v>98</v>
      </c>
      <c r="S7" s="36" t="s">
        <v>98</v>
      </c>
      <c r="T7" s="36">
        <v>315394</v>
      </c>
      <c r="U7" s="36">
        <v>129.76</v>
      </c>
      <c r="V7" s="36">
        <v>2430.59</v>
      </c>
      <c r="W7" s="36">
        <v>109.82</v>
      </c>
      <c r="X7" s="36">
        <v>112.65</v>
      </c>
      <c r="Y7" s="36">
        <v>105.68</v>
      </c>
      <c r="Z7" s="36">
        <v>118.01</v>
      </c>
      <c r="AA7" s="36">
        <v>118.43</v>
      </c>
      <c r="AB7" s="36">
        <v>107.75</v>
      </c>
      <c r="AC7" s="36">
        <v>107.94</v>
      </c>
      <c r="AD7" s="36">
        <v>108.98</v>
      </c>
      <c r="AE7" s="36">
        <v>114.44</v>
      </c>
      <c r="AF7" s="36">
        <v>115.21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0.57999999999999996</v>
      </c>
      <c r="AN7" s="36">
        <v>0.45</v>
      </c>
      <c r="AO7" s="36">
        <v>0.34</v>
      </c>
      <c r="AP7" s="36">
        <v>0</v>
      </c>
      <c r="AQ7" s="36">
        <v>0.71</v>
      </c>
      <c r="AR7" s="36">
        <v>0.87</v>
      </c>
      <c r="AS7" s="36">
        <v>554.30999999999995</v>
      </c>
      <c r="AT7" s="36">
        <v>437.5</v>
      </c>
      <c r="AU7" s="36">
        <v>408.71</v>
      </c>
      <c r="AV7" s="36">
        <v>353.65</v>
      </c>
      <c r="AW7" s="36">
        <v>295.38</v>
      </c>
      <c r="AX7" s="36">
        <v>487.15</v>
      </c>
      <c r="AY7" s="36">
        <v>475.07</v>
      </c>
      <c r="AZ7" s="36">
        <v>473.46</v>
      </c>
      <c r="BA7" s="36">
        <v>240.81</v>
      </c>
      <c r="BB7" s="36">
        <v>241.71</v>
      </c>
      <c r="BC7" s="36">
        <v>262.74</v>
      </c>
      <c r="BD7" s="36">
        <v>74.36</v>
      </c>
      <c r="BE7" s="36">
        <v>68.45</v>
      </c>
      <c r="BF7" s="36">
        <v>66.540000000000006</v>
      </c>
      <c r="BG7" s="36">
        <v>62.14</v>
      </c>
      <c r="BH7" s="36">
        <v>55.72</v>
      </c>
      <c r="BI7" s="36">
        <v>304.97000000000003</v>
      </c>
      <c r="BJ7" s="36">
        <v>296.5</v>
      </c>
      <c r="BK7" s="36">
        <v>285.77</v>
      </c>
      <c r="BL7" s="36">
        <v>283.10000000000002</v>
      </c>
      <c r="BM7" s="36">
        <v>274.14</v>
      </c>
      <c r="BN7" s="36">
        <v>276.38</v>
      </c>
      <c r="BO7" s="36">
        <v>105.66</v>
      </c>
      <c r="BP7" s="36">
        <v>107.83</v>
      </c>
      <c r="BQ7" s="36">
        <v>101.14</v>
      </c>
      <c r="BR7" s="36">
        <v>116.31</v>
      </c>
      <c r="BS7" s="36">
        <v>116.75</v>
      </c>
      <c r="BT7" s="36">
        <v>100.35</v>
      </c>
      <c r="BU7" s="36">
        <v>100.42</v>
      </c>
      <c r="BV7" s="36">
        <v>100.77</v>
      </c>
      <c r="BW7" s="36">
        <v>107.74</v>
      </c>
      <c r="BX7" s="36">
        <v>108.81</v>
      </c>
      <c r="BY7" s="36">
        <v>104.99</v>
      </c>
      <c r="BZ7" s="36">
        <v>176.84</v>
      </c>
      <c r="CA7" s="36">
        <v>173.75</v>
      </c>
      <c r="CB7" s="36">
        <v>175.83</v>
      </c>
      <c r="CC7" s="36">
        <v>151.11000000000001</v>
      </c>
      <c r="CD7" s="36">
        <v>150.86000000000001</v>
      </c>
      <c r="CE7" s="36">
        <v>166.95</v>
      </c>
      <c r="CF7" s="36">
        <v>166.61</v>
      </c>
      <c r="CG7" s="36">
        <v>165.74</v>
      </c>
      <c r="CH7" s="36">
        <v>154.33000000000001</v>
      </c>
      <c r="CI7" s="36">
        <v>152.94999999999999</v>
      </c>
      <c r="CJ7" s="36">
        <v>163.72</v>
      </c>
      <c r="CK7" s="36">
        <v>71.849999999999994</v>
      </c>
      <c r="CL7" s="36">
        <v>72.88</v>
      </c>
      <c r="CM7" s="36">
        <v>72.7</v>
      </c>
      <c r="CN7" s="36">
        <v>71.78</v>
      </c>
      <c r="CO7" s="36">
        <v>72.09</v>
      </c>
      <c r="CP7" s="36">
        <v>64.66</v>
      </c>
      <c r="CQ7" s="36">
        <v>64.09</v>
      </c>
      <c r="CR7" s="36">
        <v>63.91</v>
      </c>
      <c r="CS7" s="36">
        <v>63.25</v>
      </c>
      <c r="CT7" s="36">
        <v>63.03</v>
      </c>
      <c r="CU7" s="36">
        <v>59.76</v>
      </c>
      <c r="CV7" s="36">
        <v>94.16</v>
      </c>
      <c r="CW7" s="36">
        <v>93.81</v>
      </c>
      <c r="CX7" s="36">
        <v>94.06</v>
      </c>
      <c r="CY7" s="36">
        <v>94.23</v>
      </c>
      <c r="CZ7" s="36">
        <v>94.01</v>
      </c>
      <c r="DA7" s="36">
        <v>90.63</v>
      </c>
      <c r="DB7" s="36">
        <v>91.19</v>
      </c>
      <c r="DC7" s="36">
        <v>91.45</v>
      </c>
      <c r="DD7" s="36">
        <v>91.07</v>
      </c>
      <c r="DE7" s="36">
        <v>91.21</v>
      </c>
      <c r="DF7" s="36">
        <v>89.95</v>
      </c>
      <c r="DG7" s="36">
        <v>40.42</v>
      </c>
      <c r="DH7" s="36">
        <v>40.96</v>
      </c>
      <c r="DI7" s="36">
        <v>41.33</v>
      </c>
      <c r="DJ7" s="36">
        <v>43.03</v>
      </c>
      <c r="DK7" s="36">
        <v>43.63</v>
      </c>
      <c r="DL7" s="36">
        <v>43.4</v>
      </c>
      <c r="DM7" s="36">
        <v>44.41</v>
      </c>
      <c r="DN7" s="36">
        <v>45.38</v>
      </c>
      <c r="DO7" s="36">
        <v>47.7</v>
      </c>
      <c r="DP7" s="36">
        <v>48.41</v>
      </c>
      <c r="DQ7" s="36">
        <v>47.18</v>
      </c>
      <c r="DR7" s="36">
        <v>12.24</v>
      </c>
      <c r="DS7" s="36">
        <v>13.86</v>
      </c>
      <c r="DT7" s="36">
        <v>13.27</v>
      </c>
      <c r="DU7" s="36">
        <v>15.04</v>
      </c>
      <c r="DV7" s="36">
        <v>14.02</v>
      </c>
      <c r="DW7" s="36">
        <v>10.94</v>
      </c>
      <c r="DX7" s="36">
        <v>12.28</v>
      </c>
      <c r="DY7" s="36">
        <v>13.33</v>
      </c>
      <c r="DZ7" s="36">
        <v>14.54</v>
      </c>
      <c r="EA7" s="36">
        <v>16.16</v>
      </c>
      <c r="EB7" s="36">
        <v>13.18</v>
      </c>
      <c r="EC7" s="36">
        <v>0.94</v>
      </c>
      <c r="ED7" s="36">
        <v>0.76</v>
      </c>
      <c r="EE7" s="36">
        <v>0.8</v>
      </c>
      <c r="EF7" s="36">
        <v>0.65</v>
      </c>
      <c r="EG7" s="36">
        <v>0.88</v>
      </c>
      <c r="EH7" s="36">
        <v>0.8</v>
      </c>
      <c r="EI7" s="36">
        <v>0.74</v>
      </c>
      <c r="EJ7" s="36">
        <v>0.76</v>
      </c>
      <c r="EK7" s="36">
        <v>0.69</v>
      </c>
      <c r="EL7" s="36">
        <v>0.74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愛知県</cp:lastModifiedBy>
  <cp:lastPrinted>2017-02-17T04:44:19Z</cp:lastPrinted>
  <dcterms:created xsi:type="dcterms:W3CDTF">2017-02-01T08:43:25Z</dcterms:created>
  <dcterms:modified xsi:type="dcterms:W3CDTF">2017-02-21T10:26:54Z</dcterms:modified>
  <cp:category/>
</cp:coreProperties>
</file>