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蛭田哲也(HIRUTATetsuya)\OneDrive - GSS\デスクトップ\☆財政状況資料集の修正\"/>
    </mc:Choice>
  </mc:AlternateContent>
  <xr:revisionPtr revIDLastSave="0" documentId="13_ncr:1_{A6805C37-CF08-4D38-8658-ED19DC53FE7C}" xr6:coauthVersionLast="47" xr6:coauthVersionMax="47" xr10:uidLastSave="{00000000-0000-0000-0000-000000000000}"/>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BW38" i="10"/>
  <c r="BE38" i="10"/>
  <c r="AM38" i="10"/>
  <c r="U38" i="10"/>
  <c r="BW37" i="10"/>
  <c r="BE37" i="10"/>
  <c r="AM37" i="10"/>
  <c r="U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s="1"/>
  <c r="U34" i="10" l="1"/>
  <c r="U35" i="10" l="1"/>
  <c r="U36" i="10" s="1"/>
  <c r="AM34" i="10" s="1"/>
  <c r="AM35" i="10" s="1"/>
  <c r="AM36" i="10" s="1"/>
  <c r="BE34" i="10" l="1"/>
  <c r="BE35" i="10" s="1"/>
  <c r="BW34" i="10" l="1"/>
  <c r="BW35" i="10" s="1"/>
  <c r="BW36" i="10" s="1"/>
  <c r="CO34" i="10" l="1"/>
  <c r="CO35" i="10" s="1"/>
  <c r="CO36" i="10" s="1"/>
  <c r="CO37" i="10" s="1"/>
  <c r="CO38" i="10" s="1"/>
  <c r="CO39" i="10" s="1"/>
  <c r="CO40" i="10" s="1"/>
</calcChain>
</file>

<file path=xl/sharedStrings.xml><?xml version="1.0" encoding="utf-8"?>
<sst xmlns="http://schemas.openxmlformats.org/spreadsheetml/2006/main" count="1130" uniqueCount="575">
  <si>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</si>
  <si>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</si>
  <si>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</si>
  <si>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</si>
  <si>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</si>
  <si>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</si>
  <si>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</si>
  <si>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</si>
  <si>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</si>
  <si>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</si>
  <si>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</si>
  <si>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</si>
  <si>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</si>
  <si>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</si>
  <si>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</si>
  <si>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</si>
  <si>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</si>
  <si>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</si>
  <si>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</si>
  <si>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</si>
  <si>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</si>
  <si>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</si>
  <si>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</si>
  <si>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</si>
  <si>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</si>
  <si>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</si>
  <si>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</si>
  <si>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</si>
  <si>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</si>
  <si>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</si>
  <si>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</si>
  <si>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</si>
  <si>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</si>
  <si>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</si>
  <si>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</si>
  <si>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</si>
  <si>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</si>
  <si>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</si>
  <si>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</si>
  <si>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</si>
  <si>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</si>
  <si>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</si>
  <si>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</si>
  <si>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</si>
  <si>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</si>
  <si>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</si>
  <si>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</si>
  <si>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</si>
  <si>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</si>
  <si>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</si>
  <si>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</si>
  <si>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</si>
  <si>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</si>
  <si>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</si>
  <si>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</si>
  <si>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</si>
  <si>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</si>
  <si>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</si>
  <si>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</si>
  <si>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</si>
  <si>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</si>
  <si>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</si>
  <si>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</si>
  <si>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</si>
  <si>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</si>
  <si>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</si>
  <si>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</si>
  <si>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</si>
  <si>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</si>
  <si>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</si>
  <si>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</si>
  <si>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</si>
  <si>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</si>
  <si>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</si>
  <si>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</si>
  <si>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</si>
  <si>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</si>
  <si>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</si>
  <si>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</si>
  <si>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</si>
  <si>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</si>
  <si>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</si>
  <si>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</si>
  <si>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</si>
  <si>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</si>
  <si>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</si>
  <si>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</si>
  <si>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</si>
  <si>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</si>
  <si>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</si>
  <si>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</si>
  <si>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</si>
  <si>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</si>
  <si>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</si>
  <si>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岡崎市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</si>
  <si>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</si>
  <si>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</si>
  <si>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</si>
  <si>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</si>
  <si>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</si>
  <si>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</si>
  <si>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</si>
  <si>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</si>
  <si>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</si>
  <si>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</si>
  <si>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</si>
  <si>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</si>
  <si>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</si>
  <si>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</si>
  <si>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</si>
  <si>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</si>
  <si>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</si>
  <si>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</si>
  <si>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</si>
  <si>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</si>
  <si>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</si>
  <si>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</si>
  <si>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</si>
  <si>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</si>
  <si>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</si>
  <si>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</si>
  <si>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</si>
  <si>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</si>
  <si>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</si>
  <si>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</si>
  <si>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</si>
  <si>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</si>
  <si>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</si>
  <si>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</si>
  <si>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</si>
  <si>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</si>
  <si>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</si>
  <si>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</si>
  <si>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</si>
  <si>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</si>
  <si>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</si>
  <si>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</si>
  <si>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</si>
  <si>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</si>
  <si>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</si>
  <si>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</si>
  <si>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</si>
  <si>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</si>
  <si>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</si>
  <si>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</si>
  <si>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</si>
  <si>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</si>
  <si>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</si>
  <si>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</si>
  <si>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</si>
  <si>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</si>
  <si>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</si>
  <si>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</si>
  <si>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</si>
  <si>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</si>
  <si>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</si>
  <si>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</si>
  <si>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</si>
  <si>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</si>
  <si>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</si>
  <si>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</si>
  <si>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</si>
  <si>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</si>
  <si>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</si>
  <si>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</si>
  <si>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</si>
  <si>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</si>
  <si>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</si>
  <si>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</si>
  <si>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</si>
  <si>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</si>
  <si>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</si>
  <si>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</si>
  <si>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</si>
  <si>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</si>
  <si>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</si>
  <si>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</si>
  <si>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</si>
  <si>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</si>
  <si>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</si>
  <si>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</si>
  <si>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</si>
  <si>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</si>
  <si>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</si>
  <si>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</si>
  <si>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</si>
  <si>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</si>
  <si>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</si>
  <si>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</si>
  <si>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</si>
  <si>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</si>
  <si>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</si>
  <si>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</si>
  <si>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</si>
  <si>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</si>
  <si>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</si>
  <si>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</si>
  <si>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</si>
  <si>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</si>
  <si>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</si>
  <si>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</si>
  <si>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</si>
  <si>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</si>
  <si>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愛知県岡崎市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</si>
  <si>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</si>
  <si>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</si>
  <si>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</si>
  <si>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</si>
  <si>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</si>
  <si>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</si>
  <si>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</si>
  <si>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</si>
  <si>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</si>
  <si>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</si>
  <si>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</si>
  <si>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</si>
  <si>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</si>
  <si>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</si>
  <si>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</si>
  <si>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</si>
  <si>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</si>
  <si>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</si>
  <si>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</si>
  <si>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</si>
  <si>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</si>
  <si>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</si>
  <si>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</si>
  <si>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</si>
  <si>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</si>
  <si>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</si>
  <si>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</si>
  <si>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</si>
  <si>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</si>
  <si>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</si>
  <si>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</si>
  <si>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</si>
  <si>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</si>
  <si>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</si>
  <si>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</si>
  <si>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</si>
  <si>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</si>
  <si>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</si>
  <si>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</si>
  <si>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</si>
  <si>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</si>
  <si>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</si>
  <si>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</si>
  <si>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</si>
  <si>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</si>
  <si>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</si>
  <si>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</si>
  <si>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</si>
  <si>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</si>
  <si>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</si>
  <si>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</si>
  <si>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</si>
  <si>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</si>
  <si>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</si>
  <si>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</si>
  <si>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</si>
  <si>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</si>
  <si>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</si>
  <si>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</si>
  <si>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</si>
  <si>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</si>
  <si>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</si>
  <si>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</si>
  <si>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</si>
  <si>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</si>
  <si>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</si>
  <si>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</si>
  <si>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</si>
  <si>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</si>
  <si>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</si>
  <si>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</si>
  <si>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</si>
  <si>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</si>
  <si>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</si>
  <si>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</si>
  <si>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</si>
  <si>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</si>
  <si>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</si>
  <si>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</si>
  <si>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</si>
  <si>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</si>
  <si>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</si>
  <si>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</si>
  <si>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</si>
  <si>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</si>
  <si>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</si>
  <si>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</si>
  <si>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</si>
  <si>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</si>
  <si>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</si>
  <si>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</si>
  <si>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</si>
  <si>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</si>
  <si>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</si>
  <si>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</si>
  <si>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</si>
  <si>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</si>
  <si>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</si>
  <si>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</si>
  <si>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</si>
  <si>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</si>
  <si>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</si>
  <si>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</si>
  <si>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</si>
  <si>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</si>
  <si>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</si>
  <si>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</si>
  <si>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</si>
  <si>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</si>
  <si>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</si>
  <si>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</si>
  <si>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</si>
  <si>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</si>
  <si>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</si>
  <si>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</si>
  <si>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</si>
  <si>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</si>
  <si>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</si>
  <si>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</si>
  <si>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</si>
  <si>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</si>
  <si>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</si>
  <si>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</si>
  <si>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</si>
  <si>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</si>
  <si>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</si>
  <si>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</si>
  <si>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</si>
  <si>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</si>
  <si>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</si>
  <si>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</si>
  <si>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</si>
  <si>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</si>
  <si>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</si>
  <si>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</si>
  <si>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</si>
  <si>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</si>
  <si>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</si>
  <si>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</si>
  <si>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</si>
  <si>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</si>
  <si>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</si>
  <si>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</si>
  <si>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</si>
  <si>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</si>
  <si>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</si>
  <si>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</si>
  <si>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</si>
  <si>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</si>
  <si>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</si>
  <si>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愛知県岡崎市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</si>
  <si>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</si>
  <si>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</si>
  <si>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</si>
  <si>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</si>
  <si>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</si>
  <si>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</si>
  <si>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</si>
  <si>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</si>
  <si>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</si>
  <si>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</si>
  <si>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</si>
  <si>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</si>
  <si>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</si>
  <si>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</si>
  <si>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</si>
  <si>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</si>
  <si>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</si>
  <si>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</si>
  <si>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</si>
  <si>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</si>
  <si>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継続契約集合支払特別会計</t>
    <phoneticPr fontId="5"/>
  </si>
  <si>
    <t>額田北部診療所特別会計</t>
    <phoneticPr fontId="5"/>
  </si>
  <si>
    <t>こども発達医療センター特別会計</t>
    <phoneticPr fontId="5"/>
  </si>
  <si>
    <t>岡崎駅東土地区画整理事業清算金特別会計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</si>
  <si>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</si>
  <si>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</si>
  <si>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</si>
  <si>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</si>
  <si>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</si>
  <si>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</si>
  <si>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</si>
  <si>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</si>
  <si>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</si>
  <si>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</si>
  <si>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</si>
  <si>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</si>
  <si>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</si>
  <si>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</si>
  <si>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</si>
  <si>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</si>
  <si>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</si>
  <si>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</si>
  <si>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</si>
  <si>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</si>
  <si>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</si>
  <si>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農業集落排水事業特別会計</t>
    <phoneticPr fontId="5"/>
  </si>
  <si>
    <t>法非適用企業</t>
    <phoneticPr fontId="5"/>
  </si>
  <si>
    <t>阿知和地区工業団地造成事業特別会計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</si>
  <si>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</si>
  <si>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</si>
  <si>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</si>
  <si>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</si>
  <si>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</si>
  <si>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</si>
  <si>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</si>
  <si>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</si>
  <si>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</si>
  <si>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</si>
  <si>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</si>
  <si>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</si>
  <si>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</si>
  <si>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</si>
  <si>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</si>
  <si>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</si>
  <si>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</si>
  <si>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</si>
  <si>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</si>
  <si>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</si>
  <si>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</si>
  <si>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</si>
  <si>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</si>
  <si>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</si>
  <si>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</si>
  <si>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</si>
  <si>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</si>
  <si>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</si>
  <si>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</si>
  <si>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</si>
  <si>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</si>
  <si>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</si>
  <si>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</si>
  <si>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</si>
  <si>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</si>
  <si>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</si>
  <si>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</si>
  <si>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</si>
  <si>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</si>
  <si>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</si>
  <si>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</si>
  <si>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</si>
  <si>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</si>
  <si>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</si>
  <si>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</si>
  <si>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</si>
  <si>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</si>
  <si>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</si>
  <si>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</si>
  <si>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</si>
  <si>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</si>
  <si>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</si>
  <si>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</si>
  <si>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</si>
  <si>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</si>
  <si>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</si>
  <si>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</si>
  <si>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</si>
  <si>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</si>
  <si>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</si>
  <si>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</si>
  <si>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</si>
  <si>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</si>
  <si>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</si>
  <si>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</si>
  <si>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</si>
  <si>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</si>
  <si>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</si>
  <si>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</si>
  <si>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</si>
  <si>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</si>
  <si>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</si>
  <si>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</si>
  <si>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</si>
  <si>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</si>
  <si>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</si>
  <si>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</si>
  <si>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</si>
  <si>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</si>
  <si>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</si>
  <si>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</si>
  <si>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</si>
  <si>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</si>
  <si>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</si>
  <si>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</si>
  <si>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</si>
  <si>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</si>
  <si>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</si>
  <si>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</si>
  <si>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</si>
  <si>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</si>
  <si>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</si>
  <si>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</si>
  <si>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</si>
  <si>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</si>
  <si>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</si>
  <si>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</si>
  <si>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</si>
  <si>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</si>
  <si>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</si>
  <si>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</si>
  <si>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</si>
  <si>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</si>
  <si>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</si>
  <si>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</si>
  <si>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</si>
  <si>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</si>
  <si>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</si>
  <si>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</si>
  <si>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</si>
  <si>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</si>
  <si>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</si>
  <si>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</si>
  <si>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</si>
  <si>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</si>
  <si>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</si>
  <si>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</si>
  <si>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</si>
  <si>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</si>
  <si>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</si>
  <si>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</si>
  <si>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</si>
  <si>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</si>
  <si>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</si>
  <si>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</si>
  <si>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</si>
  <si>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</si>
  <si>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</si>
  <si>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</si>
  <si>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</si>
  <si>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</si>
  <si>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</si>
  <si>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</si>
  <si>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</si>
  <si>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</si>
  <si>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4.49</t>
  </si>
  <si>
    <t>▲ 1.73</t>
  </si>
  <si>
    <t>▲ 0.67</t>
  </si>
  <si>
    <t>▲ 5.96</t>
  </si>
  <si>
    <t>▲ 7.88</t>
  </si>
  <si>
    <t>水道事業会計</t>
  </si>
  <si>
    <t>病院事業会計</t>
  </si>
  <si>
    <t>一般会計</t>
  </si>
  <si>
    <t>下水道事業会計</t>
  </si>
  <si>
    <t>国民健康保険事業特別会計</t>
  </si>
  <si>
    <t>介護保険特別会計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</si>
  <si>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</si>
  <si>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</si>
  <si>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</si>
  <si>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</si>
  <si>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</si>
  <si>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</si>
  <si>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</si>
  <si>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</si>
  <si>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</si>
  <si>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公共施設保全整備基金</t>
    <rPh sb="0" eb="4">
      <t>コウキョウシセツ</t>
    </rPh>
    <rPh sb="4" eb="10">
      <t>ホゼンセイビキキン</t>
    </rPh>
    <phoneticPr fontId="5"/>
  </si>
  <si>
    <t>東岡崎駅周辺地区整備基金</t>
    <rPh sb="0" eb="4">
      <t>ヒガシオカザキエキ</t>
    </rPh>
    <rPh sb="4" eb="8">
      <t>シュウヘンチク</t>
    </rPh>
    <rPh sb="8" eb="12">
      <t>セイビキキン</t>
    </rPh>
    <phoneticPr fontId="2"/>
  </si>
  <si>
    <t>公園施設整備基金</t>
    <rPh sb="0" eb="8">
      <t>コウエンシセツセイビキキン</t>
    </rPh>
    <phoneticPr fontId="2"/>
  </si>
  <si>
    <t>文化施設整備基金</t>
    <rPh sb="0" eb="4">
      <t>ブンカシセツ</t>
    </rPh>
    <rPh sb="4" eb="8">
      <t>セイビキキン</t>
    </rPh>
    <phoneticPr fontId="2"/>
  </si>
  <si>
    <t>美術博物館等整備基金</t>
    <rPh sb="0" eb="6">
      <t>ビジュツハクブツカントウ</t>
    </rPh>
    <rPh sb="6" eb="10">
      <t>セイビキキン</t>
    </rPh>
    <phoneticPr fontId="2"/>
  </si>
  <si>
    <t>岡崎市額田郡模範造林組合</t>
    <rPh sb="0" eb="3">
      <t>オカザキシ</t>
    </rPh>
    <rPh sb="3" eb="5">
      <t>ヌカタ</t>
    </rPh>
    <rPh sb="5" eb="6">
      <t>グン</t>
    </rPh>
    <rPh sb="6" eb="8">
      <t>モハン</t>
    </rPh>
    <rPh sb="8" eb="10">
      <t>ゾウリン</t>
    </rPh>
    <rPh sb="10" eb="12">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</si>
  <si>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</si>
  <si>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</si>
  <si>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岡崎市土地開発公社</t>
    <rPh sb="0" eb="3">
      <t>オカザキシ</t>
    </rPh>
    <rPh sb="3" eb="9">
      <t>トチカイハツコウシャ</t>
    </rPh>
    <phoneticPr fontId="2"/>
  </si>
  <si>
    <t>公益財団法人岡崎幸田勤労者共済会</t>
    <rPh sb="0" eb="2">
      <t>コウエキ</t>
    </rPh>
    <rPh sb="2" eb="4">
      <t>ザイダン</t>
    </rPh>
    <rPh sb="4" eb="6">
      <t>ホウジン</t>
    </rPh>
    <rPh sb="6" eb="8">
      <t>オカザキ</t>
    </rPh>
    <rPh sb="8" eb="10">
      <t>コウタ</t>
    </rPh>
    <rPh sb="10" eb="13">
      <t>キンロウシャ</t>
    </rPh>
    <rPh sb="13" eb="16">
      <t>キョウサイカイ</t>
    </rPh>
    <phoneticPr fontId="2"/>
  </si>
  <si>
    <t>株式会社岡崎情報開発センター</t>
    <rPh sb="0" eb="2">
      <t>カブシキ</t>
    </rPh>
    <rPh sb="2" eb="4">
      <t>カイシャ</t>
    </rPh>
    <rPh sb="4" eb="6">
      <t>オカザキ</t>
    </rPh>
    <rPh sb="6" eb="8">
      <t>ジョウホウ</t>
    </rPh>
    <rPh sb="8" eb="10">
      <t>カイハツ</t>
    </rPh>
    <phoneticPr fontId="2"/>
  </si>
  <si>
    <t>公益財団法人岡崎市スポーツ協会</t>
    <rPh sb="0" eb="2">
      <t>コウエキ</t>
    </rPh>
    <rPh sb="2" eb="4">
      <t>ザイダン</t>
    </rPh>
    <rPh sb="4" eb="6">
      <t>ホウジン</t>
    </rPh>
    <rPh sb="6" eb="9">
      <t>オカザキシ</t>
    </rPh>
    <rPh sb="13" eb="15">
      <t>キョウカイ</t>
    </rPh>
    <phoneticPr fontId="2"/>
  </si>
  <si>
    <t>公益財団法人岡崎市学校給食協会</t>
    <rPh sb="0" eb="6">
      <t>コウエキザイダンホウジン</t>
    </rPh>
    <rPh sb="6" eb="9">
      <t>オカザキシ</t>
    </rPh>
    <rPh sb="9" eb="11">
      <t>ガッコウ</t>
    </rPh>
    <rPh sb="11" eb="13">
      <t>キュウショク</t>
    </rPh>
    <rPh sb="13" eb="15">
      <t>キョウカイ</t>
    </rPh>
    <phoneticPr fontId="2"/>
  </si>
  <si>
    <t>株式会社岡崎さくら電力</t>
    <rPh sb="0" eb="2">
      <t>カブシキ</t>
    </rPh>
    <rPh sb="2" eb="4">
      <t>カイシャ</t>
    </rPh>
    <rPh sb="4" eb="6">
      <t>オカザキ</t>
    </rPh>
    <rPh sb="9" eb="11">
      <t>デンリョク</t>
    </rPh>
    <phoneticPr fontId="2"/>
  </si>
  <si>
    <t>株式会社もりまち</t>
    <rPh sb="0" eb="2">
      <t>カブシキ</t>
    </rPh>
    <rPh sb="2" eb="4">
      <t>カイシャ</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</si>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</sst>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649C-4C8B-A7DB-E918BD58B2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73476</c:v>
                </c:pt>
                <c:pt idx="1">
                  <c:v>48238</c:v>
                </c:pt>
                <c:pt idx="2">
                  <c:v>36683</c:v>
                </c:pt>
                <c:pt idx="3">
                  <c:v>32301</c:v>
                </c:pt>
                <c:pt idx="4">
                  <c:v>37907</c:v>
                </c:pt>
              </c:numCache>
            </c:numRef>
          </c:val>
          <c:smooth val="0"/>
          <c:extLst>
            <c:ext xmlns:c16="http://schemas.microsoft.com/office/drawing/2014/chart" uri="{C3380CC4-5D6E-409C-BE32-E72D297353CC}">
              <c16:uniqueId val="{00000001-649C-4C8B-A7DB-E918BD58B2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5.57</c:v>
                </c:pt>
                <c:pt idx="1">
                  <c:v>6.87</c:v>
                </c:pt>
                <c:pt idx="2">
                  <c:v>9.06</c:v>
                </c:pt>
                <c:pt idx="3">
                  <c:v>9.48</c:v>
                </c:pt>
                <c:pt idx="4">
                  <c:v>6.94</c:v>
                </c:pt>
              </c:numCache>
            </c:numRef>
          </c:val>
          <c:extLst>
            <c:ext xmlns:c16="http://schemas.microsoft.com/office/drawing/2014/chart" uri="{C3380CC4-5D6E-409C-BE32-E72D297353CC}">
              <c16:uniqueId val="{00000000-EF02-4B7E-8FD2-5F2A8B5401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c:v>
                </c:pt>
                <c:pt idx="1">
                  <c:v>15.51</c:v>
                </c:pt>
                <c:pt idx="2">
                  <c:v>17.260000000000002</c:v>
                </c:pt>
                <c:pt idx="3">
                  <c:v>15.73</c:v>
                </c:pt>
                <c:pt idx="4">
                  <c:v>14.38</c:v>
                </c:pt>
              </c:numCache>
            </c:numRef>
          </c:val>
          <c:extLst>
            <c:ext xmlns:c16="http://schemas.microsoft.com/office/drawing/2014/chart" uri="{C3380CC4-5D6E-409C-BE32-E72D297353CC}">
              <c16:uniqueId val="{00000001-EF02-4B7E-8FD2-5F2A8B5401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-4.49</c:v>
                </c:pt>
                <c:pt idx="1">
                  <c:v>-1.73</c:v>
                </c:pt>
                <c:pt idx="2">
                  <c:v>-0.67</c:v>
                </c:pt>
                <c:pt idx="3">
                  <c:v>-5.96</c:v>
                </c:pt>
                <c:pt idx="4">
                  <c:v>-7.88</c:v>
                </c:pt>
              </c:numCache>
            </c:numRef>
          </c:val>
          <c:smooth val="0"/>
          <c:extLst>
            <c:ext xmlns:c16="http://schemas.microsoft.com/office/drawing/2014/chart" uri="{C3380CC4-5D6E-409C-BE32-E72D297353CC}">
              <c16:uniqueId val="{00000002-EF02-4B7E-8FD2-5F2A8B5401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0.01</c:v>
                </c:pt>
                <c:pt idx="4">
                  <c:v>#N/A</c:v>
                </c:pt>
                <c:pt idx="5">
                  <c:v>0.01</c:v>
                </c:pt>
                <c:pt idx="6">
                  <c:v>#N/A</c:v>
                </c:pt>
                <c:pt idx="7">
                  <c:v>0.06</c:v>
                </c:pt>
                <c:pt idx="8">
                  <c:v>#N/A</c:v>
                </c:pt>
                <c:pt idx="9">
                  <c:v>0.01</c:v>
                </c:pt>
              </c:numCache>
            </c:numRef>
          </c:val>
          <c:extLst>
            <c:ext xmlns:c16="http://schemas.microsoft.com/office/drawing/2014/chart" uri="{C3380CC4-5D6E-409C-BE32-E72D297353CC}">
              <c16:uniqueId val="{00000000-335F-411E-ACA2-6A6B17D461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5F-411E-ACA2-6A6B17D461E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0.03</c:v>
                </c:pt>
                <c:pt idx="8">
                  <c:v>#N/A</c:v>
                </c:pt>
                <c:pt idx="9">
                  <c:v>0.03</c:v>
                </c:pt>
              </c:numCache>
            </c:numRef>
          </c:val>
          <c:extLst>
            <c:ext xmlns:c16="http://schemas.microsoft.com/office/drawing/2014/chart" uri="{C3380CC4-5D6E-409C-BE32-E72D297353CC}">
              <c16:uniqueId val="{00000002-335F-411E-ACA2-6A6B17D461E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3-335F-411E-ACA2-6A6B17D461E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0.53</c:v>
                </c:pt>
                <c:pt idx="2">
                  <c:v>#N/A</c:v>
                </c:pt>
                <c:pt idx="3">
                  <c:v>0.67</c:v>
                </c:pt>
                <c:pt idx="4">
                  <c:v>#N/A</c:v>
                </c:pt>
                <c:pt idx="5">
                  <c:v>0.93</c:v>
                </c:pt>
                <c:pt idx="6">
                  <c:v>#N/A</c:v>
                </c:pt>
                <c:pt idx="7">
                  <c:v>0.77</c:v>
                </c:pt>
                <c:pt idx="8">
                  <c:v>#N/A</c:v>
                </c:pt>
                <c:pt idx="9">
                  <c:v>0.36</c:v>
                </c:pt>
              </c:numCache>
            </c:numRef>
          </c:val>
          <c:extLst>
            <c:ext xmlns:c16="http://schemas.microsoft.com/office/drawing/2014/chart" uri="{C3380CC4-5D6E-409C-BE32-E72D297353CC}">
              <c16:uniqueId val="{00000004-335F-411E-ACA2-6A6B17D461E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0.3</c:v>
                </c:pt>
                <c:pt idx="4">
                  <c:v>#N/A</c:v>
                </c:pt>
                <c:pt idx="5">
                  <c:v>0.48</c:v>
                </c:pt>
                <c:pt idx="6">
                  <c:v>#N/A</c:v>
                </c:pt>
                <c:pt idx="7">
                  <c:v>0.51</c:v>
                </c:pt>
                <c:pt idx="8">
                  <c:v>#N/A</c:v>
                </c:pt>
                <c:pt idx="9">
                  <c:v>0.69</c:v>
                </c:pt>
              </c:numCache>
            </c:numRef>
          </c:val>
          <c:extLst>
            <c:ext xmlns:c16="http://schemas.microsoft.com/office/drawing/2014/chart" uri="{C3380CC4-5D6E-409C-BE32-E72D297353CC}">
              <c16:uniqueId val="{00000005-335F-411E-ACA2-6A6B17D461E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3.68</c:v>
                </c:pt>
                <c:pt idx="2">
                  <c:v>#N/A</c:v>
                </c:pt>
                <c:pt idx="3">
                  <c:v>4.1500000000000004</c:v>
                </c:pt>
                <c:pt idx="4">
                  <c:v>#N/A</c:v>
                </c:pt>
                <c:pt idx="5">
                  <c:v>4.33</c:v>
                </c:pt>
                <c:pt idx="6">
                  <c:v>#N/A</c:v>
                </c:pt>
                <c:pt idx="7">
                  <c:v>4.22</c:v>
                </c:pt>
                <c:pt idx="8">
                  <c:v>#N/A</c:v>
                </c:pt>
                <c:pt idx="9">
                  <c:v>4.1900000000000004</c:v>
                </c:pt>
              </c:numCache>
            </c:numRef>
          </c:val>
          <c:extLst>
            <c:ext xmlns:c16="http://schemas.microsoft.com/office/drawing/2014/chart" uri="{C3380CC4-5D6E-409C-BE32-E72D297353CC}">
              <c16:uniqueId val="{00000006-335F-411E-ACA2-6A6B17D461E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5.55</c:v>
                </c:pt>
                <c:pt idx="2">
                  <c:v>#N/A</c:v>
                </c:pt>
                <c:pt idx="3">
                  <c:v>6.85</c:v>
                </c:pt>
                <c:pt idx="4">
                  <c:v>#N/A</c:v>
                </c:pt>
                <c:pt idx="5">
                  <c:v>9.0399999999999991</c:v>
                </c:pt>
                <c:pt idx="6">
                  <c:v>#N/A</c:v>
                </c:pt>
                <c:pt idx="7">
                  <c:v>9.41</c:v>
                </c:pt>
                <c:pt idx="8">
                  <c:v>#N/A</c:v>
                </c:pt>
                <c:pt idx="9">
                  <c:v>6.92</c:v>
                </c:pt>
              </c:numCache>
            </c:numRef>
          </c:val>
          <c:extLst>
            <c:ext xmlns:c16="http://schemas.microsoft.com/office/drawing/2014/chart" uri="{C3380CC4-5D6E-409C-BE32-E72D297353CC}">
              <c16:uniqueId val="{00000007-335F-411E-ACA2-6A6B17D461E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7.36</c:v>
                </c:pt>
                <c:pt idx="2">
                  <c:v>#N/A</c:v>
                </c:pt>
                <c:pt idx="3">
                  <c:v>7.75</c:v>
                </c:pt>
                <c:pt idx="4">
                  <c:v>#N/A</c:v>
                </c:pt>
                <c:pt idx="5">
                  <c:v>12.61</c:v>
                </c:pt>
                <c:pt idx="6">
                  <c:v>#N/A</c:v>
                </c:pt>
                <c:pt idx="7">
                  <c:v>15.73</c:v>
                </c:pt>
                <c:pt idx="8">
                  <c:v>#N/A</c:v>
                </c:pt>
                <c:pt idx="9">
                  <c:v>15.66</c:v>
                </c:pt>
              </c:numCache>
            </c:numRef>
          </c:val>
          <c:extLst>
            <c:ext xmlns:c16="http://schemas.microsoft.com/office/drawing/2014/chart" uri="{C3380CC4-5D6E-409C-BE32-E72D297353CC}">
              <c16:uniqueId val="{00000008-335F-411E-ACA2-6A6B17D461E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16.399999999999999</c:v>
                </c:pt>
                <c:pt idx="2">
                  <c:v>#N/A</c:v>
                </c:pt>
                <c:pt idx="3">
                  <c:v>15.79</c:v>
                </c:pt>
                <c:pt idx="4">
                  <c:v>#N/A</c:v>
                </c:pt>
                <c:pt idx="5">
                  <c:v>16.39</c:v>
                </c:pt>
                <c:pt idx="6">
                  <c:v>#N/A</c:v>
                </c:pt>
                <c:pt idx="7">
                  <c:v>16.46</c:v>
                </c:pt>
                <c:pt idx="8">
                  <c:v>#N/A</c:v>
                </c:pt>
                <c:pt idx="9">
                  <c:v>15.84</c:v>
                </c:pt>
              </c:numCache>
            </c:numRef>
          </c:val>
          <c:extLst>
            <c:ext xmlns:c16="http://schemas.microsoft.com/office/drawing/2014/chart" uri="{C3380CC4-5D6E-409C-BE32-E72D297353CC}">
              <c16:uniqueId val="{00000009-335F-411E-ACA2-6A6B17D461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10665</c:v>
                </c:pt>
                <c:pt idx="5">
                  <c:v>10489</c:v>
                </c:pt>
                <c:pt idx="8">
                  <c:v>10356</c:v>
                </c:pt>
                <c:pt idx="11">
                  <c:v>10342</c:v>
                </c:pt>
                <c:pt idx="14">
                  <c:v>10229</c:v>
                </c:pt>
              </c:numCache>
            </c:numRef>
          </c:val>
          <c:extLst>
            <c:ext xmlns:c16="http://schemas.microsoft.com/office/drawing/2014/chart" uri="{C3380CC4-5D6E-409C-BE32-E72D297353CC}">
              <c16:uniqueId val="{00000000-2057-46BE-B5AD-F6C60BFC15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57-46BE-B5AD-F6C60BFC15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223</c:v>
                </c:pt>
                <c:pt idx="3">
                  <c:v>370</c:v>
                </c:pt>
                <c:pt idx="6">
                  <c:v>385</c:v>
                </c:pt>
                <c:pt idx="9">
                  <c:v>372</c:v>
                </c:pt>
                <c:pt idx="12">
                  <c:v>372</c:v>
                </c:pt>
              </c:numCache>
            </c:numRef>
          </c:val>
          <c:extLst>
            <c:ext xmlns:c16="http://schemas.microsoft.com/office/drawing/2014/chart" uri="{C3380CC4-5D6E-409C-BE32-E72D297353CC}">
              <c16:uniqueId val="{00000002-2057-46BE-B5AD-F6C60BFC15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57-46BE-B5AD-F6C60BFC15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3710</c:v>
                </c:pt>
                <c:pt idx="3">
                  <c:v>3600</c:v>
                </c:pt>
                <c:pt idx="6">
                  <c:v>3412</c:v>
                </c:pt>
                <c:pt idx="9">
                  <c:v>3763</c:v>
                </c:pt>
                <c:pt idx="12">
                  <c:v>3865</c:v>
                </c:pt>
              </c:numCache>
            </c:numRef>
          </c:val>
          <c:extLst>
            <c:ext xmlns:c16="http://schemas.microsoft.com/office/drawing/2014/chart" uri="{C3380CC4-5D6E-409C-BE32-E72D297353CC}">
              <c16:uniqueId val="{00000004-2057-46BE-B5AD-F6C60BFC15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57-46BE-B5AD-F6C60BFC15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57-46BE-B5AD-F6C60BFC15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6368</c:v>
                </c:pt>
                <c:pt idx="3">
                  <c:v>6461</c:v>
                </c:pt>
                <c:pt idx="6">
                  <c:v>6789</c:v>
                </c:pt>
                <c:pt idx="9">
                  <c:v>7352</c:v>
                </c:pt>
                <c:pt idx="12">
                  <c:v>7013</c:v>
                </c:pt>
              </c:numCache>
            </c:numRef>
          </c:val>
          <c:extLst>
            <c:ext xmlns:c16="http://schemas.microsoft.com/office/drawing/2014/chart" uri="{C3380CC4-5D6E-409C-BE32-E72D297353CC}">
              <c16:uniqueId val="{00000007-2057-46BE-B5AD-F6C60BFC15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-364</c:v>
                </c:pt>
                <c:pt idx="2">
                  <c:v>#N/A</c:v>
                </c:pt>
                <c:pt idx="3">
                  <c:v>#N/A</c:v>
                </c:pt>
                <c:pt idx="4">
                  <c:v>-58</c:v>
                </c:pt>
                <c:pt idx="5">
                  <c:v>#N/A</c:v>
                </c:pt>
                <c:pt idx="6">
                  <c:v>#N/A</c:v>
                </c:pt>
                <c:pt idx="7">
                  <c:v>230</c:v>
                </c:pt>
                <c:pt idx="8">
                  <c:v>#N/A</c:v>
                </c:pt>
                <c:pt idx="9">
                  <c:v>#N/A</c:v>
                </c:pt>
                <c:pt idx="10">
                  <c:v>1145</c:v>
                </c:pt>
                <c:pt idx="11">
                  <c:v>#N/A</c:v>
                </c:pt>
                <c:pt idx="12">
                  <c:v>#N/A</c:v>
                </c:pt>
                <c:pt idx="13">
                  <c:v>1021</c:v>
                </c:pt>
                <c:pt idx="14">
                  <c:v>#N/A</c:v>
                </c:pt>
              </c:numCache>
            </c:numRef>
          </c:val>
          <c:smooth val="0"/>
          <c:extLst>
            <c:ext xmlns:c16="http://schemas.microsoft.com/office/drawing/2014/chart" uri="{C3380CC4-5D6E-409C-BE32-E72D297353CC}">
              <c16:uniqueId val="{00000008-2057-46BE-B5AD-F6C60BFC15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73258</c:v>
                </c:pt>
                <c:pt idx="5">
                  <c:v>70406</c:v>
                </c:pt>
                <c:pt idx="8">
                  <c:v>67968</c:v>
                </c:pt>
                <c:pt idx="11">
                  <c:v>64730</c:v>
                </c:pt>
                <c:pt idx="14">
                  <c:v>61525</c:v>
                </c:pt>
              </c:numCache>
            </c:numRef>
          </c:val>
          <c:extLst>
            <c:ext xmlns:c16="http://schemas.microsoft.com/office/drawing/2014/chart" uri="{C3380CC4-5D6E-409C-BE32-E72D297353CC}">
              <c16:uniqueId val="{00000000-DBC8-4A42-B0B3-B7F8DC6679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46391</c:v>
                </c:pt>
                <c:pt idx="5">
                  <c:v>50762</c:v>
                </c:pt>
                <c:pt idx="8">
                  <c:v>49466</c:v>
                </c:pt>
                <c:pt idx="11">
                  <c:v>47366</c:v>
                </c:pt>
                <c:pt idx="14">
                  <c:v>46811</c:v>
                </c:pt>
              </c:numCache>
            </c:numRef>
          </c:val>
          <c:extLst>
            <c:ext xmlns:c16="http://schemas.microsoft.com/office/drawing/2014/chart" uri="{C3380CC4-5D6E-409C-BE32-E72D297353CC}">
              <c16:uniqueId val="{00000001-DBC8-4A42-B0B3-B7F8DC6679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26863</c:v>
                </c:pt>
                <c:pt idx="5">
                  <c:v>26383</c:v>
                </c:pt>
                <c:pt idx="8">
                  <c:v>30672</c:v>
                </c:pt>
                <c:pt idx="11">
                  <c:v>30812</c:v>
                </c:pt>
                <c:pt idx="14">
                  <c:v>30858</c:v>
                </c:pt>
              </c:numCache>
            </c:numRef>
          </c:val>
          <c:extLst>
            <c:ext xmlns:c16="http://schemas.microsoft.com/office/drawing/2014/chart" uri="{C3380CC4-5D6E-409C-BE32-E72D297353CC}">
              <c16:uniqueId val="{00000002-DBC8-4A42-B0B3-B7F8DC6679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C8-4A42-B0B3-B7F8DC6679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C8-4A42-B0B3-B7F8DC6679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2</c:v>
                </c:pt>
                <c:pt idx="6">
                  <c:v>0</c:v>
                </c:pt>
                <c:pt idx="9">
                  <c:v>6</c:v>
                </c:pt>
                <c:pt idx="12">
                  <c:v>61</c:v>
                </c:pt>
              </c:numCache>
            </c:numRef>
          </c:val>
          <c:extLst>
            <c:ext xmlns:c16="http://schemas.microsoft.com/office/drawing/2014/chart" uri="{C3380CC4-5D6E-409C-BE32-E72D297353CC}">
              <c16:uniqueId val="{00000005-DBC8-4A42-B0B3-B7F8DC6679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14143</c:v>
                </c:pt>
                <c:pt idx="3">
                  <c:v>13984</c:v>
                </c:pt>
                <c:pt idx="6">
                  <c:v>14001</c:v>
                </c:pt>
                <c:pt idx="9">
                  <c:v>14055</c:v>
                </c:pt>
                <c:pt idx="12">
                  <c:v>14583</c:v>
                </c:pt>
              </c:numCache>
            </c:numRef>
          </c:val>
          <c:extLst>
            <c:ext xmlns:c16="http://schemas.microsoft.com/office/drawing/2014/chart" uri="{C3380CC4-5D6E-409C-BE32-E72D297353CC}">
              <c16:uniqueId val="{00000006-DBC8-4A42-B0B3-B7F8DC6679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BC8-4A42-B0B3-B7F8DC6679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49941</c:v>
                </c:pt>
                <c:pt idx="3">
                  <c:v>49071</c:v>
                </c:pt>
                <c:pt idx="6">
                  <c:v>47182</c:v>
                </c:pt>
                <c:pt idx="9">
                  <c:v>44116</c:v>
                </c:pt>
                <c:pt idx="12">
                  <c:v>41808</c:v>
                </c:pt>
              </c:numCache>
            </c:numRef>
          </c:val>
          <c:extLst>
            <c:ext xmlns:c16="http://schemas.microsoft.com/office/drawing/2014/chart" uri="{C3380CC4-5D6E-409C-BE32-E72D297353CC}">
              <c16:uniqueId val="{00000008-DBC8-4A42-B0B3-B7F8DC6679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4391</c:v>
                </c:pt>
                <c:pt idx="3">
                  <c:v>5254</c:v>
                </c:pt>
                <c:pt idx="6">
                  <c:v>5063</c:v>
                </c:pt>
                <c:pt idx="9">
                  <c:v>5651</c:v>
                </c:pt>
                <c:pt idx="12">
                  <c:v>4490</c:v>
                </c:pt>
              </c:numCache>
            </c:numRef>
          </c:val>
          <c:extLst>
            <c:ext xmlns:c16="http://schemas.microsoft.com/office/drawing/2014/chart" uri="{C3380CC4-5D6E-409C-BE32-E72D297353CC}">
              <c16:uniqueId val="{00000009-DBC8-4A42-B0B3-B7F8DC6679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62666</c:v>
                </c:pt>
                <c:pt idx="3">
                  <c:v>62362</c:v>
                </c:pt>
                <c:pt idx="6">
                  <c:v>59736</c:v>
                </c:pt>
                <c:pt idx="9">
                  <c:v>55677</c:v>
                </c:pt>
                <c:pt idx="12">
                  <c:v>53174</c:v>
                </c:pt>
              </c:numCache>
            </c:numRef>
          </c:val>
          <c:extLst>
            <c:ext xmlns:c16="http://schemas.microsoft.com/office/drawing/2014/chart" uri="{C3380CC4-5D6E-409C-BE32-E72D297353CC}">
              <c16:uniqueId val="{0000000A-DBC8-4A42-B0B3-B7F8DC6679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C8-4A42-B0B3-B7F8DC6679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13366</c:v>
                </c:pt>
                <c:pt idx="1">
                  <c:v>12101</c:v>
                </c:pt>
                <c:pt idx="2">
                  <c:v>11376</c:v>
                </c:pt>
              </c:numCache>
            </c:numRef>
          </c:val>
          <c:extLst>
            <c:ext xmlns:c16="http://schemas.microsoft.com/office/drawing/2014/chart" uri="{C3380CC4-5D6E-409C-BE32-E72D297353CC}">
              <c16:uniqueId val="{00000000-C4C1-4ABC-B1DF-5F84A22B9A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4C1-4ABC-B1DF-5F84A22B9A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14972</c:v>
                </c:pt>
                <c:pt idx="1">
                  <c:v>16113</c:v>
                </c:pt>
                <c:pt idx="2">
                  <c:v>16642</c:v>
                </c:pt>
              </c:numCache>
            </c:numRef>
          </c:val>
          <c:extLst>
            <c:ext xmlns:c16="http://schemas.microsoft.com/office/drawing/2014/chart" uri="{C3380CC4-5D6E-409C-BE32-E72D297353CC}">
              <c16:uniqueId val="{00000002-C4C1-4ABC-B1DF-5F84A22B9A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383,915
370,167
387.20
151,859,262
143,415,246
5,488,571
79,085,432
53,109,199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令和５年度においては、地方消費税交付金等の増により基準財政収入額が増となり、基準財政収入額が基準財政需要額を上回った結果、単年度の財政力指数は前年度対比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となった。３か年平均については、令和２年度の単年度財政力指数</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と入れ替わった令和５年度の単年度財政力指数は</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であったものの、前年度と同様に</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今後は税収は回復が見込まれるが、社会保障関連経費の自然増に伴う増加が見込まれるため、引き続き歳入の確保と歳出の抑制を図ることにより、安定した財政基盤の確保に努める。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91622</xdr:rowOff>
    </xdr:from>
    <xdr:to>
      <xdr:col>19</xdr:col>
      <xdr:colOff>133350</xdr:colOff>
      <xdr:row>39</xdr:row>
      <xdr:rowOff>126093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91622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74385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40822</xdr:rowOff>
    </xdr:from>
    <xdr:to>
      <xdr:col>15</xdr:col>
      <xdr:colOff>133350</xdr:colOff>
      <xdr:row>39</xdr:row>
      <xdr:rowOff>142422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152599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23585</xdr:rowOff>
    </xdr:from>
    <xdr:to>
      <xdr:col>7</xdr:col>
      <xdr:colOff>31750</xdr:colOff>
      <xdr:row>39</xdr:row>
      <xdr:rowOff>125185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135362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他の類似団体と比較して公債費が低い水準となっていること等により、経常収支比率は類似団体平均と比較して低い値となっている。令和５年度においては、新型コロナウイルス感染症拡大の影響により減少していた地方税が回復したことで、経常一般財源等は増となった。一方、障がい福祉サービス費等の増による扶助費の増や、下水道事業会計負担金等の増による補助費等の増等により、経常経費充当一般財源等も増となった。経常一般財源等と比較し経常経費充当一般財源の伸びが大きくなったことにより、経常収支比率は前年度と比較して</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今後も義務的経費である扶助費及び公共施設の維持管理費等の物件費の増加が見込まれ、比率の上昇が懸念されるため、維持管理費等については、施設の統廃合等も含めたファシリティマネジメント等を活用して経費の節減を図り、健全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155194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556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64</xdr:row>
      <xdr:rowOff>82804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349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5588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349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5588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253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120921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他の類似団体と比較して人件費がやや低い水準となっているものの、物件費が高い水準となっていることにより、類似団体平均と比較して高い値となっている。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物件費が高い水準となっているのは、類似団体と比較して公園や保育所などの公共施設が多く、施設の管理費が高くなっていることが考えられる。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第６次岡崎市定員適正化計画（令和３年４月１日～令和８年４月１日）に基づき、同計画の目標人数を維持していくことにより、人件費増の抑制を図る一方、公共施設の老朽化に伴う維持管理費の増が見込まれるため、経常経費を中心に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158666</xdr:rowOff>
    </xdr:from>
    <xdr:to>
      <xdr:col>23</xdr:col>
      <xdr:colOff>133350</xdr:colOff>
      <xdr:row>84</xdr:row>
      <xdr:rowOff>139979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89016"/>
          <a:ext cx="838200" cy="15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88066</xdr:rowOff>
    </xdr:from>
    <xdr:to>
      <xdr:col>19</xdr:col>
      <xdr:colOff>133350</xdr:colOff>
      <xdr:row>84</xdr:row>
      <xdr:rowOff>139979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18416"/>
          <a:ext cx="889000" cy="2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134724</xdr:rowOff>
    </xdr:from>
    <xdr:to>
      <xdr:col>15</xdr:col>
      <xdr:colOff>82550</xdr:colOff>
      <xdr:row>83</xdr:row>
      <xdr:rowOff>88066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93624"/>
          <a:ext cx="889000" cy="1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85767</xdr:rowOff>
    </xdr:from>
    <xdr:to>
      <xdr:col>11</xdr:col>
      <xdr:colOff>31750</xdr:colOff>
      <xdr:row>82</xdr:row>
      <xdr:rowOff>134724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3217"/>
          <a:ext cx="889000" cy="2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107866</xdr:rowOff>
    </xdr:from>
    <xdr:to>
      <xdr:col>23</xdr:col>
      <xdr:colOff>184150</xdr:colOff>
      <xdr:row>84</xdr:row>
      <xdr:rowOff>38016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79943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89179</xdr:rowOff>
    </xdr:from>
    <xdr:to>
      <xdr:col>19</xdr:col>
      <xdr:colOff>184150</xdr:colOff>
      <xdr:row>85</xdr:row>
      <xdr:rowOff>19329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9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4106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77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37266</xdr:rowOff>
    </xdr:from>
    <xdr:to>
      <xdr:col>15</xdr:col>
      <xdr:colOff>133350</xdr:colOff>
      <xdr:row>83</xdr:row>
      <xdr:rowOff>138866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149043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3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83924</xdr:rowOff>
    </xdr:from>
    <xdr:to>
      <xdr:col>11</xdr:col>
      <xdr:colOff>82550</xdr:colOff>
      <xdr:row>83</xdr:row>
      <xdr:rowOff>14074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170301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34967</xdr:rowOff>
    </xdr:from>
    <xdr:to>
      <xdr:col>7</xdr:col>
      <xdr:colOff>31750</xdr:colOff>
      <xdr:row>81</xdr:row>
      <xdr:rowOff>136567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146744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ものの、類似団体平均と比較すると高い値となっているため、今後も類似団体や近隣市町村の動向に留意しつつ、人事評価制度の適切な運用及び昇給への反映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854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47978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9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168628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463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４月１日現在については、保育需要増への体制強化等による民生部門の増をはじめ、ごみ処理業務体制の強化による衛生部門の強化、市費負担教員を任期付職員として採用したことによる教育部門の増等があったことから、職員数が増となったため、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今後も第６次岡崎市定員適正化計画（令和３年４月１日～令和８年４月１日）に基づき、適正な定員管理に努める。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40429</xdr:rowOff>
    </xdr:from>
    <xdr:to>
      <xdr:col>81</xdr:col>
      <xdr:colOff>44450</xdr:colOff>
      <xdr:row>62</xdr:row>
      <xdr:rowOff>56515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032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40429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6228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24342</xdr:rowOff>
    </xdr:from>
    <xdr:to>
      <xdr:col>72</xdr:col>
      <xdr:colOff>203200</xdr:colOff>
      <xdr:row>62</xdr:row>
      <xdr:rowOff>32385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542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135467</xdr:rowOff>
    </xdr:from>
    <xdr:to>
      <xdr:col>68</xdr:col>
      <xdr:colOff>152400</xdr:colOff>
      <xdr:row>62</xdr:row>
      <xdr:rowOff>24342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9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149242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161079</xdr:rowOff>
    </xdr:from>
    <xdr:to>
      <xdr:col>77</xdr:col>
      <xdr:colOff>95250</xdr:colOff>
      <xdr:row>62</xdr:row>
      <xdr:rowOff>91229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76006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67962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144992</xdr:rowOff>
    </xdr:from>
    <xdr:to>
      <xdr:col>68</xdr:col>
      <xdr:colOff>203200</xdr:colOff>
      <xdr:row>62</xdr:row>
      <xdr:rowOff>75142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59919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令和５年度における実質公債費比率は、前年度から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ポイント上昇した。比率が上昇した要因は、臨時財政対策債償還費等の減による災害復旧費等に係る基準財政需要額の減等によるものである。</a:t>
          </a:r>
        </a:p>
        <a:p>
          <a:r>
            <a:rPr kumimoji="1" lang="ja-JP" altLang="en-US" sz="1300">
              <a:latin typeface="ＭＳ Ｐゴシック" panose="020B0600070205080204" pitchFamily="50" charset="-128"/>
              <a:ea typeface="ＭＳ Ｐゴシック" panose="020B0600070205080204" pitchFamily="50" charset="-128"/>
            </a:rPr>
            <a:t>　実質公債費比率は３か年平均で算定されるため、単年度の数値が良好であった令和３年度の数値が算定対象外となる令和６年度については、比率は増加すると見込まれる。その後については、今後の市債・企業債の発行状況次第ではあるものの、概ね横這いの推移をするものと見込んで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今後も公債費の推移に注視しながら、健全な財政運営に努める。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156210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310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115994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828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67733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345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19473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024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令和５年度は、地方債現在高の減、公営企業債等繰入金見込額の減及び債務負担行為に基づく支出予定額の減等により、昨年度と比較し改善しており比率は引き続き算定されていない。</a:t>
          </a:r>
        </a:p>
        <a:p>
          <a:r>
            <a:rPr kumimoji="1" lang="ja-JP" altLang="en-US" sz="1100">
              <a:latin typeface="ＭＳ Ｐゴシック" panose="020B0600070205080204" pitchFamily="50" charset="-128"/>
              <a:ea typeface="ＭＳ Ｐゴシック" panose="020B0600070205080204" pitchFamily="50" charset="-128"/>
            </a:rPr>
            <a:t>　将来負担比率の実数は近年減少傾向にあるが、令和６年度以降に行われる大型事業による地方債の発行増加及び令和４年度にピークを迎えた公債費が減少傾向にあることにより、地方債現在高は将来的に増加に転じる可能性がある。そのため、その他の数値が同程度の水準で推移したならば、将来負担比率の実数は増加に転じると見込まれる。市債残高及びプライマリーバランスに注視しつつ、世代間の不公平のない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383,915
370,167
387.20
151,859,262
143,415,246
5,488,571
79,085,432
53,109,199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定年延長に伴う退職手当の減による職員給与費等の減等により、経常経費充当一般財源等が減となったため、比率は前年度と比較して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やや高い値となっており、今後も第６次岡崎市定員適正化計画（令和３年４月１日～令和８年４月１日）に基づき適正な職員数を維持していくことにより、比率が上昇しない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0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予防接種に要する経費の増等により、経常経費充当一般財源等が増となったものの、経常一般財源等の増加割合がこれを上回ったため、比率は前年度と比較して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高い値となっているため、経常経費の削減に努めるとともに、公共施設の維持管理費等について、施設の統廃合等も含めたファシリティマネジメント等を活用して経費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20</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487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20</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80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100330</xdr:rowOff>
    </xdr:from>
    <xdr:to>
      <xdr:col>73</xdr:col>
      <xdr:colOff>180975</xdr:colOff>
      <xdr:row>19</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57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100330</xdr:rowOff>
    </xdr:from>
    <xdr:to>
      <xdr:col>69</xdr:col>
      <xdr:colOff>92075</xdr:colOff>
      <xdr:row>20</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57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15240</xdr:rowOff>
    </xdr:from>
    <xdr:to>
      <xdr:col>78</xdr:col>
      <xdr:colOff>120650</xdr:colOff>
      <xdr:row>20</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101617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3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49530</xdr:rowOff>
    </xdr:from>
    <xdr:to>
      <xdr:col>69</xdr:col>
      <xdr:colOff>142875</xdr:colOff>
      <xdr:row>19</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障がい福祉サービス費の増等により、経常経費充当一般財源等が増となったため、比率は前年度と比較して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類似団体平均を下回ってはいるものの、本市の障がい福祉サービス費は毎年度増加しており、今後も増加が見込まれることから、比率の推移は注視をしていく必要がある。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56</xdr:row>
      <xdr:rowOff>23585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32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42635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56</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506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高齢化に伴う介護保険特別会計繰出金及び後期高齢者医療療養給付費負担金の増等により、経常経費充当一般財源が増となったため、比率は前年度と比較して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はいるものの、今後も高齢者の増による繰出金の自然増が見込まれるため、健診の受診促進による重症化予防や介護予防の充実による給付費の上昇抑制を図ることにより、比率が大幅に上昇しない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0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xdr:rowOff>
    </xdr:from>
    <xdr:to>
      <xdr:col>74</xdr:col>
      <xdr:colOff>31750</xdr:colOff>
      <xdr:row>56</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下水道事業会計負担金の増等により経常経費充当一般財源が増となったため、比率は前年度と比較して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類似団体平均と比較すると高い値となっているため、補助金等交付基準に基づき、市費単独補助金の見直しや廃止を進めることにより補助金の適正化を図るなど、比率が上昇しないよう努める。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574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57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67564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57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67564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160291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20845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一般補助施設整備等事業債や緊急防災・減災事業債で償還が終了した借入があったことによる減等により、比率は前年度と比較して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地方債の借入れについては、前年度と比較して普通建設事業費が増加したことに伴い借入額は増となったものの、借入額よりも公債費のほうが大きいため、プライマリーバランスは黒字を維持している。</a:t>
          </a:r>
        </a:p>
        <a:p>
          <a:r>
            <a:rPr kumimoji="1" lang="ja-JP" altLang="en-US" sz="1100">
              <a:latin typeface="ＭＳ Ｐゴシック" panose="020B0600070205080204" pitchFamily="50" charset="-128"/>
              <a:ea typeface="ＭＳ Ｐゴシック" panose="020B0600070205080204" pitchFamily="50" charset="-128"/>
            </a:rPr>
            <a:t>　今後も市債残高は十分注視し、計画的な借入れを行うことで、公債費負担の抑制に努める。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76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60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73660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30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54627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物件費と補助費等の比率が他の類似団体と比較して高いため、公債費以外の比率についても類似団体平均と比較して高い値となっている。</a:t>
          </a:r>
        </a:p>
        <a:p>
          <a:r>
            <a:rPr kumimoji="1" lang="ja-JP" altLang="en-US" sz="1200">
              <a:latin typeface="ＭＳ Ｐゴシック" panose="020B0600070205080204" pitchFamily="50" charset="-128"/>
              <a:ea typeface="ＭＳ Ｐゴシック" panose="020B0600070205080204" pitchFamily="50" charset="-128"/>
            </a:rPr>
            <a:t>　令和５年度においては、経常一般財源等が増となったものの、人件費を除き経常経費充当一般財源等が増加した結果、経常経費充当一般財源等の増加割合が大きいため、比率は前年度と比較して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今後も経常経費の削減に努める。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157480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781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78</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4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130811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410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130811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562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35674</xdr:rowOff>
    </xdr:from>
    <xdr:to>
      <xdr:col>29</xdr:col>
      <xdr:colOff>127000</xdr:colOff>
      <xdr:row>18</xdr:row>
      <xdr:rowOff>62382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9399"/>
          <a:ext cx="647700" cy="26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45047</xdr:rowOff>
    </xdr:from>
    <xdr:to>
      <xdr:col>26</xdr:col>
      <xdr:colOff>50800</xdr:colOff>
      <xdr:row>18</xdr:row>
      <xdr:rowOff>62382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78772"/>
          <a:ext cx="6985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45047</xdr:rowOff>
    </xdr:from>
    <xdr:to>
      <xdr:col>22</xdr:col>
      <xdr:colOff>114300</xdr:colOff>
      <xdr:row>18</xdr:row>
      <xdr:rowOff>82575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8772"/>
          <a:ext cx="698500" cy="3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82575</xdr:rowOff>
    </xdr:from>
    <xdr:to>
      <xdr:col>18</xdr:col>
      <xdr:colOff>177800</xdr:colOff>
      <xdr:row>19</xdr:row>
      <xdr:rowOff>16434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6300"/>
          <a:ext cx="698500" cy="10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156324</xdr:rowOff>
    </xdr:from>
    <xdr:to>
      <xdr:col>29</xdr:col>
      <xdr:colOff>177800</xdr:colOff>
      <xdr:row>18</xdr:row>
      <xdr:rowOff>86474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128401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11582</xdr:rowOff>
    </xdr:from>
    <xdr:to>
      <xdr:col>26</xdr:col>
      <xdr:colOff>101600</xdr:colOff>
      <xdr:row>18</xdr:row>
      <xdr:rowOff>113182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97959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1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165697</xdr:rowOff>
    </xdr:from>
    <xdr:to>
      <xdr:col>22</xdr:col>
      <xdr:colOff>165100</xdr:colOff>
      <xdr:row>18</xdr:row>
      <xdr:rowOff>95847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80624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31775</xdr:rowOff>
    </xdr:from>
    <xdr:to>
      <xdr:col>19</xdr:col>
      <xdr:colOff>38100</xdr:colOff>
      <xdr:row>18</xdr:row>
      <xdr:rowOff>133376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55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118153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137084</xdr:rowOff>
    </xdr:from>
    <xdr:to>
      <xdr:col>15</xdr:col>
      <xdr:colOff>101600</xdr:colOff>
      <xdr:row>19</xdr:row>
      <xdr:rowOff>67234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52011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108750</xdr:rowOff>
    </xdr:from>
    <xdr:to>
      <xdr:col>29</xdr:col>
      <xdr:colOff>127000</xdr:colOff>
      <xdr:row>36</xdr:row>
      <xdr:rowOff>120828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62000"/>
          <a:ext cx="647700" cy="1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108750</xdr:rowOff>
    </xdr:from>
    <xdr:to>
      <xdr:col>26</xdr:col>
      <xdr:colOff>50800</xdr:colOff>
      <xdr:row>37</xdr:row>
      <xdr:rowOff>28131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62000"/>
          <a:ext cx="698500" cy="90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28131</xdr:rowOff>
    </xdr:from>
    <xdr:to>
      <xdr:col>22</xdr:col>
      <xdr:colOff>114300</xdr:colOff>
      <xdr:row>37</xdr:row>
      <xdr:rowOff>56515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52831"/>
          <a:ext cx="6985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56515</xdr:rowOff>
    </xdr:from>
    <xdr:to>
      <xdr:col>18</xdr:col>
      <xdr:colOff>177800</xdr:colOff>
      <xdr:row>37</xdr:row>
      <xdr:rowOff>86538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81215"/>
          <a:ext cx="698500" cy="30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70028</xdr:rowOff>
    </xdr:from>
    <xdr:to>
      <xdr:col>29</xdr:col>
      <xdr:colOff>177800</xdr:colOff>
      <xdr:row>37</xdr:row>
      <xdr:rowOff>178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2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42105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9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57950</xdr:rowOff>
    </xdr:from>
    <xdr:to>
      <xdr:col>26</xdr:col>
      <xdr:colOff>101600</xdr:colOff>
      <xdr:row>36</xdr:row>
      <xdr:rowOff>159550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1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144327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148781</xdr:rowOff>
    </xdr:from>
    <xdr:to>
      <xdr:col>22</xdr:col>
      <xdr:colOff>165100</xdr:colOff>
      <xdr:row>37</xdr:row>
      <xdr:rowOff>78931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0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63708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5715</xdr:rowOff>
    </xdr:from>
    <xdr:to>
      <xdr:col>19</xdr:col>
      <xdr:colOff>38100</xdr:colOff>
      <xdr:row>37</xdr:row>
      <xdr:rowOff>107315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92092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1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35738</xdr:rowOff>
    </xdr:from>
    <xdr:to>
      <xdr:col>15</xdr:col>
      <xdr:colOff>101600</xdr:colOff>
      <xdr:row>37</xdr:row>
      <xdr:rowOff>137338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60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122115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4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383,915
370,167
387.20
151,859,262
143,415,246
5,488,571
79,085,432
53,109,199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49670</xdr:rowOff>
    </xdr:from>
    <xdr:to>
      <xdr:col>24</xdr:col>
      <xdr:colOff>63500</xdr:colOff>
      <xdr:row>37</xdr:row>
      <xdr:rowOff>98590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3320"/>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36106</xdr:rowOff>
    </xdr:from>
    <xdr:to>
      <xdr:col>19</xdr:col>
      <xdr:colOff>177800</xdr:colOff>
      <xdr:row>37</xdr:row>
      <xdr:rowOff>49670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9756"/>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36106</xdr:rowOff>
    </xdr:from>
    <xdr:to>
      <xdr:col>15</xdr:col>
      <xdr:colOff>50800</xdr:colOff>
      <xdr:row>37</xdr:row>
      <xdr:rowOff>44945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975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44945</xdr:rowOff>
    </xdr:from>
    <xdr:to>
      <xdr:col>10</xdr:col>
      <xdr:colOff>114300</xdr:colOff>
      <xdr:row>38</xdr:row>
      <xdr:rowOff>130061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8595"/>
          <a:ext cx="889000" cy="25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47790</xdr:rowOff>
    </xdr:from>
    <xdr:to>
      <xdr:col>24</xdr:col>
      <xdr:colOff>114300</xdr:colOff>
      <xdr:row>37</xdr:row>
      <xdr:rowOff>149390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26217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170320</xdr:rowOff>
    </xdr:from>
    <xdr:to>
      <xdr:col>20</xdr:col>
      <xdr:colOff>38100</xdr:colOff>
      <xdr:row>37</xdr:row>
      <xdr:rowOff>100470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91597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156756</xdr:rowOff>
    </xdr:from>
    <xdr:to>
      <xdr:col>15</xdr:col>
      <xdr:colOff>101600</xdr:colOff>
      <xdr:row>37</xdr:row>
      <xdr:rowOff>86906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78033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165595</xdr:rowOff>
    </xdr:from>
    <xdr:to>
      <xdr:col>10</xdr:col>
      <xdr:colOff>165100</xdr:colOff>
      <xdr:row>37</xdr:row>
      <xdr:rowOff>95745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86872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79261</xdr:rowOff>
    </xdr:from>
    <xdr:to>
      <xdr:col>6</xdr:col>
      <xdr:colOff>38100</xdr:colOff>
      <xdr:row>39</xdr:row>
      <xdr:rowOff>9411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79872</xdr:rowOff>
    </xdr:from>
    <xdr:to>
      <xdr:col>24</xdr:col>
      <xdr:colOff>63500</xdr:colOff>
      <xdr:row>54</xdr:row>
      <xdr:rowOff>13350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995272"/>
          <a:ext cx="838200" cy="27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79872</xdr:rowOff>
    </xdr:from>
    <xdr:to>
      <xdr:col>19</xdr:col>
      <xdr:colOff>177800</xdr:colOff>
      <xdr:row>54</xdr:row>
      <xdr:rowOff>116089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95272"/>
          <a:ext cx="889000" cy="37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116089</xdr:rowOff>
    </xdr:from>
    <xdr:to>
      <xdr:col>15</xdr:col>
      <xdr:colOff>50800</xdr:colOff>
      <xdr:row>55</xdr:row>
      <xdr:rowOff>119191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74389"/>
          <a:ext cx="889000" cy="17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119191</xdr:rowOff>
    </xdr:from>
    <xdr:to>
      <xdr:col>10</xdr:col>
      <xdr:colOff>114300</xdr:colOff>
      <xdr:row>56</xdr:row>
      <xdr:rowOff>107141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48941"/>
          <a:ext cx="889000" cy="15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134000</xdr:rowOff>
    </xdr:from>
    <xdr:to>
      <xdr:col>24</xdr:col>
      <xdr:colOff>114300</xdr:colOff>
      <xdr:row>54</xdr:row>
      <xdr:rowOff>64150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156877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29072</xdr:rowOff>
    </xdr:from>
    <xdr:to>
      <xdr:col>20</xdr:col>
      <xdr:colOff>38100</xdr:colOff>
      <xdr:row>52</xdr:row>
      <xdr:rowOff>130672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4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147199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71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65289</xdr:rowOff>
    </xdr:from>
    <xdr:to>
      <xdr:col>15</xdr:col>
      <xdr:colOff>101600</xdr:colOff>
      <xdr:row>54</xdr:row>
      <xdr:rowOff>166889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11966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68391</xdr:rowOff>
    </xdr:from>
    <xdr:to>
      <xdr:col>10</xdr:col>
      <xdr:colOff>165100</xdr:colOff>
      <xdr:row>55</xdr:row>
      <xdr:rowOff>169991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7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56341</xdr:rowOff>
    </xdr:from>
    <xdr:to>
      <xdr:col>6</xdr:col>
      <xdr:colOff>38100</xdr:colOff>
      <xdr:row>56</xdr:row>
      <xdr:rowOff>157941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5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70022</xdr:rowOff>
    </xdr:from>
    <xdr:to>
      <xdr:col>24</xdr:col>
      <xdr:colOff>63500</xdr:colOff>
      <xdr:row>77</xdr:row>
      <xdr:rowOff>84471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71672"/>
          <a:ext cx="8382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83190</xdr:rowOff>
    </xdr:from>
    <xdr:to>
      <xdr:col>19</xdr:col>
      <xdr:colOff>177800</xdr:colOff>
      <xdr:row>77</xdr:row>
      <xdr:rowOff>84471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84840"/>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70662</xdr:rowOff>
    </xdr:from>
    <xdr:to>
      <xdr:col>15</xdr:col>
      <xdr:colOff>50800</xdr:colOff>
      <xdr:row>77</xdr:row>
      <xdr:rowOff>83190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72312"/>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70662</xdr:rowOff>
    </xdr:from>
    <xdr:to>
      <xdr:col>10</xdr:col>
      <xdr:colOff>114300</xdr:colOff>
      <xdr:row>77</xdr:row>
      <xdr:rowOff>79716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2312"/>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19222</xdr:rowOff>
    </xdr:from>
    <xdr:to>
      <xdr:col>24</xdr:col>
      <xdr:colOff>114300</xdr:colOff>
      <xdr:row>77</xdr:row>
      <xdr:rowOff>120822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169099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33671</xdr:rowOff>
    </xdr:from>
    <xdr:to>
      <xdr:col>20</xdr:col>
      <xdr:colOff>38100</xdr:colOff>
      <xdr:row>77</xdr:row>
      <xdr:rowOff>135271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126398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2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32390</xdr:rowOff>
    </xdr:from>
    <xdr:to>
      <xdr:col>15</xdr:col>
      <xdr:colOff>101600</xdr:colOff>
      <xdr:row>77</xdr:row>
      <xdr:rowOff>133990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125117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2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19862</xdr:rowOff>
    </xdr:from>
    <xdr:to>
      <xdr:col>10</xdr:col>
      <xdr:colOff>165100</xdr:colOff>
      <xdr:row>77</xdr:row>
      <xdr:rowOff>121462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112589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28916</xdr:rowOff>
    </xdr:from>
    <xdr:to>
      <xdr:col>6</xdr:col>
      <xdr:colOff>38100</xdr:colOff>
      <xdr:row>77</xdr:row>
      <xdr:rowOff>130516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121643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112306</xdr:rowOff>
    </xdr:from>
    <xdr:to>
      <xdr:col>24</xdr:col>
      <xdr:colOff>62865</xdr:colOff>
      <xdr:row>97</xdr:row>
      <xdr:rowOff>161103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42806"/>
          <a:ext cx="1270" cy="124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164930</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161103</xdr:rowOff>
    </xdr:from>
    <xdr:to>
      <xdr:col>24</xdr:col>
      <xdr:colOff>152400</xdr:colOff>
      <xdr:row>97</xdr:row>
      <xdr:rowOff>161103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58983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1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112306</xdr:rowOff>
    </xdr:from>
    <xdr:to>
      <xdr:col>24</xdr:col>
      <xdr:colOff>152400</xdr:colOff>
      <xdr:row>90</xdr:row>
      <xdr:rowOff>112306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4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144520</xdr:rowOff>
    </xdr:from>
    <xdr:to>
      <xdr:col>24</xdr:col>
      <xdr:colOff>63500</xdr:colOff>
      <xdr:row>98</xdr:row>
      <xdr:rowOff>33582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75170"/>
          <a:ext cx="838200" cy="6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24367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0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xdr:rowOff>
    </xdr:from>
    <xdr:to>
      <xdr:col>24</xdr:col>
      <xdr:colOff>114300</xdr:colOff>
      <xdr:row>95</xdr:row>
      <xdr:rowOff>103090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96265</xdr:rowOff>
    </xdr:from>
    <xdr:to>
      <xdr:col>19</xdr:col>
      <xdr:colOff>177800</xdr:colOff>
      <xdr:row>98</xdr:row>
      <xdr:rowOff>33582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726915"/>
          <a:ext cx="88900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76279</xdr:rowOff>
    </xdr:from>
    <xdr:to>
      <xdr:col>20</xdr:col>
      <xdr:colOff>38100</xdr:colOff>
      <xdr:row>96</xdr:row>
      <xdr:rowOff>6429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22956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3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96265</xdr:rowOff>
    </xdr:from>
    <xdr:to>
      <xdr:col>15</xdr:col>
      <xdr:colOff>50800</xdr:colOff>
      <xdr:row>98</xdr:row>
      <xdr:rowOff>154493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26915"/>
          <a:ext cx="889000" cy="22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152612</xdr:rowOff>
    </xdr:from>
    <xdr:to>
      <xdr:col>15</xdr:col>
      <xdr:colOff>101600</xdr:colOff>
      <xdr:row>95</xdr:row>
      <xdr:rowOff>82762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6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99289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154493</xdr:rowOff>
    </xdr:from>
    <xdr:to>
      <xdr:col>10</xdr:col>
      <xdr:colOff>114300</xdr:colOff>
      <xdr:row>98</xdr:row>
      <xdr:rowOff>167894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56593"/>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50591</xdr:rowOff>
    </xdr:from>
    <xdr:to>
      <xdr:col>10</xdr:col>
      <xdr:colOff>165100</xdr:colOff>
      <xdr:row>96</xdr:row>
      <xdr:rowOff>152191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0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168718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8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90805</xdr:rowOff>
    </xdr:from>
    <xdr:to>
      <xdr:col>6</xdr:col>
      <xdr:colOff>38100</xdr:colOff>
      <xdr:row>97</xdr:row>
      <xdr:rowOff>20955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37482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93720</xdr:rowOff>
    </xdr:from>
    <xdr:to>
      <xdr:col>24</xdr:col>
      <xdr:colOff>114300</xdr:colOff>
      <xdr:row>98</xdr:row>
      <xdr:rowOff>23870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8647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154232</xdr:rowOff>
    </xdr:from>
    <xdr:to>
      <xdr:col>20</xdr:col>
      <xdr:colOff>38100</xdr:colOff>
      <xdr:row>98</xdr:row>
      <xdr:rowOff>84382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75509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45465</xdr:rowOff>
    </xdr:from>
    <xdr:to>
      <xdr:col>15</xdr:col>
      <xdr:colOff>101600</xdr:colOff>
      <xdr:row>97</xdr:row>
      <xdr:rowOff>147065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138192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7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103693</xdr:rowOff>
    </xdr:from>
    <xdr:to>
      <xdr:col>10</xdr:col>
      <xdr:colOff>165100</xdr:colOff>
      <xdr:row>99</xdr:row>
      <xdr:rowOff>33843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0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24970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117094</xdr:rowOff>
    </xdr:from>
    <xdr:to>
      <xdr:col>6</xdr:col>
      <xdr:colOff>38100</xdr:colOff>
      <xdr:row>99</xdr:row>
      <xdr:rowOff>47244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38371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37233</xdr:rowOff>
    </xdr:from>
    <xdr:to>
      <xdr:col>55</xdr:col>
      <xdr:colOff>0</xdr:colOff>
      <xdr:row>37</xdr:row>
      <xdr:rowOff>48358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80883"/>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37233</xdr:rowOff>
    </xdr:from>
    <xdr:to>
      <xdr:col>50</xdr:col>
      <xdr:colOff>114300</xdr:colOff>
      <xdr:row>37</xdr:row>
      <xdr:rowOff>75463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80883"/>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156856</xdr:rowOff>
    </xdr:from>
    <xdr:to>
      <xdr:col>45</xdr:col>
      <xdr:colOff>177800</xdr:colOff>
      <xdr:row>37</xdr:row>
      <xdr:rowOff>75463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00356"/>
          <a:ext cx="889000" cy="1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156856</xdr:rowOff>
    </xdr:from>
    <xdr:to>
      <xdr:col>41</xdr:col>
      <xdr:colOff>50800</xdr:colOff>
      <xdr:row>37</xdr:row>
      <xdr:rowOff>121989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300356"/>
          <a:ext cx="889000" cy="11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169008</xdr:rowOff>
    </xdr:from>
    <xdr:to>
      <xdr:col>55</xdr:col>
      <xdr:colOff>50800</xdr:colOff>
      <xdr:row>37</xdr:row>
      <xdr:rowOff>99158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147435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157883</xdr:rowOff>
    </xdr:from>
    <xdr:to>
      <xdr:col>50</xdr:col>
      <xdr:colOff>165100</xdr:colOff>
      <xdr:row>37</xdr:row>
      <xdr:rowOff>88033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79160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2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24663</xdr:rowOff>
    </xdr:from>
    <xdr:to>
      <xdr:col>46</xdr:col>
      <xdr:colOff>38100</xdr:colOff>
      <xdr:row>37</xdr:row>
      <xdr:rowOff>126263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117390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106056</xdr:rowOff>
    </xdr:from>
    <xdr:to>
      <xdr:col>41</xdr:col>
      <xdr:colOff>101600</xdr:colOff>
      <xdr:row>31</xdr:row>
      <xdr:rowOff>36206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2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27333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4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71189</xdr:rowOff>
    </xdr:from>
    <xdr:to>
      <xdr:col>36</xdr:col>
      <xdr:colOff>165100</xdr:colOff>
      <xdr:row>38</xdr:row>
      <xdr:rowOff>1339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163916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149383</xdr:rowOff>
    </xdr:from>
    <xdr:to>
      <xdr:col>55</xdr:col>
      <xdr:colOff>0</xdr:colOff>
      <xdr:row>58</xdr:row>
      <xdr:rowOff>69471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922033"/>
          <a:ext cx="8382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169369</xdr:rowOff>
    </xdr:from>
    <xdr:to>
      <xdr:col>50</xdr:col>
      <xdr:colOff>114300</xdr:colOff>
      <xdr:row>58</xdr:row>
      <xdr:rowOff>69471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942019"/>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152143</xdr:rowOff>
    </xdr:from>
    <xdr:to>
      <xdr:col>45</xdr:col>
      <xdr:colOff>177800</xdr:colOff>
      <xdr:row>57</xdr:row>
      <xdr:rowOff>169369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753343"/>
          <a:ext cx="889000" cy="18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82942</xdr:rowOff>
    </xdr:from>
    <xdr:to>
      <xdr:col>41</xdr:col>
      <xdr:colOff>50800</xdr:colOff>
      <xdr:row>56</xdr:row>
      <xdr:rowOff>152143</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341242"/>
          <a:ext cx="889000" cy="4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98583</xdr:rowOff>
    </xdr:from>
    <xdr:to>
      <xdr:col>55</xdr:col>
      <xdr:colOff>50800</xdr:colOff>
      <xdr:row>58</xdr:row>
      <xdr:rowOff>28733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77010</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18671</xdr:rowOff>
    </xdr:from>
    <xdr:to>
      <xdr:col>50</xdr:col>
      <xdr:colOff>165100</xdr:colOff>
      <xdr:row>58</xdr:row>
      <xdr:rowOff>120271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9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111398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0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118569</xdr:rowOff>
    </xdr:from>
    <xdr:to>
      <xdr:col>46</xdr:col>
      <xdr:colOff>38100</xdr:colOff>
      <xdr:row>58</xdr:row>
      <xdr:rowOff>48719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39846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101343</xdr:rowOff>
    </xdr:from>
    <xdr:to>
      <xdr:col>41</xdr:col>
      <xdr:colOff>101600</xdr:colOff>
      <xdr:row>57</xdr:row>
      <xdr:rowOff>31493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22620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9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32142</xdr:rowOff>
    </xdr:from>
    <xdr:to>
      <xdr:col>36</xdr:col>
      <xdr:colOff>165100</xdr:colOff>
      <xdr:row>54</xdr:row>
      <xdr:rowOff>133742</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2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150269</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0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96335</xdr:rowOff>
    </xdr:from>
    <xdr:to>
      <xdr:col>55</xdr:col>
      <xdr:colOff>0</xdr:colOff>
      <xdr:row>77</xdr:row>
      <xdr:rowOff>129299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97985"/>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129299</xdr:rowOff>
    </xdr:from>
    <xdr:to>
      <xdr:col>50</xdr:col>
      <xdr:colOff>114300</xdr:colOff>
      <xdr:row>77</xdr:row>
      <xdr:rowOff>138854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330949"/>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112246</xdr:rowOff>
    </xdr:from>
    <xdr:to>
      <xdr:col>45</xdr:col>
      <xdr:colOff>177800</xdr:colOff>
      <xdr:row>77</xdr:row>
      <xdr:rowOff>138854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13896"/>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32258</xdr:rowOff>
    </xdr:from>
    <xdr:to>
      <xdr:col>41</xdr:col>
      <xdr:colOff>50800</xdr:colOff>
      <xdr:row>77</xdr:row>
      <xdr:rowOff>112246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062458"/>
          <a:ext cx="889000" cy="25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45535</xdr:rowOff>
    </xdr:from>
    <xdr:to>
      <xdr:col>55</xdr:col>
      <xdr:colOff>50800</xdr:colOff>
      <xdr:row>77</xdr:row>
      <xdr:rowOff>147135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23962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78499</xdr:rowOff>
    </xdr:from>
    <xdr:to>
      <xdr:col>50</xdr:col>
      <xdr:colOff>165100</xdr:colOff>
      <xdr:row>78</xdr:row>
      <xdr:rowOff>8649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171226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3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88054</xdr:rowOff>
    </xdr:from>
    <xdr:to>
      <xdr:col>46</xdr:col>
      <xdr:colOff>38100</xdr:colOff>
      <xdr:row>78</xdr:row>
      <xdr:rowOff>18204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9331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3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61446</xdr:rowOff>
    </xdr:from>
    <xdr:to>
      <xdr:col>41</xdr:col>
      <xdr:colOff>101600</xdr:colOff>
      <xdr:row>77</xdr:row>
      <xdr:rowOff>163046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154173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35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152908</xdr:rowOff>
    </xdr:from>
    <xdr:to>
      <xdr:col>36</xdr:col>
      <xdr:colOff>165100</xdr:colOff>
      <xdr:row>76</xdr:row>
      <xdr:rowOff>83058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99585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7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165303</xdr:rowOff>
    </xdr:from>
    <xdr:to>
      <xdr:col>55</xdr:col>
      <xdr:colOff>0</xdr:colOff>
      <xdr:row>97</xdr:row>
      <xdr:rowOff>6083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24503"/>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110534</xdr:rowOff>
    </xdr:from>
    <xdr:to>
      <xdr:col>50</xdr:col>
      <xdr:colOff>114300</xdr:colOff>
      <xdr:row>96</xdr:row>
      <xdr:rowOff>165303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69734"/>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49861</xdr:rowOff>
    </xdr:from>
    <xdr:to>
      <xdr:col>45</xdr:col>
      <xdr:colOff>177800</xdr:colOff>
      <xdr:row>96</xdr:row>
      <xdr:rowOff>110534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337611"/>
          <a:ext cx="889000" cy="2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49861</xdr:rowOff>
    </xdr:from>
    <xdr:to>
      <xdr:col>41</xdr:col>
      <xdr:colOff>50800</xdr:colOff>
      <xdr:row>95</xdr:row>
      <xdr:rowOff>66396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337611"/>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126733</xdr:rowOff>
    </xdr:from>
    <xdr:to>
      <xdr:col>55</xdr:col>
      <xdr:colOff>50800</xdr:colOff>
      <xdr:row>97</xdr:row>
      <xdr:rowOff>56883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105160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114503</xdr:rowOff>
    </xdr:from>
    <xdr:to>
      <xdr:col>50</xdr:col>
      <xdr:colOff>165100</xdr:colOff>
      <xdr:row>97</xdr:row>
      <xdr:rowOff>44653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35780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59734</xdr:rowOff>
    </xdr:from>
    <xdr:to>
      <xdr:col>46</xdr:col>
      <xdr:colOff>38100</xdr:colOff>
      <xdr:row>96</xdr:row>
      <xdr:rowOff>161334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170511</xdr:rowOff>
    </xdr:from>
    <xdr:to>
      <xdr:col>41</xdr:col>
      <xdr:colOff>101600</xdr:colOff>
      <xdr:row>95</xdr:row>
      <xdr:rowOff>100661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2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117188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15596</xdr:rowOff>
    </xdr:from>
    <xdr:to>
      <xdr:col>36</xdr:col>
      <xdr:colOff>165100</xdr:colOff>
      <xdr:row>95</xdr:row>
      <xdr:rowOff>117196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133723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0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122860</xdr:rowOff>
    </xdr:from>
    <xdr:to>
      <xdr:col>85</xdr:col>
      <xdr:colOff>127000</xdr:colOff>
      <xdr:row>39</xdr:row>
      <xdr:rowOff>25019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37960"/>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25019</xdr:rowOff>
    </xdr:from>
    <xdr:to>
      <xdr:col>81</xdr:col>
      <xdr:colOff>50800</xdr:colOff>
      <xdr:row>39</xdr:row>
      <xdr:rowOff>32791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1156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32791</xdr:rowOff>
    </xdr:from>
    <xdr:to>
      <xdr:col>76</xdr:col>
      <xdr:colOff>114300</xdr:colOff>
      <xdr:row>39</xdr:row>
      <xdr:rowOff>33325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1934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33325</xdr:rowOff>
    </xdr:from>
    <xdr:to>
      <xdr:col>71</xdr:col>
      <xdr:colOff>177800</xdr:colOff>
      <xdr:row>39</xdr:row>
      <xdr:rowOff>42926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1987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72060</xdr:rowOff>
    </xdr:from>
    <xdr:to>
      <xdr:col>85</xdr:col>
      <xdr:colOff>177800</xdr:colOff>
      <xdr:row>39</xdr:row>
      <xdr:rowOff>2210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31437</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145669</xdr:rowOff>
    </xdr:from>
    <xdr:to>
      <xdr:col>81</xdr:col>
      <xdr:colOff>101600</xdr:colOff>
      <xdr:row>39</xdr:row>
      <xdr:rowOff>75819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66946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153441</xdr:rowOff>
    </xdr:from>
    <xdr:to>
      <xdr:col>76</xdr:col>
      <xdr:colOff>165100</xdr:colOff>
      <xdr:row>39</xdr:row>
      <xdr:rowOff>83591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74718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61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153975</xdr:rowOff>
    </xdr:from>
    <xdr:to>
      <xdr:col>72</xdr:col>
      <xdr:colOff>38100</xdr:colOff>
      <xdr:row>39</xdr:row>
      <xdr:rowOff>84125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75252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163576</xdr:rowOff>
    </xdr:from>
    <xdr:to>
      <xdr:col>67</xdr:col>
      <xdr:colOff>101600</xdr:colOff>
      <xdr:row>39</xdr:row>
      <xdr:rowOff>93726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84853</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51118</xdr:rowOff>
    </xdr:from>
    <xdr:to>
      <xdr:col>85</xdr:col>
      <xdr:colOff>127000</xdr:colOff>
      <xdr:row>78</xdr:row>
      <xdr:rowOff>75864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424218"/>
          <a:ext cx="8382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51118</xdr:rowOff>
    </xdr:from>
    <xdr:to>
      <xdr:col>81</xdr:col>
      <xdr:colOff>50800</xdr:colOff>
      <xdr:row>78</xdr:row>
      <xdr:rowOff>94466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424218"/>
          <a:ext cx="889000" cy="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94466</xdr:rowOff>
    </xdr:from>
    <xdr:to>
      <xdr:col>76</xdr:col>
      <xdr:colOff>114300</xdr:colOff>
      <xdr:row>78</xdr:row>
      <xdr:rowOff>120269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467566"/>
          <a:ext cx="8890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120269</xdr:rowOff>
    </xdr:from>
    <xdr:to>
      <xdr:col>71</xdr:col>
      <xdr:colOff>177800</xdr:colOff>
      <xdr:row>78</xdr:row>
      <xdr:rowOff>129099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493369"/>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25064</xdr:rowOff>
    </xdr:from>
    <xdr:to>
      <xdr:col>85</xdr:col>
      <xdr:colOff>177800</xdr:colOff>
      <xdr:row>78</xdr:row>
      <xdr:rowOff>126664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3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111441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3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318</xdr:rowOff>
    </xdr:from>
    <xdr:to>
      <xdr:col>81</xdr:col>
      <xdr:colOff>101600</xdr:colOff>
      <xdr:row>78</xdr:row>
      <xdr:rowOff>101918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3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93045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46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43666</xdr:rowOff>
    </xdr:from>
    <xdr:to>
      <xdr:col>76</xdr:col>
      <xdr:colOff>165100</xdr:colOff>
      <xdr:row>78</xdr:row>
      <xdr:rowOff>145266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4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136393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50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69469</xdr:rowOff>
    </xdr:from>
    <xdr:to>
      <xdr:col>72</xdr:col>
      <xdr:colOff>38100</xdr:colOff>
      <xdr:row>78</xdr:row>
      <xdr:rowOff>171069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162196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5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78299</xdr:rowOff>
    </xdr:from>
    <xdr:to>
      <xdr:col>67</xdr:col>
      <xdr:colOff>101600</xdr:colOff>
      <xdr:row>79</xdr:row>
      <xdr:rowOff>8449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4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171026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54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122228</xdr:rowOff>
    </xdr:from>
    <xdr:to>
      <xdr:col>85</xdr:col>
      <xdr:colOff>127000</xdr:colOff>
      <xdr:row>95</xdr:row>
      <xdr:rowOff>130981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409978"/>
          <a:ext cx="8382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130981</xdr:rowOff>
    </xdr:from>
    <xdr:to>
      <xdr:col>81</xdr:col>
      <xdr:colOff>50800</xdr:colOff>
      <xdr:row>95</xdr:row>
      <xdr:rowOff>166446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418731"/>
          <a:ext cx="8890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166446</xdr:rowOff>
    </xdr:from>
    <xdr:to>
      <xdr:col>76</xdr:col>
      <xdr:colOff>114300</xdr:colOff>
      <xdr:row>97</xdr:row>
      <xdr:rowOff>20176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454196"/>
          <a:ext cx="889000" cy="19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20176</xdr:rowOff>
    </xdr:from>
    <xdr:to>
      <xdr:col>71</xdr:col>
      <xdr:colOff>177800</xdr:colOff>
      <xdr:row>98</xdr:row>
      <xdr:rowOff>140484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650826"/>
          <a:ext cx="889000" cy="2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71428</xdr:rowOff>
    </xdr:from>
    <xdr:to>
      <xdr:col>85</xdr:col>
      <xdr:colOff>177800</xdr:colOff>
      <xdr:row>96</xdr:row>
      <xdr:rowOff>1578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3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94305</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2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80181</xdr:rowOff>
    </xdr:from>
    <xdr:to>
      <xdr:col>81</xdr:col>
      <xdr:colOff>101600</xdr:colOff>
      <xdr:row>96</xdr:row>
      <xdr:rowOff>10331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3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26858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1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115646</xdr:rowOff>
    </xdr:from>
    <xdr:to>
      <xdr:col>76</xdr:col>
      <xdr:colOff>165100</xdr:colOff>
      <xdr:row>96</xdr:row>
      <xdr:rowOff>45796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62323</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1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140826</xdr:rowOff>
    </xdr:from>
    <xdr:to>
      <xdr:col>72</xdr:col>
      <xdr:colOff>38100</xdr:colOff>
      <xdr:row>97</xdr:row>
      <xdr:rowOff>70976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6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87503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37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89684</xdr:rowOff>
    </xdr:from>
    <xdr:to>
      <xdr:col>67</xdr:col>
      <xdr:colOff>101600</xdr:colOff>
      <xdr:row>99</xdr:row>
      <xdr:rowOff>19834</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10961</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22733</xdr:rowOff>
    </xdr:from>
    <xdr:to>
      <xdr:col>116</xdr:col>
      <xdr:colOff>63500</xdr:colOff>
      <xdr:row>36</xdr:row>
      <xdr:rowOff>44831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19493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44831</xdr:rowOff>
    </xdr:from>
    <xdr:to>
      <xdr:col>111</xdr:col>
      <xdr:colOff>177800</xdr:colOff>
      <xdr:row>37</xdr:row>
      <xdr:rowOff>10541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21703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10541</xdr:rowOff>
    </xdr:from>
    <xdr:to>
      <xdr:col>107</xdr:col>
      <xdr:colOff>50800</xdr:colOff>
      <xdr:row>37</xdr:row>
      <xdr:rowOff>10732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35419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10732</xdr:rowOff>
    </xdr:from>
    <xdr:to>
      <xdr:col>102</xdr:col>
      <xdr:colOff>114300</xdr:colOff>
      <xdr:row>37</xdr:row>
      <xdr:rowOff>132652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354382"/>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143383</xdr:rowOff>
    </xdr:from>
    <xdr:to>
      <xdr:col>116</xdr:col>
      <xdr:colOff>114300</xdr:colOff>
      <xdr:row>36</xdr:row>
      <xdr:rowOff>73533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166260</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599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165481</xdr:rowOff>
    </xdr:from>
    <xdr:to>
      <xdr:col>112</xdr:col>
      <xdr:colOff>38100</xdr:colOff>
      <xdr:row>36</xdr:row>
      <xdr:rowOff>95631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112158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131191</xdr:rowOff>
    </xdr:from>
    <xdr:to>
      <xdr:col>107</xdr:col>
      <xdr:colOff>101600</xdr:colOff>
      <xdr:row>37</xdr:row>
      <xdr:rowOff>61341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77868</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07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131382</xdr:rowOff>
    </xdr:from>
    <xdr:to>
      <xdr:col>102</xdr:col>
      <xdr:colOff>165100</xdr:colOff>
      <xdr:row>37</xdr:row>
      <xdr:rowOff>61532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3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78059</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0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81852</xdr:rowOff>
    </xdr:from>
    <xdr:to>
      <xdr:col>98</xdr:col>
      <xdr:colOff>38100</xdr:colOff>
      <xdr:row>38</xdr:row>
      <xdr:rowOff>12002</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3129</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51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169761</xdr:rowOff>
    </xdr:from>
    <xdr:to>
      <xdr:col>116</xdr:col>
      <xdr:colOff>63500</xdr:colOff>
      <xdr:row>58</xdr:row>
      <xdr:rowOff>169894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13861"/>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169761</xdr:rowOff>
    </xdr:from>
    <xdr:to>
      <xdr:col>111</xdr:col>
      <xdr:colOff>177800</xdr:colOff>
      <xdr:row>58</xdr:row>
      <xdr:rowOff>170085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1386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170085</xdr:rowOff>
    </xdr:from>
    <xdr:to>
      <xdr:col>107</xdr:col>
      <xdr:colOff>50800</xdr:colOff>
      <xdr:row>58</xdr:row>
      <xdr:rowOff>170409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1418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170275</xdr:rowOff>
    </xdr:from>
    <xdr:to>
      <xdr:col>102</xdr:col>
      <xdr:colOff>114300</xdr:colOff>
      <xdr:row>58</xdr:row>
      <xdr:rowOff>170409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14375"/>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119094</xdr:rowOff>
    </xdr:from>
    <xdr:to>
      <xdr:col>116</xdr:col>
      <xdr:colOff>114300</xdr:colOff>
      <xdr:row>59</xdr:row>
      <xdr:rowOff>49244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34021</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118961</xdr:rowOff>
    </xdr:from>
    <xdr:to>
      <xdr:col>112</xdr:col>
      <xdr:colOff>38100</xdr:colOff>
      <xdr:row>59</xdr:row>
      <xdr:rowOff>49111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40238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119285</xdr:rowOff>
    </xdr:from>
    <xdr:to>
      <xdr:col>107</xdr:col>
      <xdr:colOff>101600</xdr:colOff>
      <xdr:row>59</xdr:row>
      <xdr:rowOff>49435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40562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119609</xdr:rowOff>
    </xdr:from>
    <xdr:to>
      <xdr:col>102</xdr:col>
      <xdr:colOff>165100</xdr:colOff>
      <xdr:row>59</xdr:row>
      <xdr:rowOff>49759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40886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119475</xdr:rowOff>
    </xdr:from>
    <xdr:to>
      <xdr:col>98</xdr:col>
      <xdr:colOff>38100</xdr:colOff>
      <xdr:row>59</xdr:row>
      <xdr:rowOff>49625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40752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156083</xdr:rowOff>
    </xdr:from>
    <xdr:to>
      <xdr:col>116</xdr:col>
      <xdr:colOff>63500</xdr:colOff>
      <xdr:row>77</xdr:row>
      <xdr:rowOff>7683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186283"/>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156083</xdr:rowOff>
    </xdr:from>
    <xdr:to>
      <xdr:col>111</xdr:col>
      <xdr:colOff>177800</xdr:colOff>
      <xdr:row>77</xdr:row>
      <xdr:rowOff>156959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186283"/>
          <a:ext cx="889000" cy="1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156959</xdr:rowOff>
    </xdr:from>
    <xdr:to>
      <xdr:col>107</xdr:col>
      <xdr:colOff>50800</xdr:colOff>
      <xdr:row>77</xdr:row>
      <xdr:rowOff>162979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358609"/>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132651</xdr:rowOff>
    </xdr:from>
    <xdr:to>
      <xdr:col>102</xdr:col>
      <xdr:colOff>114300</xdr:colOff>
      <xdr:row>77</xdr:row>
      <xdr:rowOff>162979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334301"/>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128333</xdr:rowOff>
    </xdr:from>
    <xdr:to>
      <xdr:col>116</xdr:col>
      <xdr:colOff>114300</xdr:colOff>
      <xdr:row>77</xdr:row>
      <xdr:rowOff>58483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106760</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1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105283</xdr:rowOff>
    </xdr:from>
    <xdr:to>
      <xdr:col>112</xdr:col>
      <xdr:colOff>38100</xdr:colOff>
      <xdr:row>77</xdr:row>
      <xdr:rowOff>35433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26560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22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106159</xdr:rowOff>
    </xdr:from>
    <xdr:to>
      <xdr:col>107</xdr:col>
      <xdr:colOff>101600</xdr:colOff>
      <xdr:row>78</xdr:row>
      <xdr:rowOff>36309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27436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0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112179</xdr:rowOff>
    </xdr:from>
    <xdr:to>
      <xdr:col>102</xdr:col>
      <xdr:colOff>165100</xdr:colOff>
      <xdr:row>78</xdr:row>
      <xdr:rowOff>42329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33456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81851</xdr:rowOff>
    </xdr:from>
    <xdr:to>
      <xdr:col>98</xdr:col>
      <xdr:colOff>38100</xdr:colOff>
      <xdr:row>78</xdr:row>
      <xdr:rowOff>12001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3128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3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373,560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円となっている。主な構成項目である扶助費は、住民一人当たりのコストが</a:t>
          </a:r>
          <a:r>
            <a:rPr kumimoji="1" lang="en-US" altLang="ja-JP" sz="1300">
              <a:latin typeface="ＭＳ Ｐゴシック" panose="020B0600070205080204" pitchFamily="50" charset="-128"/>
              <a:ea typeface="ＭＳ Ｐゴシック" panose="020B0600070205080204" pitchFamily="50" charset="-128"/>
            </a:rPr>
            <a:t>95,494</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の増となっている。これは電力・ガス・食料品等価格高騰緊急支援給付金の減があったものの、物価高騰対策として行った住民税非課税世帯等生活応援金の増によるものである。扶助費は年々増加傾向にあるが、生活保護費や障がい者等の社会福祉費に係る扶助費が他の類似団体と比較して低いため、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68,869</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の減となっている。新型コロナウイルス感染症対策費（予防接種委託料、行政検査委託料、子育て世帯や高齢者等への生活支援として支給するクオカードの購入費など）や大河ドラマ「どうする家康」の放映に伴う関連事業委託料等が減となったためである。物件費は労務単価及び物価の上昇により、年々増加傾向にある。また、公共施設の管理費等が他の類似団体と比較して高いこと等により、類似団体平均を上回っているため、施設の統廃合等も含めたファシリティマネジメント等を活用して経費の節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383,915
370,167
387.20
151,859,262
143,415,246
5,488,571
79,085,432
53,109,199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127508</xdr:rowOff>
    </xdr:from>
    <xdr:to>
      <xdr:col>24</xdr:col>
      <xdr:colOff>63500</xdr:colOff>
      <xdr:row>35</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8258"/>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38354</xdr:rowOff>
    </xdr:from>
    <xdr:to>
      <xdr:col>19</xdr:col>
      <xdr:colOff>177800</xdr:colOff>
      <xdr:row>35</xdr:row>
      <xdr:rowOff>151130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9104"/>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38354</xdr:rowOff>
    </xdr:from>
    <xdr:to>
      <xdr:col>15</xdr:col>
      <xdr:colOff>50800</xdr:colOff>
      <xdr:row>36</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9104"/>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159512</xdr:rowOff>
    </xdr:from>
    <xdr:to>
      <xdr:col>10</xdr:col>
      <xdr:colOff>114300</xdr:colOff>
      <xdr:row>36</xdr:row>
      <xdr:rowOff>44450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026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76708</xdr:rowOff>
    </xdr:from>
    <xdr:to>
      <xdr:col>24</xdr:col>
      <xdr:colOff>114300</xdr:colOff>
      <xdr:row>36</xdr:row>
      <xdr:rowOff>6858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55135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100330</xdr:rowOff>
    </xdr:from>
    <xdr:to>
      <xdr:col>20</xdr:col>
      <xdr:colOff>38100</xdr:colOff>
      <xdr:row>36</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21607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159004</xdr:rowOff>
    </xdr:from>
    <xdr:to>
      <xdr:col>15</xdr:col>
      <xdr:colOff>101600</xdr:colOff>
      <xdr:row>35</xdr:row>
      <xdr:rowOff>89154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165100</xdr:rowOff>
    </xdr:from>
    <xdr:to>
      <xdr:col>10</xdr:col>
      <xdr:colOff>165100</xdr:colOff>
      <xdr:row>36</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108712</xdr:rowOff>
    </xdr:from>
    <xdr:to>
      <xdr:col>6</xdr:col>
      <xdr:colOff>38100</xdr:colOff>
      <xdr:row>36</xdr:row>
      <xdr:rowOff>38862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29989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41593</xdr:rowOff>
    </xdr:from>
    <xdr:to>
      <xdr:col>24</xdr:col>
      <xdr:colOff>63500</xdr:colOff>
      <xdr:row>58</xdr:row>
      <xdr:rowOff>42825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85693"/>
          <a:ext cx="8382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42825</xdr:rowOff>
    </xdr:from>
    <xdr:to>
      <xdr:col>19</xdr:col>
      <xdr:colOff>177800</xdr:colOff>
      <xdr:row>58</xdr:row>
      <xdr:rowOff>71971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86925"/>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125095</xdr:rowOff>
    </xdr:from>
    <xdr:to>
      <xdr:col>15</xdr:col>
      <xdr:colOff>50800</xdr:colOff>
      <xdr:row>58</xdr:row>
      <xdr:rowOff>71971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97595"/>
          <a:ext cx="889000" cy="13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125095</xdr:rowOff>
    </xdr:from>
    <xdr:to>
      <xdr:col>10</xdr:col>
      <xdr:colOff>114300</xdr:colOff>
      <xdr:row>59</xdr:row>
      <xdr:rowOff>54737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97595"/>
          <a:ext cx="889000" cy="147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162243</xdr:rowOff>
    </xdr:from>
    <xdr:to>
      <xdr:col>24</xdr:col>
      <xdr:colOff>114300</xdr:colOff>
      <xdr:row>58</xdr:row>
      <xdr:rowOff>92393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13670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163475</xdr:rowOff>
    </xdr:from>
    <xdr:to>
      <xdr:col>20</xdr:col>
      <xdr:colOff>38100</xdr:colOff>
      <xdr:row>58</xdr:row>
      <xdr:rowOff>93625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84752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21171</xdr:rowOff>
    </xdr:from>
    <xdr:to>
      <xdr:col>15</xdr:col>
      <xdr:colOff>101600</xdr:colOff>
      <xdr:row>58</xdr:row>
      <xdr:rowOff>122771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113898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74295</xdr:rowOff>
    </xdr:from>
    <xdr:to>
      <xdr:col>10</xdr:col>
      <xdr:colOff>165100</xdr:colOff>
      <xdr:row>51</xdr:row>
      <xdr:rowOff>4445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20972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42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3937</xdr:rowOff>
    </xdr:from>
    <xdr:to>
      <xdr:col>6</xdr:col>
      <xdr:colOff>38100</xdr:colOff>
      <xdr:row>59</xdr:row>
      <xdr:rowOff>105537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96664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21575</xdr:rowOff>
    </xdr:from>
    <xdr:to>
      <xdr:col>24</xdr:col>
      <xdr:colOff>62865</xdr:colOff>
      <xdr:row>77</xdr:row>
      <xdr:rowOff>20501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23075"/>
          <a:ext cx="1270" cy="119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24328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20501</xdr:rowOff>
    </xdr:from>
    <xdr:to>
      <xdr:col>24</xdr:col>
      <xdr:colOff>152400</xdr:colOff>
      <xdr:row>77</xdr:row>
      <xdr:rowOff>20501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139702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21575</xdr:rowOff>
    </xdr:from>
    <xdr:to>
      <xdr:col>24</xdr:col>
      <xdr:colOff>152400</xdr:colOff>
      <xdr:row>70</xdr:row>
      <xdr:rowOff>21575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20501</xdr:rowOff>
    </xdr:from>
    <xdr:to>
      <xdr:col>24</xdr:col>
      <xdr:colOff>63500</xdr:colOff>
      <xdr:row>77</xdr:row>
      <xdr:rowOff>70069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22151"/>
          <a:ext cx="8382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83186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9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60309</xdr:rowOff>
    </xdr:from>
    <xdr:to>
      <xdr:col>24</xdr:col>
      <xdr:colOff>114300</xdr:colOff>
      <xdr:row>74</xdr:row>
      <xdr:rowOff>161909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11813</xdr:rowOff>
    </xdr:from>
    <xdr:to>
      <xdr:col>19</xdr:col>
      <xdr:colOff>177800</xdr:colOff>
      <xdr:row>77</xdr:row>
      <xdr:rowOff>70069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13463"/>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137013</xdr:rowOff>
    </xdr:from>
    <xdr:to>
      <xdr:col>20</xdr:col>
      <xdr:colOff>38100</xdr:colOff>
      <xdr:row>75</xdr:row>
      <xdr:rowOff>67163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83690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11813</xdr:rowOff>
    </xdr:from>
    <xdr:to>
      <xdr:col>15</xdr:col>
      <xdr:colOff>50800</xdr:colOff>
      <xdr:row>78</xdr:row>
      <xdr:rowOff>55766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13463"/>
          <a:ext cx="889000" cy="2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85540</xdr:rowOff>
    </xdr:from>
    <xdr:to>
      <xdr:col>15</xdr:col>
      <xdr:colOff>101600</xdr:colOff>
      <xdr:row>75</xdr:row>
      <xdr:rowOff>15690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32217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55766</xdr:rowOff>
    </xdr:from>
    <xdr:to>
      <xdr:col>10</xdr:col>
      <xdr:colOff>114300</xdr:colOff>
      <xdr:row>78</xdr:row>
      <xdr:rowOff>79753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28866"/>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109139</xdr:rowOff>
    </xdr:from>
    <xdr:to>
      <xdr:col>10</xdr:col>
      <xdr:colOff>165100</xdr:colOff>
      <xdr:row>76</xdr:row>
      <xdr:rowOff>39289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156634</xdr:rowOff>
    </xdr:from>
    <xdr:to>
      <xdr:col>6</xdr:col>
      <xdr:colOff>38100</xdr:colOff>
      <xdr:row>76</xdr:row>
      <xdr:rowOff>86784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103311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141151</xdr:rowOff>
    </xdr:from>
    <xdr:to>
      <xdr:col>24</xdr:col>
      <xdr:colOff>114300</xdr:colOff>
      <xdr:row>77</xdr:row>
      <xdr:rowOff>71301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56078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19269</xdr:rowOff>
    </xdr:from>
    <xdr:to>
      <xdr:col>20</xdr:col>
      <xdr:colOff>38100</xdr:colOff>
      <xdr:row>77</xdr:row>
      <xdr:rowOff>120869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111996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1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132463</xdr:rowOff>
    </xdr:from>
    <xdr:to>
      <xdr:col>15</xdr:col>
      <xdr:colOff>101600</xdr:colOff>
      <xdr:row>77</xdr:row>
      <xdr:rowOff>62613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53740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5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4966</xdr:rowOff>
    </xdr:from>
    <xdr:to>
      <xdr:col>10</xdr:col>
      <xdr:colOff>165100</xdr:colOff>
      <xdr:row>78</xdr:row>
      <xdr:rowOff>106566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97693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7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28953</xdr:rowOff>
    </xdr:from>
    <xdr:to>
      <xdr:col>6</xdr:col>
      <xdr:colOff>38100</xdr:colOff>
      <xdr:row>78</xdr:row>
      <xdr:rowOff>130553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121680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9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79273</xdr:rowOff>
    </xdr:from>
    <xdr:to>
      <xdr:col>24</xdr:col>
      <xdr:colOff>63500</xdr:colOff>
      <xdr:row>96</xdr:row>
      <xdr:rowOff>126385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67023"/>
          <a:ext cx="838200" cy="2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79273</xdr:rowOff>
    </xdr:from>
    <xdr:to>
      <xdr:col>19</xdr:col>
      <xdr:colOff>177800</xdr:colOff>
      <xdr:row>96</xdr:row>
      <xdr:rowOff>45174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67023"/>
          <a:ext cx="8890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45174</xdr:rowOff>
    </xdr:from>
    <xdr:to>
      <xdr:col>15</xdr:col>
      <xdr:colOff>50800</xdr:colOff>
      <xdr:row>97</xdr:row>
      <xdr:rowOff>92684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04374"/>
          <a:ext cx="889000" cy="2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167342</xdr:rowOff>
    </xdr:from>
    <xdr:to>
      <xdr:col>10</xdr:col>
      <xdr:colOff>114300</xdr:colOff>
      <xdr:row>97</xdr:row>
      <xdr:rowOff>92684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55092"/>
          <a:ext cx="889000" cy="26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75585</xdr:rowOff>
    </xdr:from>
    <xdr:to>
      <xdr:col>24</xdr:col>
      <xdr:colOff>114300</xdr:colOff>
      <xdr:row>97</xdr:row>
      <xdr:rowOff>5735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98462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28473</xdr:rowOff>
    </xdr:from>
    <xdr:to>
      <xdr:col>20</xdr:col>
      <xdr:colOff>38100</xdr:colOff>
      <xdr:row>95</xdr:row>
      <xdr:rowOff>130073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146600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165824</xdr:rowOff>
    </xdr:from>
    <xdr:to>
      <xdr:col>15</xdr:col>
      <xdr:colOff>101600</xdr:colOff>
      <xdr:row>96</xdr:row>
      <xdr:rowOff>95974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41884</xdr:rowOff>
    </xdr:from>
    <xdr:to>
      <xdr:col>10</xdr:col>
      <xdr:colOff>165100</xdr:colOff>
      <xdr:row>97</xdr:row>
      <xdr:rowOff>143484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134611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116542</xdr:rowOff>
    </xdr:from>
    <xdr:to>
      <xdr:col>6</xdr:col>
      <xdr:colOff>38100</xdr:colOff>
      <xdr:row>96</xdr:row>
      <xdr:rowOff>46692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63219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120269</xdr:rowOff>
    </xdr:from>
    <xdr:to>
      <xdr:col>55</xdr:col>
      <xdr:colOff>0</xdr:colOff>
      <xdr:row>38</xdr:row>
      <xdr:rowOff>131318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35369"/>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73025</xdr:rowOff>
    </xdr:from>
    <xdr:to>
      <xdr:col>50</xdr:col>
      <xdr:colOff>114300</xdr:colOff>
      <xdr:row>38</xdr:row>
      <xdr:rowOff>131318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88125"/>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164084</xdr:rowOff>
    </xdr:from>
    <xdr:to>
      <xdr:col>45</xdr:col>
      <xdr:colOff>177800</xdr:colOff>
      <xdr:row>38</xdr:row>
      <xdr:rowOff>73025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0773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164084</xdr:rowOff>
    </xdr:from>
    <xdr:to>
      <xdr:col>41</xdr:col>
      <xdr:colOff>50800</xdr:colOff>
      <xdr:row>38</xdr:row>
      <xdr:rowOff>110744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07734"/>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155846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9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80518</xdr:rowOff>
    </xdr:from>
    <xdr:to>
      <xdr:col>50</xdr:col>
      <xdr:colOff>165100</xdr:colOff>
      <xdr:row>39</xdr:row>
      <xdr:rowOff>10668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22225</xdr:rowOff>
    </xdr:from>
    <xdr:to>
      <xdr:col>46</xdr:col>
      <xdr:colOff>38100</xdr:colOff>
      <xdr:row>38</xdr:row>
      <xdr:rowOff>123825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114952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113284</xdr:rowOff>
    </xdr:from>
    <xdr:to>
      <xdr:col>41</xdr:col>
      <xdr:colOff>101600</xdr:colOff>
      <xdr:row>38</xdr:row>
      <xdr:rowOff>43435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34561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59944</xdr:rowOff>
    </xdr:from>
    <xdr:to>
      <xdr:col>36</xdr:col>
      <xdr:colOff>165100</xdr:colOff>
      <xdr:row>38</xdr:row>
      <xdr:rowOff>161544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152671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81407</xdr:rowOff>
    </xdr:from>
    <xdr:to>
      <xdr:col>55</xdr:col>
      <xdr:colOff>0</xdr:colOff>
      <xdr:row>57</xdr:row>
      <xdr:rowOff>67005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82607"/>
          <a:ext cx="8382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67005</xdr:rowOff>
    </xdr:from>
    <xdr:to>
      <xdr:col>50</xdr:col>
      <xdr:colOff>114300</xdr:colOff>
      <xdr:row>57</xdr:row>
      <xdr:rowOff>95199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3965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95199</xdr:rowOff>
    </xdr:from>
    <xdr:to>
      <xdr:col>45</xdr:col>
      <xdr:colOff>177800</xdr:colOff>
      <xdr:row>57</xdr:row>
      <xdr:rowOff>96114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678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73178</xdr:rowOff>
    </xdr:from>
    <xdr:to>
      <xdr:col>41</xdr:col>
      <xdr:colOff>50800</xdr:colOff>
      <xdr:row>57</xdr:row>
      <xdr:rowOff>96114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45828"/>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30607</xdr:rowOff>
    </xdr:from>
    <xdr:to>
      <xdr:col>55</xdr:col>
      <xdr:colOff>50800</xdr:colOff>
      <xdr:row>56</xdr:row>
      <xdr:rowOff>132207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53484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16205</xdr:rowOff>
    </xdr:from>
    <xdr:to>
      <xdr:col>50</xdr:col>
      <xdr:colOff>165100</xdr:colOff>
      <xdr:row>57</xdr:row>
      <xdr:rowOff>117805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108932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8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44399</xdr:rowOff>
    </xdr:from>
    <xdr:to>
      <xdr:col>46</xdr:col>
      <xdr:colOff>38100</xdr:colOff>
      <xdr:row>57</xdr:row>
      <xdr:rowOff>145999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137126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0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45314</xdr:rowOff>
    </xdr:from>
    <xdr:to>
      <xdr:col>41</xdr:col>
      <xdr:colOff>101600</xdr:colOff>
      <xdr:row>57</xdr:row>
      <xdr:rowOff>146914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138041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1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22378</xdr:rowOff>
    </xdr:from>
    <xdr:to>
      <xdr:col>36</xdr:col>
      <xdr:colOff>165100</xdr:colOff>
      <xdr:row>57</xdr:row>
      <xdr:rowOff>123978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115105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88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62481</xdr:rowOff>
    </xdr:from>
    <xdr:to>
      <xdr:col>55</xdr:col>
      <xdr:colOff>0</xdr:colOff>
      <xdr:row>78</xdr:row>
      <xdr:rowOff>111958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35581"/>
          <a:ext cx="838200" cy="4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62481</xdr:rowOff>
    </xdr:from>
    <xdr:to>
      <xdr:col>50</xdr:col>
      <xdr:colOff>114300</xdr:colOff>
      <xdr:row>78</xdr:row>
      <xdr:rowOff>149399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35581"/>
          <a:ext cx="889000" cy="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90421</xdr:rowOff>
    </xdr:from>
    <xdr:to>
      <xdr:col>45</xdr:col>
      <xdr:colOff>177800</xdr:colOff>
      <xdr:row>78</xdr:row>
      <xdr:rowOff>149399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63521"/>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90421</xdr:rowOff>
    </xdr:from>
    <xdr:to>
      <xdr:col>41</xdr:col>
      <xdr:colOff>50800</xdr:colOff>
      <xdr:row>78</xdr:row>
      <xdr:rowOff>152502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63521"/>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61158</xdr:rowOff>
    </xdr:from>
    <xdr:to>
      <xdr:col>55</xdr:col>
      <xdr:colOff>50800</xdr:colOff>
      <xdr:row>78</xdr:row>
      <xdr:rowOff>162758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39585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11681</xdr:rowOff>
    </xdr:from>
    <xdr:to>
      <xdr:col>50</xdr:col>
      <xdr:colOff>165100</xdr:colOff>
      <xdr:row>78</xdr:row>
      <xdr:rowOff>113281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104408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98599</xdr:rowOff>
    </xdr:from>
    <xdr:to>
      <xdr:col>46</xdr:col>
      <xdr:colOff>38100</xdr:colOff>
      <xdr:row>79</xdr:row>
      <xdr:rowOff>28749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19876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6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39621</xdr:rowOff>
    </xdr:from>
    <xdr:to>
      <xdr:col>41</xdr:col>
      <xdr:colOff>101600</xdr:colOff>
      <xdr:row>78</xdr:row>
      <xdr:rowOff>141221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132348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101702</xdr:rowOff>
    </xdr:from>
    <xdr:to>
      <xdr:col>36</xdr:col>
      <xdr:colOff>165100</xdr:colOff>
      <xdr:row>79</xdr:row>
      <xdr:rowOff>31852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22979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17080</xdr:rowOff>
    </xdr:from>
    <xdr:to>
      <xdr:col>55</xdr:col>
      <xdr:colOff>0</xdr:colOff>
      <xdr:row>95</xdr:row>
      <xdr:rowOff>143974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304830"/>
          <a:ext cx="838200" cy="12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56192</xdr:rowOff>
    </xdr:from>
    <xdr:to>
      <xdr:col>50</xdr:col>
      <xdr:colOff>114300</xdr:colOff>
      <xdr:row>95</xdr:row>
      <xdr:rowOff>143974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43942"/>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20577</xdr:rowOff>
    </xdr:from>
    <xdr:to>
      <xdr:col>45</xdr:col>
      <xdr:colOff>177800</xdr:colOff>
      <xdr:row>95</xdr:row>
      <xdr:rowOff>56192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308327"/>
          <a:ext cx="889000" cy="3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26360</xdr:rowOff>
    </xdr:from>
    <xdr:to>
      <xdr:col>41</xdr:col>
      <xdr:colOff>50800</xdr:colOff>
      <xdr:row>95</xdr:row>
      <xdr:rowOff>20577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142660"/>
          <a:ext cx="889000" cy="16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137730</xdr:rowOff>
    </xdr:from>
    <xdr:to>
      <xdr:col>55</xdr:col>
      <xdr:colOff>50800</xdr:colOff>
      <xdr:row>95</xdr:row>
      <xdr:rowOff>67880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160607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93174</xdr:rowOff>
    </xdr:from>
    <xdr:to>
      <xdr:col>50</xdr:col>
      <xdr:colOff>165100</xdr:colOff>
      <xdr:row>96</xdr:row>
      <xdr:rowOff>23324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14451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7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5392</xdr:rowOff>
    </xdr:from>
    <xdr:to>
      <xdr:col>46</xdr:col>
      <xdr:colOff>38100</xdr:colOff>
      <xdr:row>95</xdr:row>
      <xdr:rowOff>106992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123519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141227</xdr:rowOff>
    </xdr:from>
    <xdr:to>
      <xdr:col>41</xdr:col>
      <xdr:colOff>101600</xdr:colOff>
      <xdr:row>95</xdr:row>
      <xdr:rowOff>71377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87904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03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147010</xdr:rowOff>
    </xdr:from>
    <xdr:to>
      <xdr:col>36</xdr:col>
      <xdr:colOff>165100</xdr:colOff>
      <xdr:row>94</xdr:row>
      <xdr:rowOff>77160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0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93687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8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143728</xdr:rowOff>
    </xdr:from>
    <xdr:to>
      <xdr:col>85</xdr:col>
      <xdr:colOff>127000</xdr:colOff>
      <xdr:row>38</xdr:row>
      <xdr:rowOff>28666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87378"/>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28666</xdr:rowOff>
    </xdr:from>
    <xdr:to>
      <xdr:col>81</xdr:col>
      <xdr:colOff>50800</xdr:colOff>
      <xdr:row>38</xdr:row>
      <xdr:rowOff>167894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43766"/>
          <a:ext cx="889000" cy="1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131753</xdr:rowOff>
    </xdr:from>
    <xdr:to>
      <xdr:col>76</xdr:col>
      <xdr:colOff>114300</xdr:colOff>
      <xdr:row>38</xdr:row>
      <xdr:rowOff>167894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46853"/>
          <a:ext cx="88900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116949</xdr:rowOff>
    </xdr:from>
    <xdr:to>
      <xdr:col>71</xdr:col>
      <xdr:colOff>177800</xdr:colOff>
      <xdr:row>38</xdr:row>
      <xdr:rowOff>131753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32049"/>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92928</xdr:rowOff>
    </xdr:from>
    <xdr:to>
      <xdr:col>85</xdr:col>
      <xdr:colOff>177800</xdr:colOff>
      <xdr:row>38</xdr:row>
      <xdr:rowOff>23078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71355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149316</xdr:rowOff>
    </xdr:from>
    <xdr:to>
      <xdr:col>81</xdr:col>
      <xdr:colOff>101600</xdr:colOff>
      <xdr:row>38</xdr:row>
      <xdr:rowOff>79466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117094</xdr:rowOff>
    </xdr:from>
    <xdr:to>
      <xdr:col>76</xdr:col>
      <xdr:colOff>165100</xdr:colOff>
      <xdr:row>39</xdr:row>
      <xdr:rowOff>47244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38371</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57428" y="672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80953</xdr:rowOff>
    </xdr:from>
    <xdr:to>
      <xdr:col>72</xdr:col>
      <xdr:colOff>38100</xdr:colOff>
      <xdr:row>39</xdr:row>
      <xdr:rowOff>11103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66149</xdr:rowOff>
    </xdr:from>
    <xdr:to>
      <xdr:col>67</xdr:col>
      <xdr:colOff>101600</xdr:colOff>
      <xdr:row>38</xdr:row>
      <xdr:rowOff>167749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158876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7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152776</xdr:rowOff>
    </xdr:from>
    <xdr:to>
      <xdr:col>85</xdr:col>
      <xdr:colOff>127000</xdr:colOff>
      <xdr:row>56</xdr:row>
      <xdr:rowOff>277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582526"/>
          <a:ext cx="8382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277</xdr:rowOff>
    </xdr:from>
    <xdr:to>
      <xdr:col>81</xdr:col>
      <xdr:colOff>50800</xdr:colOff>
      <xdr:row>56</xdr:row>
      <xdr:rowOff>14084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601477"/>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150010</xdr:rowOff>
    </xdr:from>
    <xdr:to>
      <xdr:col>76</xdr:col>
      <xdr:colOff>114300</xdr:colOff>
      <xdr:row>56</xdr:row>
      <xdr:rowOff>14084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408310"/>
          <a:ext cx="889000" cy="20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150010</xdr:rowOff>
    </xdr:from>
    <xdr:to>
      <xdr:col>71</xdr:col>
      <xdr:colOff>177800</xdr:colOff>
      <xdr:row>55</xdr:row>
      <xdr:rowOff>31595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408310"/>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101976</xdr:rowOff>
    </xdr:from>
    <xdr:to>
      <xdr:col>85</xdr:col>
      <xdr:colOff>177800</xdr:colOff>
      <xdr:row>56</xdr:row>
      <xdr:rowOff>32126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80403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120927</xdr:rowOff>
    </xdr:from>
    <xdr:to>
      <xdr:col>81</xdr:col>
      <xdr:colOff>101600</xdr:colOff>
      <xdr:row>56</xdr:row>
      <xdr:rowOff>51077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42204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6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134734</xdr:rowOff>
    </xdr:from>
    <xdr:to>
      <xdr:col>76</xdr:col>
      <xdr:colOff>165100</xdr:colOff>
      <xdr:row>56</xdr:row>
      <xdr:rowOff>64884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56011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65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99210</xdr:rowOff>
    </xdr:from>
    <xdr:to>
      <xdr:col>72</xdr:col>
      <xdr:colOff>38100</xdr:colOff>
      <xdr:row>55</xdr:row>
      <xdr:rowOff>29360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45887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1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152245</xdr:rowOff>
    </xdr:from>
    <xdr:to>
      <xdr:col>67</xdr:col>
      <xdr:colOff>101600</xdr:colOff>
      <xdr:row>55</xdr:row>
      <xdr:rowOff>82395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98922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8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122859</xdr:rowOff>
    </xdr:from>
    <xdr:to>
      <xdr:col>85</xdr:col>
      <xdr:colOff>127000</xdr:colOff>
      <xdr:row>79</xdr:row>
      <xdr:rowOff>25019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95959"/>
          <a:ext cx="8382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25019</xdr:rowOff>
    </xdr:from>
    <xdr:to>
      <xdr:col>81</xdr:col>
      <xdr:colOff>50800</xdr:colOff>
      <xdr:row>79</xdr:row>
      <xdr:rowOff>32792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6956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32792</xdr:rowOff>
    </xdr:from>
    <xdr:to>
      <xdr:col>76</xdr:col>
      <xdr:colOff>114300</xdr:colOff>
      <xdr:row>79</xdr:row>
      <xdr:rowOff>33325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7734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33325</xdr:rowOff>
    </xdr:from>
    <xdr:to>
      <xdr:col>71</xdr:col>
      <xdr:colOff>177800</xdr:colOff>
      <xdr:row>79</xdr:row>
      <xdr:rowOff>42926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7787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72059</xdr:rowOff>
    </xdr:from>
    <xdr:to>
      <xdr:col>85</xdr:col>
      <xdr:colOff>177800</xdr:colOff>
      <xdr:row>79</xdr:row>
      <xdr:rowOff>2209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31436</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3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145669</xdr:rowOff>
    </xdr:from>
    <xdr:to>
      <xdr:col>81</xdr:col>
      <xdr:colOff>101600</xdr:colOff>
      <xdr:row>79</xdr:row>
      <xdr:rowOff>75819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66946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11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153442</xdr:rowOff>
    </xdr:from>
    <xdr:to>
      <xdr:col>76</xdr:col>
      <xdr:colOff>165100</xdr:colOff>
      <xdr:row>79</xdr:row>
      <xdr:rowOff>83592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74719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19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153975</xdr:rowOff>
    </xdr:from>
    <xdr:to>
      <xdr:col>72</xdr:col>
      <xdr:colOff>38100</xdr:colOff>
      <xdr:row>79</xdr:row>
      <xdr:rowOff>84125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75252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19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163576</xdr:rowOff>
    </xdr:from>
    <xdr:to>
      <xdr:col>67</xdr:col>
      <xdr:colOff>101600</xdr:colOff>
      <xdr:row>79</xdr:row>
      <xdr:rowOff>93726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84853</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57333" y="13629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51118</xdr:rowOff>
    </xdr:from>
    <xdr:to>
      <xdr:col>85</xdr:col>
      <xdr:colOff>127000</xdr:colOff>
      <xdr:row>98</xdr:row>
      <xdr:rowOff>75864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853218"/>
          <a:ext cx="8382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51118</xdr:rowOff>
    </xdr:from>
    <xdr:to>
      <xdr:col>81</xdr:col>
      <xdr:colOff>50800</xdr:colOff>
      <xdr:row>98</xdr:row>
      <xdr:rowOff>94466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853218"/>
          <a:ext cx="889000" cy="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94466</xdr:rowOff>
    </xdr:from>
    <xdr:to>
      <xdr:col>76</xdr:col>
      <xdr:colOff>114300</xdr:colOff>
      <xdr:row>98</xdr:row>
      <xdr:rowOff>120269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96566"/>
          <a:ext cx="8890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120269</xdr:rowOff>
    </xdr:from>
    <xdr:to>
      <xdr:col>71</xdr:col>
      <xdr:colOff>177800</xdr:colOff>
      <xdr:row>98</xdr:row>
      <xdr:rowOff>129099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922369"/>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25064</xdr:rowOff>
    </xdr:from>
    <xdr:to>
      <xdr:col>85</xdr:col>
      <xdr:colOff>177800</xdr:colOff>
      <xdr:row>98</xdr:row>
      <xdr:rowOff>126664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8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111441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74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318</xdr:rowOff>
    </xdr:from>
    <xdr:to>
      <xdr:col>81</xdr:col>
      <xdr:colOff>101600</xdr:colOff>
      <xdr:row>98</xdr:row>
      <xdr:rowOff>101918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8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93045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43666</xdr:rowOff>
    </xdr:from>
    <xdr:to>
      <xdr:col>76</xdr:col>
      <xdr:colOff>165100</xdr:colOff>
      <xdr:row>98</xdr:row>
      <xdr:rowOff>145266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8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136393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9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69469</xdr:rowOff>
    </xdr:from>
    <xdr:to>
      <xdr:col>72</xdr:col>
      <xdr:colOff>38100</xdr:colOff>
      <xdr:row>98</xdr:row>
      <xdr:rowOff>171069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8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162196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96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78299</xdr:rowOff>
    </xdr:from>
    <xdr:to>
      <xdr:col>67</xdr:col>
      <xdr:colOff>101600</xdr:colOff>
      <xdr:row>99</xdr:row>
      <xdr:rowOff>8449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171026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9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148,143</a:t>
          </a:r>
          <a:r>
            <a:rPr kumimoji="1" lang="ja-JP" altLang="en-US" sz="1300">
              <a:latin typeface="ＭＳ Ｐゴシック" panose="020B0600070205080204" pitchFamily="50" charset="-128"/>
              <a:ea typeface="ＭＳ Ｐゴシック" panose="020B0600070205080204" pitchFamily="50" charset="-128"/>
            </a:rPr>
            <a:t>円となっており、類似団体の中では最も低い値となっている。これは、生活保護費や障がい者等の社会福祉費に係る扶助費が他の類似団体と比較して低いことが主な要因となっている。令和５年度は物価高騰対策として行った住民税非課税世帯等生活応援金の増等により、前年度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％の増となっている。扶助費等の社会保障関連経費が多い民生費は今後も増加が見込まれるため、値の推移は注視していく必要がある。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42,699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％の減となっている。これは、感染症発生防止・医療関連事業費の減が主な要因となっている。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47,864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％の増となっている。これは、矢作川右岸南北道路整備事業費や岡崎駅東地区整備事業費の増が主な要因となっている。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令和５年度末残高については、前年度の剰余金の積立てや予算積立を行ったものの、新型コロナウイルス感染症及び物価高騰対策事業等の財源として多額の取崩しを行ったため前年度と比較して減となった。また、標準財政規模は標準税収入額等の増により増となったため、標準財政規模比では</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ポイントの減となった。</a:t>
          </a:r>
        </a:p>
        <a:p>
          <a:r>
            <a:rPr kumimoji="1" lang="ja-JP" altLang="en-US" sz="1200">
              <a:latin typeface="ＭＳ ゴシック" pitchFamily="49" charset="-128"/>
              <a:ea typeface="ＭＳ ゴシック" pitchFamily="49" charset="-128"/>
            </a:rPr>
            <a:t>　実質収支額については、形式収支が減少したことにより前年度と比較して減となり、標準財政規模比では</a:t>
          </a:r>
          <a:r>
            <a:rPr kumimoji="1" lang="en-US" altLang="ja-JP" sz="1200">
              <a:latin typeface="ＭＳ ゴシック" pitchFamily="49" charset="-128"/>
              <a:ea typeface="ＭＳ ゴシック" pitchFamily="49" charset="-128"/>
            </a:rPr>
            <a:t>2.54</a:t>
          </a:r>
          <a:r>
            <a:rPr kumimoji="1" lang="ja-JP" altLang="en-US" sz="1200">
              <a:latin typeface="ＭＳ ゴシック" pitchFamily="49" charset="-128"/>
              <a:ea typeface="ＭＳ ゴシック" pitchFamily="49" charset="-128"/>
            </a:rPr>
            <a:t>ポイントの減となった。</a:t>
          </a:r>
        </a:p>
        <a:p>
          <a:r>
            <a:rPr kumimoji="1" lang="ja-JP" altLang="en-US" sz="1200">
              <a:latin typeface="ＭＳ ゴシック" pitchFamily="49" charset="-128"/>
              <a:ea typeface="ＭＳ ゴシック" pitchFamily="49" charset="-128"/>
            </a:rPr>
            <a:t>　今後も財政調整基金については適正規模を維持しつつ、取崩しに過度に依存することのないよう予算編成に努める。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いずれの会計においても赤字額はなく、健全な財政運営を維持できているものと捉えている。</a:t>
          </a:r>
        </a:p>
        <a:p>
          <a:r>
            <a:rPr kumimoji="1" lang="ja-JP" altLang="en-US" sz="1200">
              <a:latin typeface="ＭＳ ゴシック" pitchFamily="49" charset="-128"/>
              <a:ea typeface="ＭＳ ゴシック" pitchFamily="49" charset="-128"/>
            </a:rPr>
            <a:t>　令和５年度については、「流動資産－流動負債」で表される法適用企業の資金不足額（赤字額）について、病院事業においては、流動資産の現金及び預金の増等により資金剰余額が増となったものの、標準財政規模が増加したことにより比率は減少した。今後も引き続き収支改善のため、紹介患者及び新入院患者増加施策、診療報酬増加及び費用削減施策に取り組んでいく。</a:t>
          </a:r>
        </a:p>
        <a:p>
          <a:r>
            <a:rPr kumimoji="1" lang="ja-JP" altLang="en-US" sz="1200">
              <a:latin typeface="ＭＳ ゴシック" pitchFamily="49" charset="-128"/>
              <a:ea typeface="ＭＳ ゴシック" pitchFamily="49" charset="-128"/>
            </a:rPr>
            <a:t>　水道事業においては、流動負債の未払金及び未払費用の増等により資金剰余額が減となったこと等により比率は減少した。</a:t>
          </a:r>
        </a:p>
        <a:p>
          <a:r>
            <a:rPr kumimoji="1" lang="ja-JP" altLang="en-US" sz="1200">
              <a:latin typeface="ＭＳ ゴシック" pitchFamily="49" charset="-128"/>
              <a:ea typeface="ＭＳ ゴシック" pitchFamily="49" charset="-128"/>
            </a:rPr>
            <a:t>　下水道事業においては、流動資産の前払金の増等により資金剰余額が増となったものの、標準財政規模が増加したことにより比率は減少した。水道事業及び下水道事業では、今後老朽化した管渠及び施設の更新対策に多額の費用が必要となっていくが、人口減少等による料金収入の減少が懸念されるため、経営の合理化や経営基盤の強化に取り組んでいく必要がある。</a:t>
          </a:r>
        </a:p>
        <a:p>
          <a:r>
            <a:rPr kumimoji="1" lang="ja-JP" altLang="en-US" sz="1200">
              <a:latin typeface="ＭＳ ゴシック" pitchFamily="49" charset="-128"/>
              <a:ea typeface="ＭＳ ゴシック" pitchFamily="49" charset="-128"/>
            </a:rPr>
            <a:t>　一般会計から各特別会計への収支不足額に対する繰出しについては、一定の行政サービスの維持及び行政目的の達成のためにはやむを得ないものの、各会計において業務の効率化、徴収強化による収入増を図るなど、経費節減のための努力を継続して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５年度においては、下水道事業会計に係る繰入額の増等による公営企業債の元利償還金に対する繰入金が増となったものの、一般補助施設整備等事業債等が減となったことなどから、元利償還金等は減となった。また、臨時財政対策債償還費の減等に伴う災害復旧費等に係る基準財政需要額が減となったことで算入公債費等が減となった。元利償還金等の減が算入公債費等の減を上回ったため、前年度と比較し改善することとなった。令和２年度まで分子が負数であった理由について、臨時財政対策債の借入れにおいて、特定財源への算入が実償還額ではなく発行可能額に補正係数を乗じた理論額とされるため、本市のように過去において発行可能額を下回る借入れを行ってきた結果であると捉えているが、臨時財政対策債の発行可能額の大きかった過年度分から順次償還が終わっていくことから、今後は単年で負数とはならない見込みである。</a:t>
          </a:r>
        </a:p>
        <a:p>
          <a:r>
            <a:rPr kumimoji="1" lang="ja-JP" altLang="en-US" sz="1000">
              <a:latin typeface="ＭＳ ゴシック" pitchFamily="49" charset="-128"/>
              <a:ea typeface="ＭＳ ゴシック" pitchFamily="49" charset="-128"/>
            </a:rPr>
            <a:t>　過去の償還が順次終わっていくと長期的には算入公債費の減少が見込まれるため、今後も公債費の推移に注視しながら健全な財政運営に努める。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本市は減債基金を所有していないため、指標は算定されていない。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５年度の元金償還額が令和５年度の発行額を上回ったことによる地方債現在高の減や病院事業及び下水道事業の企業債現在高の減等により公営企業債等繰入見込額が減となったこと等に伴い、将来負担額は前年度と比較し減となった。</a:t>
          </a:r>
        </a:p>
        <a:p>
          <a:r>
            <a:rPr kumimoji="1" lang="ja-JP" altLang="en-US" sz="1200">
              <a:latin typeface="ＭＳ ゴシック" pitchFamily="49" charset="-128"/>
              <a:ea typeface="ＭＳ ゴシック" pitchFamily="49" charset="-128"/>
            </a:rPr>
            <a:t>　一方、臨時財政対策債残高の減等により基準財政需要額算入見込額が減となったこと等に伴い、充当可能財源等は前年度と比較し減となった。</a:t>
          </a:r>
        </a:p>
        <a:p>
          <a:r>
            <a:rPr kumimoji="1" lang="ja-JP" altLang="en-US" sz="1200">
              <a:latin typeface="ＭＳ ゴシック" pitchFamily="49" charset="-128"/>
              <a:ea typeface="ＭＳ ゴシック" pitchFamily="49" charset="-128"/>
            </a:rPr>
            <a:t>　依然として充当可能財源が将来負担額を上回っているため、今年度も比率は算定されていない。</a:t>
          </a:r>
        </a:p>
        <a:p>
          <a:r>
            <a:rPr kumimoji="1" lang="ja-JP" altLang="en-US" sz="1200">
              <a:latin typeface="ＭＳ ゴシック" pitchFamily="49" charset="-128"/>
              <a:ea typeface="ＭＳ ゴシック" pitchFamily="49" charset="-128"/>
            </a:rPr>
            <a:t>　今後の見通しとしては、本市の近年の地方債残高は他の類似団体と比較して低い水準を維持し続けてきたが、令和６年度以降に行われる大型事業による地方債の発行増加及び令和４年度にピークを迎えた公債費が減少傾向にあることにより、地方債現在高は将来的に増加に転じる可能性がある。また、世界的な物価高騰等、社会情勢の先行きは不透明であり、基金の取崩しの増なども予想され将来負担が生ずる可能性もあるため、市債残高及びプライマリーバランスを注視しつつ、世代間の不公平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愛知県岡崎市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財政調整基金について、令和４年度決算に係る純剰余金及び令和５年度中の予算積立等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百万円を積み立てた一方、各種新型コロナウイルス感染症及び物価高騰対策事業費並びに感染症予防事業費等国庫負担（補助）金の返還等による財源不足に対応するため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百万円を取り崩したこと、特定目的基金については、市税収入の増等による余剰財源を活用して東岡崎駅周辺地区整備基金へ７億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積極的な基金の活用による財源調整を行うとともに、将来の事業に向けた目的基金への積み増しを検討していく。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・公共施設保全整備基金：公共施設の長寿命化を図るための計画的保全整備に要する事業費に充当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・公園施設整備基金：公園施設の整備費及び都市緑化の事業費に充当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・東岡崎駅周辺地区整備基金：東岡崎駅周辺地区の整備費に充当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・公共施設保全整備基金：公共施設の保全整備の財源として５億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・東岡崎駅周辺地区整備基金：東岡崎駅周辺地区整備事業の財源として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百万円の取崩しを行った一方、市税収入の増等による余剰財源を活用して７億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・公園施設整備基金：公園施設の整備の財源として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百万円の取崩しを行った一方、市税収入の増等による余剰財源を活用して３億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・公共施設保全整備基金：保育園施設保全事業等に充てるため、令和６年度に約５億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・東岡崎駅周辺地区整備基金：後年度の東岡崎駅周辺地区整備事業の財源とするため、令和６年度に約６億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市税収入等は増加しているものの、事業費の増に対応するため基金取崩が増加したため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中核市では、減債基金を含めた平均額は標準財政規模の約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％となっている。本市の近年の標準財政規模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億円となるため、減債基金を保有していないことから適正規模を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億円程度として維持していくこととする。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151859262</v>
      </c>
      <c r="BO4" s="449"/>
      <c r="BP4" s="449"/>
      <c r="BQ4" s="449"/>
      <c r="BR4" s="449"/>
      <c r="BS4" s="449"/>
      <c r="BT4" s="449"/>
      <c r="BU4" s="450"/>
      <c r="BV4" s="448">
        <v>152576812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6.9</v>
      </c>
      <c r="CU4" s="589"/>
      <c r="CV4" s="589"/>
      <c r="CW4" s="589"/>
      <c r="CX4" s="589"/>
      <c r="CY4" s="589"/>
      <c r="CZ4" s="589"/>
      <c r="DA4" s="590"/>
      <c r="DB4" s="588">
        <v>9.5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143415246</v>
      </c>
      <c r="BO5" s="420"/>
      <c r="BP5" s="420"/>
      <c r="BQ5" s="420"/>
      <c r="BR5" s="420"/>
      <c r="BS5" s="420"/>
      <c r="BT5" s="420"/>
      <c r="BU5" s="421"/>
      <c r="BV5" s="419">
        <v>143135806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91.9</v>
      </c>
      <c r="CU5" s="417"/>
      <c r="CV5" s="417"/>
      <c r="CW5" s="417"/>
      <c r="CX5" s="417"/>
      <c r="CY5" s="417"/>
      <c r="CZ5" s="417"/>
      <c r="DA5" s="418"/>
      <c r="DB5" s="416">
        <v>90.4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110</v>
      </c>
      <c r="AV6" s="478"/>
      <c r="AW6" s="478"/>
      <c r="AX6" s="478"/>
      <c r="AY6" s="433" t="s">
        <v>98</v>
      </c>
      <c r="AZ6" s="434"/>
      <c r="BA6" s="434"/>
      <c r="BB6" s="434"/>
      <c r="BC6" s="434"/>
      <c r="BD6" s="434"/>
      <c r="BE6" s="434"/>
      <c r="BF6" s="434"/>
      <c r="BG6" s="434"/>
      <c r="BH6" s="434"/>
      <c r="BI6" s="434"/>
      <c r="BJ6" s="434"/>
      <c r="BK6" s="434"/>
      <c r="BL6" s="434"/>
      <c r="BM6" s="435"/>
      <c r="BN6" s="419">
        <v>8444016</v>
      </c>
      <c r="BO6" s="420"/>
      <c r="BP6" s="420"/>
      <c r="BQ6" s="420"/>
      <c r="BR6" s="420"/>
      <c r="BS6" s="420"/>
      <c r="BT6" s="420"/>
      <c r="BU6" s="421"/>
      <c r="BV6" s="419">
        <v>9441006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91.9</v>
      </c>
      <c r="CU6" s="563"/>
      <c r="CV6" s="563"/>
      <c r="CW6" s="563"/>
      <c r="CX6" s="563"/>
      <c r="CY6" s="563"/>
      <c r="CZ6" s="563"/>
      <c r="DA6" s="564"/>
      <c r="DB6" s="562">
        <v>90.4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2955445</v>
      </c>
      <c r="BO7" s="420"/>
      <c r="BP7" s="420"/>
      <c r="BQ7" s="420"/>
      <c r="BR7" s="420"/>
      <c r="BS7" s="420"/>
      <c r="BT7" s="420"/>
      <c r="BU7" s="421"/>
      <c r="BV7" s="419">
        <v>2145069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79085432</v>
      </c>
      <c r="CU7" s="420"/>
      <c r="CV7" s="420"/>
      <c r="CW7" s="420"/>
      <c r="CX7" s="420"/>
      <c r="CY7" s="420"/>
      <c r="CZ7" s="420"/>
      <c r="DA7" s="421"/>
      <c r="DB7" s="419">
        <v>76934656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5488571</v>
      </c>
      <c r="BO8" s="420"/>
      <c r="BP8" s="420"/>
      <c r="BQ8" s="420"/>
      <c r="BR8" s="420"/>
      <c r="BS8" s="420"/>
      <c r="BT8" s="420"/>
      <c r="BU8" s="421"/>
      <c r="BV8" s="419">
        <v>7295937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1</v>
      </c>
      <c r="CU8" s="523"/>
      <c r="CV8" s="523"/>
      <c r="CW8" s="523"/>
      <c r="CX8" s="523"/>
      <c r="CY8" s="523"/>
      <c r="CZ8" s="523"/>
      <c r="DA8" s="524"/>
      <c r="DB8" s="522">
        <v>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384654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-1807366</v>
      </c>
      <c r="BO9" s="420"/>
      <c r="BP9" s="420"/>
      <c r="BQ9" s="420"/>
      <c r="BR9" s="420"/>
      <c r="BS9" s="420"/>
      <c r="BT9" s="420"/>
      <c r="BU9" s="421"/>
      <c r="BV9" s="419">
        <v>281505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6.3</v>
      </c>
      <c r="CU9" s="417"/>
      <c r="CV9" s="417"/>
      <c r="CW9" s="417"/>
      <c r="CX9" s="417"/>
      <c r="CY9" s="417"/>
      <c r="CZ9" s="417"/>
      <c r="DA9" s="418"/>
      <c r="DB9" s="416">
        <v>6.9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381051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6494127</v>
      </c>
      <c r="BO10" s="420"/>
      <c r="BP10" s="420"/>
      <c r="BQ10" s="420"/>
      <c r="BR10" s="420"/>
      <c r="BS10" s="420"/>
      <c r="BT10" s="420"/>
      <c r="BU10" s="421"/>
      <c r="BV10" s="419">
        <v>4949729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383915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10919246</v>
      </c>
      <c r="BO12" s="420"/>
      <c r="BP12" s="420"/>
      <c r="BQ12" s="420"/>
      <c r="BR12" s="420"/>
      <c r="BS12" s="420"/>
      <c r="BT12" s="420"/>
      <c r="BU12" s="421"/>
      <c r="BV12" s="419">
        <v>9815252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370167</v>
      </c>
      <c r="S13" s="507"/>
      <c r="T13" s="507"/>
      <c r="U13" s="507"/>
      <c r="V13" s="508"/>
      <c r="W13" s="509" t="s">
        <v>131</v>
      </c>
      <c r="X13" s="405"/>
      <c r="Y13" s="405"/>
      <c r="Z13" s="405"/>
      <c r="AA13" s="405"/>
      <c r="AB13" s="406"/>
      <c r="AC13" s="372">
        <v>2484</v>
      </c>
      <c r="AD13" s="373"/>
      <c r="AE13" s="373"/>
      <c r="AF13" s="373"/>
      <c r="AG13" s="374"/>
      <c r="AH13" s="372">
        <v>2752</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-6232485</v>
      </c>
      <c r="BO13" s="420"/>
      <c r="BP13" s="420"/>
      <c r="BQ13" s="420"/>
      <c r="BR13" s="420"/>
      <c r="BS13" s="420"/>
      <c r="BT13" s="420"/>
      <c r="BU13" s="421"/>
      <c r="BV13" s="419">
        <v>-4584018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1.1000000000000001</v>
      </c>
      <c r="CU13" s="417"/>
      <c r="CV13" s="417"/>
      <c r="CW13" s="417"/>
      <c r="CX13" s="417"/>
      <c r="CY13" s="417"/>
      <c r="CZ13" s="417"/>
      <c r="DA13" s="418"/>
      <c r="DB13" s="416">
        <v>0.6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384422</v>
      </c>
      <c r="S14" s="507"/>
      <c r="T14" s="507"/>
      <c r="U14" s="507"/>
      <c r="V14" s="508"/>
      <c r="W14" s="510"/>
      <c r="X14" s="408"/>
      <c r="Y14" s="408"/>
      <c r="Z14" s="408"/>
      <c r="AA14" s="408"/>
      <c r="AB14" s="409"/>
      <c r="AC14" s="499">
        <v>1.3</v>
      </c>
      <c r="AD14" s="500"/>
      <c r="AE14" s="500"/>
      <c r="AF14" s="500"/>
      <c r="AG14" s="501"/>
      <c r="AH14" s="499">
        <v>1.5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371890</v>
      </c>
      <c r="S15" s="507"/>
      <c r="T15" s="507"/>
      <c r="U15" s="507"/>
      <c r="V15" s="508"/>
      <c r="W15" s="509" t="s">
        <v>137</v>
      </c>
      <c r="X15" s="405"/>
      <c r="Y15" s="405"/>
      <c r="Z15" s="405"/>
      <c r="AA15" s="405"/>
      <c r="AB15" s="406"/>
      <c r="AC15" s="372">
        <v>72551</v>
      </c>
      <c r="AD15" s="373"/>
      <c r="AE15" s="373"/>
      <c r="AF15" s="373"/>
      <c r="AG15" s="374"/>
      <c r="AH15" s="372">
        <v>75226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61784163</v>
      </c>
      <c r="BO15" s="449"/>
      <c r="BP15" s="449"/>
      <c r="BQ15" s="449"/>
      <c r="BR15" s="449"/>
      <c r="BS15" s="449"/>
      <c r="BT15" s="449"/>
      <c r="BU15" s="450"/>
      <c r="BV15" s="448">
        <v>60303400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39</v>
      </c>
      <c r="AD16" s="500"/>
      <c r="AE16" s="500"/>
      <c r="AF16" s="500"/>
      <c r="AG16" s="501"/>
      <c r="AH16" s="499">
        <v>39.9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61051109</v>
      </c>
      <c r="BO16" s="420"/>
      <c r="BP16" s="420"/>
      <c r="BQ16" s="420"/>
      <c r="BR16" s="420"/>
      <c r="BS16" s="420"/>
      <c r="BT16" s="420"/>
      <c r="BU16" s="421"/>
      <c r="BV16" s="419">
        <v>60198138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110818</v>
      </c>
      <c r="AD17" s="373"/>
      <c r="AE17" s="373"/>
      <c r="AF17" s="373"/>
      <c r="AG17" s="374"/>
      <c r="AH17" s="372">
        <v>110448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79085432</v>
      </c>
      <c r="BO17" s="420"/>
      <c r="BP17" s="420"/>
      <c r="BQ17" s="420"/>
      <c r="BR17" s="420"/>
      <c r="BS17" s="420"/>
      <c r="BT17" s="420"/>
      <c r="BU17" s="421"/>
      <c r="BV17" s="419">
        <v>76934656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387.2</v>
      </c>
      <c r="M18" s="472"/>
      <c r="N18" s="472"/>
      <c r="O18" s="472"/>
      <c r="P18" s="472"/>
      <c r="Q18" s="472"/>
      <c r="R18" s="473"/>
      <c r="S18" s="473"/>
      <c r="T18" s="473"/>
      <c r="U18" s="473"/>
      <c r="V18" s="474"/>
      <c r="W18" s="490"/>
      <c r="X18" s="491"/>
      <c r="Y18" s="491"/>
      <c r="Z18" s="491"/>
      <c r="AA18" s="491"/>
      <c r="AB18" s="515"/>
      <c r="AC18" s="389">
        <v>59.6</v>
      </c>
      <c r="AD18" s="390"/>
      <c r="AE18" s="390"/>
      <c r="AF18" s="390"/>
      <c r="AG18" s="475"/>
      <c r="AH18" s="389">
        <v>58.6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74006455</v>
      </c>
      <c r="BO18" s="420"/>
      <c r="BP18" s="420"/>
      <c r="BQ18" s="420"/>
      <c r="BR18" s="420"/>
      <c r="BS18" s="420"/>
      <c r="BT18" s="420"/>
      <c r="BU18" s="421"/>
      <c r="BV18" s="419">
        <v>72142696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993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107507163</v>
      </c>
      <c r="BO19" s="420"/>
      <c r="BP19" s="420"/>
      <c r="BQ19" s="420"/>
      <c r="BR19" s="420"/>
      <c r="BS19" s="420"/>
      <c r="BT19" s="420"/>
      <c r="BU19" s="421"/>
      <c r="BV19" s="419">
        <v>104338683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156619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53109199</v>
      </c>
      <c r="BO22" s="449"/>
      <c r="BP22" s="449"/>
      <c r="BQ22" s="449"/>
      <c r="BR22" s="449"/>
      <c r="BS22" s="449"/>
      <c r="BT22" s="449"/>
      <c r="BU22" s="450"/>
      <c r="BV22" s="448">
        <v>55599385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40593685</v>
      </c>
      <c r="BO23" s="420"/>
      <c r="BP23" s="420"/>
      <c r="BQ23" s="420"/>
      <c r="BR23" s="420"/>
      <c r="BS23" s="420"/>
      <c r="BT23" s="420"/>
      <c r="BU23" s="421"/>
      <c r="BV23" s="419">
        <v>41288525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11160</v>
      </c>
      <c r="R24" s="373"/>
      <c r="S24" s="373"/>
      <c r="T24" s="373"/>
      <c r="U24" s="373"/>
      <c r="V24" s="374"/>
      <c r="W24" s="462"/>
      <c r="X24" s="399"/>
      <c r="Y24" s="400"/>
      <c r="Z24" s="375" t="s">
        <v>162</v>
      </c>
      <c r="AA24" s="376"/>
      <c r="AB24" s="376"/>
      <c r="AC24" s="376"/>
      <c r="AD24" s="376"/>
      <c r="AE24" s="376"/>
      <c r="AF24" s="376"/>
      <c r="AG24" s="377"/>
      <c r="AH24" s="372">
        <v>2499</v>
      </c>
      <c r="AI24" s="373"/>
      <c r="AJ24" s="373"/>
      <c r="AK24" s="373"/>
      <c r="AL24" s="374"/>
      <c r="AM24" s="372">
        <v>7182126</v>
      </c>
      <c r="AN24" s="373"/>
      <c r="AO24" s="373"/>
      <c r="AP24" s="373"/>
      <c r="AQ24" s="373"/>
      <c r="AR24" s="374"/>
      <c r="AS24" s="372">
        <v>2874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44225277</v>
      </c>
      <c r="BO24" s="420"/>
      <c r="BP24" s="420"/>
      <c r="BQ24" s="420"/>
      <c r="BR24" s="420"/>
      <c r="BS24" s="420"/>
      <c r="BT24" s="420"/>
      <c r="BU24" s="421"/>
      <c r="BV24" s="419">
        <v>45134073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9370</v>
      </c>
      <c r="R25" s="373"/>
      <c r="S25" s="373"/>
      <c r="T25" s="373"/>
      <c r="U25" s="373"/>
      <c r="V25" s="374"/>
      <c r="W25" s="462"/>
      <c r="X25" s="399"/>
      <c r="Y25" s="400"/>
      <c r="Z25" s="375" t="s">
        <v>165</v>
      </c>
      <c r="AA25" s="376"/>
      <c r="AB25" s="376"/>
      <c r="AC25" s="376"/>
      <c r="AD25" s="376"/>
      <c r="AE25" s="376"/>
      <c r="AF25" s="376"/>
      <c r="AG25" s="377"/>
      <c r="AH25" s="372">
        <v>398</v>
      </c>
      <c r="AI25" s="373"/>
      <c r="AJ25" s="373"/>
      <c r="AK25" s="373"/>
      <c r="AL25" s="374"/>
      <c r="AM25" s="372">
        <v>1159374</v>
      </c>
      <c r="AN25" s="373"/>
      <c r="AO25" s="373"/>
      <c r="AP25" s="373"/>
      <c r="AQ25" s="373"/>
      <c r="AR25" s="374"/>
      <c r="AS25" s="372">
        <v>2913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32395170</v>
      </c>
      <c r="BO25" s="449"/>
      <c r="BP25" s="449"/>
      <c r="BQ25" s="449"/>
      <c r="BR25" s="449"/>
      <c r="BS25" s="449"/>
      <c r="BT25" s="449"/>
      <c r="BU25" s="450"/>
      <c r="BV25" s="448">
        <v>27731039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7420</v>
      </c>
      <c r="R26" s="373"/>
      <c r="S26" s="373"/>
      <c r="T26" s="373"/>
      <c r="U26" s="373"/>
      <c r="V26" s="374"/>
      <c r="W26" s="462"/>
      <c r="X26" s="399"/>
      <c r="Y26" s="400"/>
      <c r="Z26" s="375" t="s">
        <v>168</v>
      </c>
      <c r="AA26" s="430"/>
      <c r="AB26" s="430"/>
      <c r="AC26" s="430"/>
      <c r="AD26" s="430"/>
      <c r="AE26" s="430"/>
      <c r="AF26" s="430"/>
      <c r="AG26" s="431"/>
      <c r="AH26" s="372">
        <v>307</v>
      </c>
      <c r="AI26" s="373"/>
      <c r="AJ26" s="373"/>
      <c r="AK26" s="373"/>
      <c r="AL26" s="374"/>
      <c r="AM26" s="372">
        <v>882625</v>
      </c>
      <c r="AN26" s="373"/>
      <c r="AO26" s="373"/>
      <c r="AP26" s="373"/>
      <c r="AQ26" s="373"/>
      <c r="AR26" s="374"/>
      <c r="AS26" s="372">
        <v>2875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7360</v>
      </c>
      <c r="R27" s="373"/>
      <c r="S27" s="373"/>
      <c r="T27" s="373"/>
      <c r="U27" s="373"/>
      <c r="V27" s="374"/>
      <c r="W27" s="462"/>
      <c r="X27" s="399"/>
      <c r="Y27" s="400"/>
      <c r="Z27" s="375" t="s">
        <v>171</v>
      </c>
      <c r="AA27" s="376"/>
      <c r="AB27" s="376"/>
      <c r="AC27" s="376"/>
      <c r="AD27" s="376"/>
      <c r="AE27" s="376"/>
      <c r="AF27" s="376"/>
      <c r="AG27" s="377"/>
      <c r="AH27" s="372">
        <v>85</v>
      </c>
      <c r="AI27" s="373"/>
      <c r="AJ27" s="373"/>
      <c r="AK27" s="373"/>
      <c r="AL27" s="374"/>
      <c r="AM27" s="372">
        <v>257769</v>
      </c>
      <c r="AN27" s="373"/>
      <c r="AO27" s="373"/>
      <c r="AP27" s="373"/>
      <c r="AQ27" s="373"/>
      <c r="AR27" s="374"/>
      <c r="AS27" s="372">
        <v>3033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500000</v>
      </c>
      <c r="BO27" s="454"/>
      <c r="BP27" s="454"/>
      <c r="BQ27" s="454"/>
      <c r="BR27" s="454"/>
      <c r="BS27" s="454"/>
      <c r="BT27" s="454"/>
      <c r="BU27" s="455"/>
      <c r="BV27" s="453">
        <v>500000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6680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11375506</v>
      </c>
      <c r="BO28" s="449"/>
      <c r="BP28" s="449"/>
      <c r="BQ28" s="449"/>
      <c r="BR28" s="449"/>
      <c r="BS28" s="449"/>
      <c r="BT28" s="449"/>
      <c r="BU28" s="450"/>
      <c r="BV28" s="448">
        <v>12100625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35</v>
      </c>
      <c r="M29" s="373"/>
      <c r="N29" s="373"/>
      <c r="O29" s="373"/>
      <c r="P29" s="374"/>
      <c r="Q29" s="372">
        <v>6140</v>
      </c>
      <c r="R29" s="373"/>
      <c r="S29" s="373"/>
      <c r="T29" s="373"/>
      <c r="U29" s="373"/>
      <c r="V29" s="374"/>
      <c r="W29" s="463"/>
      <c r="X29" s="464"/>
      <c r="Y29" s="465"/>
      <c r="Z29" s="375" t="s">
        <v>177</v>
      </c>
      <c r="AA29" s="376"/>
      <c r="AB29" s="376"/>
      <c r="AC29" s="376"/>
      <c r="AD29" s="376"/>
      <c r="AE29" s="376"/>
      <c r="AF29" s="376"/>
      <c r="AG29" s="377"/>
      <c r="AH29" s="372">
        <v>2584</v>
      </c>
      <c r="AI29" s="373"/>
      <c r="AJ29" s="373"/>
      <c r="AK29" s="373"/>
      <c r="AL29" s="374"/>
      <c r="AM29" s="372">
        <v>7439895</v>
      </c>
      <c r="AN29" s="373"/>
      <c r="AO29" s="373"/>
      <c r="AP29" s="373"/>
      <c r="AQ29" s="373"/>
      <c r="AR29" s="374"/>
      <c r="AS29" s="372">
        <v>2879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16641504</v>
      </c>
      <c r="BO30" s="454"/>
      <c r="BP30" s="454"/>
      <c r="BQ30" s="454"/>
      <c r="BR30" s="454"/>
      <c r="BS30" s="454"/>
      <c r="BT30" s="454"/>
      <c r="BU30" s="455"/>
      <c r="BV30" s="453">
        <v>16113032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7</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IF('各会計、関係団体の財政状況及び健全化判断比率'!B34="","",'各会計、関係団体の財政状況及び健全化判断比率'!B34)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岡崎市額田郡模範造林組合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岡崎市土地開発公社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継続契約集合支払特別会計</v>
      </c>
      <c r="F35" s="368"/>
      <c r="G35" s="368"/>
      <c r="H35" s="368"/>
      <c r="I35" s="368"/>
      <c r="J35" s="368"/>
      <c r="K35" s="368"/>
      <c r="L35" s="368"/>
      <c r="M35" s="368"/>
      <c r="N35" s="368"/>
      <c r="O35" s="368"/>
      <c r="P35" s="368"/>
      <c r="Q35" s="368"/>
      <c r="R35" s="368"/>
      <c r="S35" s="368"/>
      <c r="T35" s="181"/>
      <c r="U35" s="367">
        <f>IF(W35="","",U34+1)</f>
        <v>8</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IF('各会計、関係団体の財政状況及び健全化判断比率'!B35="","",'各会計、関係団体の財政状況及び健全化判断比率'!B35)</f>
        <v>阿知和地区工業団地造成事業特別会計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公益財団法人岡崎幸田勤労者共済会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額田北部診療所特別会計</v>
      </c>
      <c r="F36" s="368"/>
      <c r="G36" s="368"/>
      <c r="H36" s="368"/>
      <c r="I36" s="368"/>
      <c r="J36" s="368"/>
      <c r="K36" s="368"/>
      <c r="L36" s="368"/>
      <c r="M36" s="368"/>
      <c r="N36" s="368"/>
      <c r="O36" s="368"/>
      <c r="P36" s="368"/>
      <c r="Q36" s="368"/>
      <c r="R36" s="368"/>
      <c r="S36" s="368"/>
      <c r="T36" s="181"/>
      <c r="U36" s="367">
        <f t="shared" ref="U36:U43" si="4">IF(W36="","",U35+1)</f>
        <v>9</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株式会社岡崎情報開発センター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こども発達医療センター特別会計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公益財団法人岡崎市スポーツ協会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岡崎駅東土地区画整理事業清算金特別会計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公益財団法人岡崎市学校給食協会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母子父子寡婦福祉資金貸付事業特別会計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23</v>
      </c>
      <c r="CP39" s="367"/>
      <c r="CQ39" s="368" t="str">
        <f>IF('各会計、関係団体の財政状況及び健全化判断比率'!BS12="","",'各会計、関係団体の財政状況及び健全化判断比率'!BS12)</f>
        <v>株式会社岡崎さくら電力</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24</v>
      </c>
      <c r="CP40" s="367"/>
      <c r="CQ40" s="368" t="str">
        <f>IF('各会計、関係団体の財政状況及び健全化判断比率'!BS13="","",'各会計、関係団体の財政状況及び健全化判断比率'!BS13)</f>
        <v>株式会社もりまち</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nTYngHlKLUkmKl8t71X8OcaXtgufjflAxq9IrgIbkq6D/OMcnzhMaZaOAp0LJgA6xB+zNx1CSt3Qc6aG/yns8Q==" saltValue="wTIUiVwh6/KXa/Qd17a44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71124126</v>
      </c>
      <c r="S5" s="677"/>
      <c r="T5" s="677"/>
      <c r="U5" s="677"/>
      <c r="V5" s="677"/>
      <c r="W5" s="677"/>
      <c r="X5" s="677"/>
      <c r="Y5" s="702"/>
      <c r="Z5" s="715">
        <v>46.8</v>
      </c>
      <c r="AA5" s="715"/>
      <c r="AB5" s="715"/>
      <c r="AC5" s="715"/>
      <c r="AD5" s="716">
        <v>65671181</v>
      </c>
      <c r="AE5" s="716"/>
      <c r="AF5" s="716"/>
      <c r="AG5" s="716"/>
      <c r="AH5" s="716"/>
      <c r="AI5" s="716"/>
      <c r="AJ5" s="716"/>
      <c r="AK5" s="716"/>
      <c r="AL5" s="703">
        <v>81.599999999999994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62686633</v>
      </c>
      <c r="BH5" s="622"/>
      <c r="BI5" s="622"/>
      <c r="BJ5" s="622"/>
      <c r="BK5" s="622"/>
      <c r="BL5" s="622"/>
      <c r="BM5" s="622"/>
      <c r="BN5" s="623"/>
      <c r="BO5" s="659">
        <v>88.1</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1005061</v>
      </c>
      <c r="S6" s="622"/>
      <c r="T6" s="622"/>
      <c r="U6" s="622"/>
      <c r="V6" s="622"/>
      <c r="W6" s="622"/>
      <c r="X6" s="622"/>
      <c r="Y6" s="623"/>
      <c r="Z6" s="659">
        <v>0.7</v>
      </c>
      <c r="AA6" s="659"/>
      <c r="AB6" s="659"/>
      <c r="AC6" s="659"/>
      <c r="AD6" s="660">
        <v>1005061</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62686633</v>
      </c>
      <c r="BH6" s="622"/>
      <c r="BI6" s="622"/>
      <c r="BJ6" s="622"/>
      <c r="BK6" s="622"/>
      <c r="BL6" s="622"/>
      <c r="BM6" s="622"/>
      <c r="BN6" s="623"/>
      <c r="BO6" s="659">
        <v>88.1</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687755</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687006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29184</v>
      </c>
      <c r="S7" s="622"/>
      <c r="T7" s="622"/>
      <c r="U7" s="622"/>
      <c r="V7" s="622"/>
      <c r="W7" s="622"/>
      <c r="X7" s="622"/>
      <c r="Y7" s="623"/>
      <c r="Z7" s="659">
        <v>0</v>
      </c>
      <c r="AA7" s="659"/>
      <c r="AB7" s="659"/>
      <c r="AC7" s="659"/>
      <c r="AD7" s="660">
        <v>29184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30318021</v>
      </c>
      <c r="BH7" s="622"/>
      <c r="BI7" s="622"/>
      <c r="BJ7" s="622"/>
      <c r="BK7" s="622"/>
      <c r="BL7" s="622"/>
      <c r="BM7" s="622"/>
      <c r="BN7" s="623"/>
      <c r="BO7" s="659">
        <v>42.6</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16786594</v>
      </c>
      <c r="CS7" s="622"/>
      <c r="CT7" s="622"/>
      <c r="CU7" s="622"/>
      <c r="CV7" s="622"/>
      <c r="CW7" s="622"/>
      <c r="CX7" s="622"/>
      <c r="CY7" s="623"/>
      <c r="CZ7" s="659">
        <v>11.7</v>
      </c>
      <c r="DA7" s="659"/>
      <c r="DB7" s="659"/>
      <c r="DC7" s="659"/>
      <c r="DD7" s="627">
        <v>399670</v>
      </c>
      <c r="DE7" s="622"/>
      <c r="DF7" s="622"/>
      <c r="DG7" s="622"/>
      <c r="DH7" s="622"/>
      <c r="DI7" s="622"/>
      <c r="DJ7" s="622"/>
      <c r="DK7" s="622"/>
      <c r="DL7" s="622"/>
      <c r="DM7" s="622"/>
      <c r="DN7" s="622"/>
      <c r="DO7" s="622"/>
      <c r="DP7" s="623"/>
      <c r="DQ7" s="627">
        <v>15173454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605348</v>
      </c>
      <c r="S8" s="622"/>
      <c r="T8" s="622"/>
      <c r="U8" s="622"/>
      <c r="V8" s="622"/>
      <c r="W8" s="622"/>
      <c r="X8" s="622"/>
      <c r="Y8" s="623"/>
      <c r="Z8" s="659">
        <v>0.4</v>
      </c>
      <c r="AA8" s="659"/>
      <c r="AB8" s="659"/>
      <c r="AC8" s="659"/>
      <c r="AD8" s="660">
        <v>605348</v>
      </c>
      <c r="AE8" s="660"/>
      <c r="AF8" s="660"/>
      <c r="AG8" s="660"/>
      <c r="AH8" s="660"/>
      <c r="AI8" s="660"/>
      <c r="AJ8" s="660"/>
      <c r="AK8" s="660"/>
      <c r="AL8" s="624">
        <v>0.8</v>
      </c>
      <c r="AM8" s="625"/>
      <c r="AN8" s="625"/>
      <c r="AO8" s="661"/>
      <c r="AP8" s="618" t="s">
        <v>227</v>
      </c>
      <c r="AQ8" s="619"/>
      <c r="AR8" s="619"/>
      <c r="AS8" s="619"/>
      <c r="AT8" s="619"/>
      <c r="AU8" s="619"/>
      <c r="AV8" s="619"/>
      <c r="AW8" s="619"/>
      <c r="AX8" s="619"/>
      <c r="AY8" s="619"/>
      <c r="AZ8" s="619"/>
      <c r="BA8" s="619"/>
      <c r="BB8" s="619"/>
      <c r="BC8" s="619"/>
      <c r="BD8" s="619"/>
      <c r="BE8" s="619"/>
      <c r="BF8" s="620"/>
      <c r="BG8" s="621">
        <v>715214</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56874464</v>
      </c>
      <c r="CS8" s="622"/>
      <c r="CT8" s="622"/>
      <c r="CU8" s="622"/>
      <c r="CV8" s="622"/>
      <c r="CW8" s="622"/>
      <c r="CX8" s="622"/>
      <c r="CY8" s="623"/>
      <c r="CZ8" s="659">
        <v>39.700000000000003</v>
      </c>
      <c r="DA8" s="659"/>
      <c r="DB8" s="659"/>
      <c r="DC8" s="659"/>
      <c r="DD8" s="627">
        <v>997528</v>
      </c>
      <c r="DE8" s="622"/>
      <c r="DF8" s="622"/>
      <c r="DG8" s="622"/>
      <c r="DH8" s="622"/>
      <c r="DI8" s="622"/>
      <c r="DJ8" s="622"/>
      <c r="DK8" s="622"/>
      <c r="DL8" s="622"/>
      <c r="DM8" s="622"/>
      <c r="DN8" s="622"/>
      <c r="DO8" s="622"/>
      <c r="DP8" s="623"/>
      <c r="DQ8" s="627">
        <v>31233299</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622493</v>
      </c>
      <c r="S9" s="622"/>
      <c r="T9" s="622"/>
      <c r="U9" s="622"/>
      <c r="V9" s="622"/>
      <c r="W9" s="622"/>
      <c r="X9" s="622"/>
      <c r="Y9" s="623"/>
      <c r="Z9" s="659">
        <v>0.4</v>
      </c>
      <c r="AA9" s="659"/>
      <c r="AB9" s="659"/>
      <c r="AC9" s="659"/>
      <c r="AD9" s="660">
        <v>622493</v>
      </c>
      <c r="AE9" s="660"/>
      <c r="AF9" s="660"/>
      <c r="AG9" s="660"/>
      <c r="AH9" s="660"/>
      <c r="AI9" s="660"/>
      <c r="AJ9" s="660"/>
      <c r="AK9" s="660"/>
      <c r="AL9" s="624">
        <v>0.8</v>
      </c>
      <c r="AM9" s="625"/>
      <c r="AN9" s="625"/>
      <c r="AO9" s="661"/>
      <c r="AP9" s="618" t="s">
        <v>230</v>
      </c>
      <c r="AQ9" s="619"/>
      <c r="AR9" s="619"/>
      <c r="AS9" s="619"/>
      <c r="AT9" s="619"/>
      <c r="AU9" s="619"/>
      <c r="AV9" s="619"/>
      <c r="AW9" s="619"/>
      <c r="AX9" s="619"/>
      <c r="AY9" s="619"/>
      <c r="AZ9" s="619"/>
      <c r="BA9" s="619"/>
      <c r="BB9" s="619"/>
      <c r="BC9" s="619"/>
      <c r="BD9" s="619"/>
      <c r="BE9" s="619"/>
      <c r="BF9" s="620"/>
      <c r="BG9" s="621">
        <v>26402737</v>
      </c>
      <c r="BH9" s="622"/>
      <c r="BI9" s="622"/>
      <c r="BJ9" s="622"/>
      <c r="BK9" s="622"/>
      <c r="BL9" s="622"/>
      <c r="BM9" s="622"/>
      <c r="BN9" s="623"/>
      <c r="BO9" s="659">
        <v>37.1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16392728</v>
      </c>
      <c r="CS9" s="622"/>
      <c r="CT9" s="622"/>
      <c r="CU9" s="622"/>
      <c r="CV9" s="622"/>
      <c r="CW9" s="622"/>
      <c r="CX9" s="622"/>
      <c r="CY9" s="623"/>
      <c r="CZ9" s="659">
        <v>11.4</v>
      </c>
      <c r="DA9" s="659"/>
      <c r="DB9" s="659"/>
      <c r="DC9" s="659"/>
      <c r="DD9" s="627">
        <v>754222</v>
      </c>
      <c r="DE9" s="622"/>
      <c r="DF9" s="622"/>
      <c r="DG9" s="622"/>
      <c r="DH9" s="622"/>
      <c r="DI9" s="622"/>
      <c r="DJ9" s="622"/>
      <c r="DK9" s="622"/>
      <c r="DL9" s="622"/>
      <c r="DM9" s="622"/>
      <c r="DN9" s="622"/>
      <c r="DO9" s="622"/>
      <c r="DP9" s="623"/>
      <c r="DQ9" s="627">
        <v>12893472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1012246</v>
      </c>
      <c r="BH10" s="622"/>
      <c r="BI10" s="622"/>
      <c r="BJ10" s="622"/>
      <c r="BK10" s="622"/>
      <c r="BL10" s="622"/>
      <c r="BM10" s="622"/>
      <c r="BN10" s="623"/>
      <c r="BO10" s="659">
        <v>1.4</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96494</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85320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9432789</v>
      </c>
      <c r="S11" s="622"/>
      <c r="T11" s="622"/>
      <c r="U11" s="622"/>
      <c r="V11" s="622"/>
      <c r="W11" s="622"/>
      <c r="X11" s="622"/>
      <c r="Y11" s="623"/>
      <c r="Z11" s="624">
        <v>6.2</v>
      </c>
      <c r="AA11" s="625"/>
      <c r="AB11" s="625"/>
      <c r="AC11" s="626"/>
      <c r="AD11" s="627">
        <v>9432789</v>
      </c>
      <c r="AE11" s="622"/>
      <c r="AF11" s="622"/>
      <c r="AG11" s="622"/>
      <c r="AH11" s="622"/>
      <c r="AI11" s="622"/>
      <c r="AJ11" s="622"/>
      <c r="AK11" s="623"/>
      <c r="AL11" s="624">
        <v>11.7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2187824</v>
      </c>
      <c r="BH11" s="622"/>
      <c r="BI11" s="622"/>
      <c r="BJ11" s="622"/>
      <c r="BK11" s="622"/>
      <c r="BL11" s="622"/>
      <c r="BM11" s="622"/>
      <c r="BN11" s="623"/>
      <c r="BO11" s="659">
        <v>3.1</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2405383</v>
      </c>
      <c r="CS11" s="622"/>
      <c r="CT11" s="622"/>
      <c r="CU11" s="622"/>
      <c r="CV11" s="622"/>
      <c r="CW11" s="622"/>
      <c r="CX11" s="622"/>
      <c r="CY11" s="623"/>
      <c r="CZ11" s="659">
        <v>1.7</v>
      </c>
      <c r="DA11" s="659"/>
      <c r="DB11" s="659"/>
      <c r="DC11" s="659"/>
      <c r="DD11" s="627">
        <v>379556</v>
      </c>
      <c r="DE11" s="622"/>
      <c r="DF11" s="622"/>
      <c r="DG11" s="622"/>
      <c r="DH11" s="622"/>
      <c r="DI11" s="622"/>
      <c r="DJ11" s="622"/>
      <c r="DK11" s="622"/>
      <c r="DL11" s="622"/>
      <c r="DM11" s="622"/>
      <c r="DN11" s="622"/>
      <c r="DO11" s="622"/>
      <c r="DP11" s="623"/>
      <c r="DQ11" s="627">
        <v>2075291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88152</v>
      </c>
      <c r="S12" s="622"/>
      <c r="T12" s="622"/>
      <c r="U12" s="622"/>
      <c r="V12" s="622"/>
      <c r="W12" s="622"/>
      <c r="X12" s="622"/>
      <c r="Y12" s="623"/>
      <c r="Z12" s="659">
        <v>0.1</v>
      </c>
      <c r="AA12" s="659"/>
      <c r="AB12" s="659"/>
      <c r="AC12" s="659"/>
      <c r="AD12" s="660">
        <v>88152</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28929646</v>
      </c>
      <c r="BH12" s="622"/>
      <c r="BI12" s="622"/>
      <c r="BJ12" s="622"/>
      <c r="BK12" s="622"/>
      <c r="BL12" s="622"/>
      <c r="BM12" s="622"/>
      <c r="BN12" s="623"/>
      <c r="BO12" s="659">
        <v>40.700000000000003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3723459</v>
      </c>
      <c r="CS12" s="622"/>
      <c r="CT12" s="622"/>
      <c r="CU12" s="622"/>
      <c r="CV12" s="622"/>
      <c r="CW12" s="622"/>
      <c r="CX12" s="622"/>
      <c r="CY12" s="623"/>
      <c r="CZ12" s="659">
        <v>2.6</v>
      </c>
      <c r="DA12" s="659"/>
      <c r="DB12" s="659"/>
      <c r="DC12" s="659"/>
      <c r="DD12" s="627">
        <v>5054</v>
      </c>
      <c r="DE12" s="622"/>
      <c r="DF12" s="622"/>
      <c r="DG12" s="622"/>
      <c r="DH12" s="622"/>
      <c r="DI12" s="622"/>
      <c r="DJ12" s="622"/>
      <c r="DK12" s="622"/>
      <c r="DL12" s="622"/>
      <c r="DM12" s="622"/>
      <c r="DN12" s="622"/>
      <c r="DO12" s="622"/>
      <c r="DP12" s="623"/>
      <c r="DQ12" s="627">
        <v>2314812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28870812</v>
      </c>
      <c r="BH13" s="622"/>
      <c r="BI13" s="622"/>
      <c r="BJ13" s="622"/>
      <c r="BK13" s="622"/>
      <c r="BL13" s="622"/>
      <c r="BM13" s="622"/>
      <c r="BN13" s="623"/>
      <c r="BO13" s="659">
        <v>40.6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18375864</v>
      </c>
      <c r="CS13" s="622"/>
      <c r="CT13" s="622"/>
      <c r="CU13" s="622"/>
      <c r="CV13" s="622"/>
      <c r="CW13" s="622"/>
      <c r="CX13" s="622"/>
      <c r="CY13" s="623"/>
      <c r="CZ13" s="659">
        <v>12.8</v>
      </c>
      <c r="DA13" s="659"/>
      <c r="DB13" s="659"/>
      <c r="DC13" s="659"/>
      <c r="DD13" s="627">
        <v>8503135</v>
      </c>
      <c r="DE13" s="622"/>
      <c r="DF13" s="622"/>
      <c r="DG13" s="622"/>
      <c r="DH13" s="622"/>
      <c r="DI13" s="622"/>
      <c r="DJ13" s="622"/>
      <c r="DK13" s="622"/>
      <c r="DL13" s="622"/>
      <c r="DM13" s="622"/>
      <c r="DN13" s="622"/>
      <c r="DO13" s="622"/>
      <c r="DP13" s="623"/>
      <c r="DQ13" s="627">
        <v>12462713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1849</v>
      </c>
      <c r="S14" s="622"/>
      <c r="T14" s="622"/>
      <c r="U14" s="622"/>
      <c r="V14" s="622"/>
      <c r="W14" s="622"/>
      <c r="X14" s="622"/>
      <c r="Y14" s="623"/>
      <c r="Z14" s="659">
        <v>0</v>
      </c>
      <c r="AA14" s="659"/>
      <c r="AB14" s="659"/>
      <c r="AC14" s="659"/>
      <c r="AD14" s="660">
        <v>1849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1054309</v>
      </c>
      <c r="BH14" s="622"/>
      <c r="BI14" s="622"/>
      <c r="BJ14" s="622"/>
      <c r="BK14" s="622"/>
      <c r="BL14" s="622"/>
      <c r="BM14" s="622"/>
      <c r="BN14" s="623"/>
      <c r="BO14" s="659">
        <v>1.5</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4506580</v>
      </c>
      <c r="CS14" s="622"/>
      <c r="CT14" s="622"/>
      <c r="CU14" s="622"/>
      <c r="CV14" s="622"/>
      <c r="CW14" s="622"/>
      <c r="CX14" s="622"/>
      <c r="CY14" s="623"/>
      <c r="CZ14" s="659">
        <v>3.1</v>
      </c>
      <c r="DA14" s="659"/>
      <c r="DB14" s="659"/>
      <c r="DC14" s="659"/>
      <c r="DD14" s="627">
        <v>569941</v>
      </c>
      <c r="DE14" s="622"/>
      <c r="DF14" s="622"/>
      <c r="DG14" s="622"/>
      <c r="DH14" s="622"/>
      <c r="DI14" s="622"/>
      <c r="DJ14" s="622"/>
      <c r="DK14" s="622"/>
      <c r="DL14" s="622"/>
      <c r="DM14" s="622"/>
      <c r="DN14" s="622"/>
      <c r="DO14" s="622"/>
      <c r="DP14" s="623"/>
      <c r="DQ14" s="627">
        <v>4008831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2383882</v>
      </c>
      <c r="BH15" s="622"/>
      <c r="BI15" s="622"/>
      <c r="BJ15" s="622"/>
      <c r="BK15" s="622"/>
      <c r="BL15" s="622"/>
      <c r="BM15" s="622"/>
      <c r="BN15" s="623"/>
      <c r="BO15" s="659">
        <v>3.4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16096966</v>
      </c>
      <c r="CS15" s="622"/>
      <c r="CT15" s="622"/>
      <c r="CU15" s="622"/>
      <c r="CV15" s="622"/>
      <c r="CW15" s="622"/>
      <c r="CX15" s="622"/>
      <c r="CY15" s="623"/>
      <c r="CZ15" s="659">
        <v>11.2</v>
      </c>
      <c r="DA15" s="659"/>
      <c r="DB15" s="659"/>
      <c r="DC15" s="659"/>
      <c r="DD15" s="627">
        <v>2944116</v>
      </c>
      <c r="DE15" s="622"/>
      <c r="DF15" s="622"/>
      <c r="DG15" s="622"/>
      <c r="DH15" s="622"/>
      <c r="DI15" s="622"/>
      <c r="DJ15" s="622"/>
      <c r="DK15" s="622"/>
      <c r="DL15" s="622"/>
      <c r="DM15" s="622"/>
      <c r="DN15" s="622"/>
      <c r="DO15" s="622"/>
      <c r="DP15" s="623"/>
      <c r="DQ15" s="627">
        <v>10857234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231535</v>
      </c>
      <c r="S16" s="622"/>
      <c r="T16" s="622"/>
      <c r="U16" s="622"/>
      <c r="V16" s="622"/>
      <c r="W16" s="622"/>
      <c r="X16" s="622"/>
      <c r="Y16" s="623"/>
      <c r="Z16" s="659">
        <v>0.2</v>
      </c>
      <c r="AA16" s="659"/>
      <c r="AB16" s="659"/>
      <c r="AC16" s="659"/>
      <c r="AD16" s="660">
        <v>231535</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775</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468608</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455453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1231951</v>
      </c>
      <c r="S17" s="622"/>
      <c r="T17" s="622"/>
      <c r="U17" s="622"/>
      <c r="V17" s="622"/>
      <c r="W17" s="622"/>
      <c r="X17" s="622"/>
      <c r="Y17" s="623"/>
      <c r="Z17" s="659">
        <v>0.8</v>
      </c>
      <c r="AA17" s="659"/>
      <c r="AB17" s="659"/>
      <c r="AC17" s="659"/>
      <c r="AD17" s="660">
        <v>1231951</v>
      </c>
      <c r="AE17" s="660"/>
      <c r="AF17" s="660"/>
      <c r="AG17" s="660"/>
      <c r="AH17" s="660"/>
      <c r="AI17" s="660"/>
      <c r="AJ17" s="660"/>
      <c r="AK17" s="660"/>
      <c r="AL17" s="624">
        <v>1.5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7000351</v>
      </c>
      <c r="CS17" s="622"/>
      <c r="CT17" s="622"/>
      <c r="CU17" s="622"/>
      <c r="CV17" s="622"/>
      <c r="CW17" s="622"/>
      <c r="CX17" s="622"/>
      <c r="CY17" s="623"/>
      <c r="CZ17" s="659">
        <v>4.9000000000000004</v>
      </c>
      <c r="DA17" s="659"/>
      <c r="DB17" s="659"/>
      <c r="DC17" s="659"/>
      <c r="DD17" s="627" t="s">
        <v>122</v>
      </c>
      <c r="DE17" s="622"/>
      <c r="DF17" s="622"/>
      <c r="DG17" s="622"/>
      <c r="DH17" s="622"/>
      <c r="DI17" s="622"/>
      <c r="DJ17" s="622"/>
      <c r="DK17" s="622"/>
      <c r="DL17" s="622"/>
      <c r="DM17" s="622"/>
      <c r="DN17" s="622"/>
      <c r="DO17" s="622"/>
      <c r="DP17" s="623"/>
      <c r="DQ17" s="627">
        <v>6816262</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552856</v>
      </c>
      <c r="S18" s="622"/>
      <c r="T18" s="622"/>
      <c r="U18" s="622"/>
      <c r="V18" s="622"/>
      <c r="W18" s="622"/>
      <c r="X18" s="622"/>
      <c r="Y18" s="623"/>
      <c r="Z18" s="659">
        <v>0.4</v>
      </c>
      <c r="AA18" s="659"/>
      <c r="AB18" s="659"/>
      <c r="AC18" s="659"/>
      <c r="AD18" s="660">
        <v>552856</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521146</v>
      </c>
      <c r="S19" s="622"/>
      <c r="T19" s="622"/>
      <c r="U19" s="622"/>
      <c r="V19" s="622"/>
      <c r="W19" s="622"/>
      <c r="X19" s="622"/>
      <c r="Y19" s="623"/>
      <c r="Z19" s="659">
        <v>0.3</v>
      </c>
      <c r="AA19" s="659"/>
      <c r="AB19" s="659"/>
      <c r="AC19" s="659"/>
      <c r="AD19" s="660">
        <v>521146</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8437493</v>
      </c>
      <c r="BH19" s="622"/>
      <c r="BI19" s="622"/>
      <c r="BJ19" s="622"/>
      <c r="BK19" s="622"/>
      <c r="BL19" s="622"/>
      <c r="BM19" s="622"/>
      <c r="BN19" s="623"/>
      <c r="BO19" s="659">
        <v>11.9</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31710</v>
      </c>
      <c r="S20" s="622"/>
      <c r="T20" s="622"/>
      <c r="U20" s="622"/>
      <c r="V20" s="622"/>
      <c r="W20" s="622"/>
      <c r="X20" s="622"/>
      <c r="Y20" s="623"/>
      <c r="Z20" s="659">
        <v>0</v>
      </c>
      <c r="AA20" s="659"/>
      <c r="AB20" s="659"/>
      <c r="AC20" s="659"/>
      <c r="AD20" s="660">
        <v>31710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8437493</v>
      </c>
      <c r="BH20" s="622"/>
      <c r="BI20" s="622"/>
      <c r="BJ20" s="622"/>
      <c r="BK20" s="622"/>
      <c r="BL20" s="622"/>
      <c r="BM20" s="622"/>
      <c r="BN20" s="623"/>
      <c r="BO20" s="659">
        <v>11.9</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143415246</v>
      </c>
      <c r="CS20" s="622"/>
      <c r="CT20" s="622"/>
      <c r="CU20" s="622"/>
      <c r="CV20" s="622"/>
      <c r="CW20" s="622"/>
      <c r="CX20" s="622"/>
      <c r="CY20" s="623"/>
      <c r="CZ20" s="659">
        <v>100</v>
      </c>
      <c r="DA20" s="659"/>
      <c r="DB20" s="659"/>
      <c r="DC20" s="659"/>
      <c r="DD20" s="627">
        <v>14553222</v>
      </c>
      <c r="DE20" s="622"/>
      <c r="DF20" s="622"/>
      <c r="DG20" s="622"/>
      <c r="DH20" s="622"/>
      <c r="DI20" s="622"/>
      <c r="DJ20" s="622"/>
      <c r="DK20" s="622"/>
      <c r="DL20" s="622"/>
      <c r="DM20" s="622"/>
      <c r="DN20" s="622"/>
      <c r="DO20" s="622"/>
      <c r="DP20" s="623"/>
      <c r="DQ20" s="627">
        <v>99063147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230781</v>
      </c>
      <c r="S21" s="622"/>
      <c r="T21" s="622"/>
      <c r="U21" s="622"/>
      <c r="V21" s="622"/>
      <c r="W21" s="622"/>
      <c r="X21" s="622"/>
      <c r="Y21" s="623"/>
      <c r="Z21" s="659">
        <v>0.2</v>
      </c>
      <c r="AA21" s="659"/>
      <c r="AB21" s="659"/>
      <c r="AC21" s="659"/>
      <c r="AD21" s="660" t="s">
        <v>122</v>
      </c>
      <c r="AE21" s="660"/>
      <c r="AF21" s="660"/>
      <c r="AG21" s="660"/>
      <c r="AH21" s="660"/>
      <c r="AI21" s="660"/>
      <c r="AJ21" s="660"/>
      <c r="AK21" s="660"/>
      <c r="AL21" s="624" t="s">
        <v>122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528</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t="s">
        <v>122</v>
      </c>
      <c r="S22" s="622"/>
      <c r="T22" s="622"/>
      <c r="U22" s="622"/>
      <c r="V22" s="622"/>
      <c r="W22" s="622"/>
      <c r="X22" s="622"/>
      <c r="Y22" s="623"/>
      <c r="Z22" s="659" t="s">
        <v>122</v>
      </c>
      <c r="AA22" s="659"/>
      <c r="AB22" s="659"/>
      <c r="AC22" s="659"/>
      <c r="AD22" s="660" t="s">
        <v>122</v>
      </c>
      <c r="AE22" s="660"/>
      <c r="AF22" s="660"/>
      <c r="AG22" s="660"/>
      <c r="AH22" s="660"/>
      <c r="AI22" s="660"/>
      <c r="AJ22" s="660"/>
      <c r="AK22" s="660"/>
      <c r="AL22" s="624" t="s">
        <v>122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2984020</v>
      </c>
      <c r="BH22" s="622"/>
      <c r="BI22" s="622"/>
      <c r="BJ22" s="622"/>
      <c r="BK22" s="622"/>
      <c r="BL22" s="622"/>
      <c r="BM22" s="622"/>
      <c r="BN22" s="623"/>
      <c r="BO22" s="659">
        <v>4.2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230781</v>
      </c>
      <c r="S23" s="622"/>
      <c r="T23" s="622"/>
      <c r="U23" s="622"/>
      <c r="V23" s="622"/>
      <c r="W23" s="622"/>
      <c r="X23" s="622"/>
      <c r="Y23" s="623"/>
      <c r="Z23" s="659">
        <v>0.2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5452945</v>
      </c>
      <c r="BH23" s="622"/>
      <c r="BI23" s="622"/>
      <c r="BJ23" s="622"/>
      <c r="BK23" s="622"/>
      <c r="BL23" s="622"/>
      <c r="BM23" s="622"/>
      <c r="BN23" s="623"/>
      <c r="BO23" s="659">
        <v>7.7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65767242</v>
      </c>
      <c r="CS24" s="677"/>
      <c r="CT24" s="677"/>
      <c r="CU24" s="677"/>
      <c r="CV24" s="677"/>
      <c r="CW24" s="677"/>
      <c r="CX24" s="677"/>
      <c r="CY24" s="702"/>
      <c r="CZ24" s="703">
        <v>45.9</v>
      </c>
      <c r="DA24" s="685"/>
      <c r="DB24" s="685"/>
      <c r="DC24" s="705"/>
      <c r="DD24" s="701">
        <v>41724289</v>
      </c>
      <c r="DE24" s="677"/>
      <c r="DF24" s="677"/>
      <c r="DG24" s="677"/>
      <c r="DH24" s="677"/>
      <c r="DI24" s="677"/>
      <c r="DJ24" s="677"/>
      <c r="DK24" s="702"/>
      <c r="DL24" s="701">
        <v>38375020</v>
      </c>
      <c r="DM24" s="677"/>
      <c r="DN24" s="677"/>
      <c r="DO24" s="677"/>
      <c r="DP24" s="677"/>
      <c r="DQ24" s="677"/>
      <c r="DR24" s="677"/>
      <c r="DS24" s="677"/>
      <c r="DT24" s="677"/>
      <c r="DU24" s="677"/>
      <c r="DV24" s="702"/>
      <c r="DW24" s="703">
        <v>47.7</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85156125</v>
      </c>
      <c r="S25" s="622"/>
      <c r="T25" s="622"/>
      <c r="U25" s="622"/>
      <c r="V25" s="622"/>
      <c r="W25" s="622"/>
      <c r="X25" s="622"/>
      <c r="Y25" s="623"/>
      <c r="Z25" s="659">
        <v>56.1</v>
      </c>
      <c r="AA25" s="659"/>
      <c r="AB25" s="659"/>
      <c r="AC25" s="659"/>
      <c r="AD25" s="660">
        <v>79472399</v>
      </c>
      <c r="AE25" s="660"/>
      <c r="AF25" s="660"/>
      <c r="AG25" s="660"/>
      <c r="AH25" s="660"/>
      <c r="AI25" s="660"/>
      <c r="AJ25" s="660"/>
      <c r="AK25" s="660"/>
      <c r="AL25" s="624">
        <v>98.7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22105473</v>
      </c>
      <c r="CS25" s="634"/>
      <c r="CT25" s="634"/>
      <c r="CU25" s="634"/>
      <c r="CV25" s="634"/>
      <c r="CW25" s="634"/>
      <c r="CX25" s="634"/>
      <c r="CY25" s="635"/>
      <c r="CZ25" s="624">
        <v>15.4</v>
      </c>
      <c r="DA25" s="636"/>
      <c r="DB25" s="636"/>
      <c r="DC25" s="637"/>
      <c r="DD25" s="627">
        <v>20049767</v>
      </c>
      <c r="DE25" s="634"/>
      <c r="DF25" s="634"/>
      <c r="DG25" s="634"/>
      <c r="DH25" s="634"/>
      <c r="DI25" s="634"/>
      <c r="DJ25" s="634"/>
      <c r="DK25" s="635"/>
      <c r="DL25" s="627">
        <v>19877175</v>
      </c>
      <c r="DM25" s="634"/>
      <c r="DN25" s="634"/>
      <c r="DO25" s="634"/>
      <c r="DP25" s="634"/>
      <c r="DQ25" s="634"/>
      <c r="DR25" s="634"/>
      <c r="DS25" s="634"/>
      <c r="DT25" s="634"/>
      <c r="DU25" s="634"/>
      <c r="DV25" s="635"/>
      <c r="DW25" s="624">
        <v>24.7</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42328</v>
      </c>
      <c r="S26" s="622"/>
      <c r="T26" s="622"/>
      <c r="U26" s="622"/>
      <c r="V26" s="622"/>
      <c r="W26" s="622"/>
      <c r="X26" s="622"/>
      <c r="Y26" s="623"/>
      <c r="Z26" s="659">
        <v>0</v>
      </c>
      <c r="AA26" s="659"/>
      <c r="AB26" s="659"/>
      <c r="AC26" s="659"/>
      <c r="AD26" s="660">
        <v>42328</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14975272</v>
      </c>
      <c r="CS26" s="622"/>
      <c r="CT26" s="622"/>
      <c r="CU26" s="622"/>
      <c r="CV26" s="622"/>
      <c r="CW26" s="622"/>
      <c r="CX26" s="622"/>
      <c r="CY26" s="623"/>
      <c r="CZ26" s="624">
        <v>10.4</v>
      </c>
      <c r="DA26" s="636"/>
      <c r="DB26" s="636"/>
      <c r="DC26" s="637"/>
      <c r="DD26" s="627">
        <v>13452105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731819</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71124126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36661418</v>
      </c>
      <c r="CS27" s="634"/>
      <c r="CT27" s="634"/>
      <c r="CU27" s="634"/>
      <c r="CV27" s="634"/>
      <c r="CW27" s="634"/>
      <c r="CX27" s="634"/>
      <c r="CY27" s="635"/>
      <c r="CZ27" s="624">
        <v>25.6</v>
      </c>
      <c r="DA27" s="636"/>
      <c r="DB27" s="636"/>
      <c r="DC27" s="637"/>
      <c r="DD27" s="627">
        <v>14858260</v>
      </c>
      <c r="DE27" s="634"/>
      <c r="DF27" s="634"/>
      <c r="DG27" s="634"/>
      <c r="DH27" s="634"/>
      <c r="DI27" s="634"/>
      <c r="DJ27" s="634"/>
      <c r="DK27" s="635"/>
      <c r="DL27" s="627">
        <v>11681583</v>
      </c>
      <c r="DM27" s="634"/>
      <c r="DN27" s="634"/>
      <c r="DO27" s="634"/>
      <c r="DP27" s="634"/>
      <c r="DQ27" s="634"/>
      <c r="DR27" s="634"/>
      <c r="DS27" s="634"/>
      <c r="DT27" s="634"/>
      <c r="DU27" s="634"/>
      <c r="DV27" s="635"/>
      <c r="DW27" s="624">
        <v>14.5</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1672271</v>
      </c>
      <c r="S28" s="622"/>
      <c r="T28" s="622"/>
      <c r="U28" s="622"/>
      <c r="V28" s="622"/>
      <c r="W28" s="622"/>
      <c r="X28" s="622"/>
      <c r="Y28" s="623"/>
      <c r="Z28" s="659">
        <v>1.1000000000000001</v>
      </c>
      <c r="AA28" s="659"/>
      <c r="AB28" s="659"/>
      <c r="AC28" s="659"/>
      <c r="AD28" s="660">
        <v>300392</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7000351</v>
      </c>
      <c r="CS28" s="622"/>
      <c r="CT28" s="622"/>
      <c r="CU28" s="622"/>
      <c r="CV28" s="622"/>
      <c r="CW28" s="622"/>
      <c r="CX28" s="622"/>
      <c r="CY28" s="623"/>
      <c r="CZ28" s="624">
        <v>4.9000000000000004</v>
      </c>
      <c r="DA28" s="636"/>
      <c r="DB28" s="636"/>
      <c r="DC28" s="637"/>
      <c r="DD28" s="627">
        <v>6816262</v>
      </c>
      <c r="DE28" s="622"/>
      <c r="DF28" s="622"/>
      <c r="DG28" s="622"/>
      <c r="DH28" s="622"/>
      <c r="DI28" s="622"/>
      <c r="DJ28" s="622"/>
      <c r="DK28" s="623"/>
      <c r="DL28" s="627">
        <v>6816262</v>
      </c>
      <c r="DM28" s="622"/>
      <c r="DN28" s="622"/>
      <c r="DO28" s="622"/>
      <c r="DP28" s="622"/>
      <c r="DQ28" s="622"/>
      <c r="DR28" s="622"/>
      <c r="DS28" s="622"/>
      <c r="DT28" s="622"/>
      <c r="DU28" s="622"/>
      <c r="DV28" s="623"/>
      <c r="DW28" s="624">
        <v>8.5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767669</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7000351</v>
      </c>
      <c r="CS29" s="634"/>
      <c r="CT29" s="634"/>
      <c r="CU29" s="634"/>
      <c r="CV29" s="634"/>
      <c r="CW29" s="634"/>
      <c r="CX29" s="634"/>
      <c r="CY29" s="635"/>
      <c r="CZ29" s="624">
        <v>4.9000000000000004</v>
      </c>
      <c r="DA29" s="636"/>
      <c r="DB29" s="636"/>
      <c r="DC29" s="637"/>
      <c r="DD29" s="627">
        <v>6816262</v>
      </c>
      <c r="DE29" s="634"/>
      <c r="DF29" s="634"/>
      <c r="DG29" s="634"/>
      <c r="DH29" s="634"/>
      <c r="DI29" s="634"/>
      <c r="DJ29" s="634"/>
      <c r="DK29" s="635"/>
      <c r="DL29" s="627">
        <v>6816262</v>
      </c>
      <c r="DM29" s="634"/>
      <c r="DN29" s="634"/>
      <c r="DO29" s="634"/>
      <c r="DP29" s="634"/>
      <c r="DQ29" s="634"/>
      <c r="DR29" s="634"/>
      <c r="DS29" s="634"/>
      <c r="DT29" s="634"/>
      <c r="DU29" s="634"/>
      <c r="DV29" s="635"/>
      <c r="DW29" s="624">
        <v>8.5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25478814</v>
      </c>
      <c r="S30" s="622"/>
      <c r="T30" s="622"/>
      <c r="U30" s="622"/>
      <c r="V30" s="622"/>
      <c r="W30" s="622"/>
      <c r="X30" s="622"/>
      <c r="Y30" s="623"/>
      <c r="Z30" s="659">
        <v>16.8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6886186</v>
      </c>
      <c r="CS30" s="622"/>
      <c r="CT30" s="622"/>
      <c r="CU30" s="622"/>
      <c r="CV30" s="622"/>
      <c r="CW30" s="622"/>
      <c r="CX30" s="622"/>
      <c r="CY30" s="623"/>
      <c r="CZ30" s="624">
        <v>4.8</v>
      </c>
      <c r="DA30" s="636"/>
      <c r="DB30" s="636"/>
      <c r="DC30" s="637"/>
      <c r="DD30" s="627">
        <v>6710964</v>
      </c>
      <c r="DE30" s="622"/>
      <c r="DF30" s="622"/>
      <c r="DG30" s="622"/>
      <c r="DH30" s="622"/>
      <c r="DI30" s="622"/>
      <c r="DJ30" s="622"/>
      <c r="DK30" s="623"/>
      <c r="DL30" s="627">
        <v>6710964</v>
      </c>
      <c r="DM30" s="622"/>
      <c r="DN30" s="622"/>
      <c r="DO30" s="622"/>
      <c r="DP30" s="622"/>
      <c r="DQ30" s="622"/>
      <c r="DR30" s="622"/>
      <c r="DS30" s="622"/>
      <c r="DT30" s="622"/>
      <c r="DU30" s="622"/>
      <c r="DV30" s="623"/>
      <c r="DW30" s="624">
        <v>8.3000000000000007</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97.9</v>
      </c>
      <c r="BN31" s="684"/>
      <c r="BO31" s="684"/>
      <c r="BP31" s="684"/>
      <c r="BQ31" s="686"/>
      <c r="BR31" s="683">
        <v>99.3</v>
      </c>
      <c r="BS31" s="684"/>
      <c r="BT31" s="684"/>
      <c r="BU31" s="684"/>
      <c r="BV31" s="684"/>
      <c r="BW31" s="684"/>
      <c r="BX31" s="685">
        <v>97.9</v>
      </c>
      <c r="BY31" s="684"/>
      <c r="BZ31" s="684"/>
      <c r="CA31" s="684"/>
      <c r="CB31" s="686"/>
      <c r="CD31" s="642"/>
      <c r="CE31" s="643"/>
      <c r="CF31" s="618" t="s">
        <v>300</v>
      </c>
      <c r="CG31" s="619"/>
      <c r="CH31" s="619"/>
      <c r="CI31" s="619"/>
      <c r="CJ31" s="619"/>
      <c r="CK31" s="619"/>
      <c r="CL31" s="619"/>
      <c r="CM31" s="619"/>
      <c r="CN31" s="619"/>
      <c r="CO31" s="619"/>
      <c r="CP31" s="619"/>
      <c r="CQ31" s="620"/>
      <c r="CR31" s="621">
        <v>114165</v>
      </c>
      <c r="CS31" s="634"/>
      <c r="CT31" s="634"/>
      <c r="CU31" s="634"/>
      <c r="CV31" s="634"/>
      <c r="CW31" s="634"/>
      <c r="CX31" s="634"/>
      <c r="CY31" s="635"/>
      <c r="CZ31" s="624">
        <v>0.1</v>
      </c>
      <c r="DA31" s="636"/>
      <c r="DB31" s="636"/>
      <c r="DC31" s="637"/>
      <c r="DD31" s="627">
        <v>105298</v>
      </c>
      <c r="DE31" s="634"/>
      <c r="DF31" s="634"/>
      <c r="DG31" s="634"/>
      <c r="DH31" s="634"/>
      <c r="DI31" s="634"/>
      <c r="DJ31" s="634"/>
      <c r="DK31" s="635"/>
      <c r="DL31" s="627">
        <v>105298</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9513829</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v>
      </c>
      <c r="BH32" s="634"/>
      <c r="BI32" s="634"/>
      <c r="BJ32" s="634"/>
      <c r="BK32" s="634"/>
      <c r="BL32" s="634"/>
      <c r="BM32" s="625">
        <v>96.9</v>
      </c>
      <c r="BN32" s="634"/>
      <c r="BO32" s="634"/>
      <c r="BP32" s="634"/>
      <c r="BQ32" s="657"/>
      <c r="BR32" s="687">
        <v>99</v>
      </c>
      <c r="BS32" s="634"/>
      <c r="BT32" s="634"/>
      <c r="BU32" s="634"/>
      <c r="BV32" s="634"/>
      <c r="BW32" s="634"/>
      <c r="BX32" s="625">
        <v>96.8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1238225</v>
      </c>
      <c r="S33" s="622"/>
      <c r="T33" s="622"/>
      <c r="U33" s="622"/>
      <c r="V33" s="622"/>
      <c r="W33" s="622"/>
      <c r="X33" s="622"/>
      <c r="Y33" s="623"/>
      <c r="Z33" s="659">
        <v>0.8</v>
      </c>
      <c r="AA33" s="659"/>
      <c r="AB33" s="659"/>
      <c r="AC33" s="659"/>
      <c r="AD33" s="660">
        <v>695320</v>
      </c>
      <c r="AE33" s="660"/>
      <c r="AF33" s="660"/>
      <c r="AG33" s="660"/>
      <c r="AH33" s="660"/>
      <c r="AI33" s="660"/>
      <c r="AJ33" s="660"/>
      <c r="AK33" s="660"/>
      <c r="AL33" s="624">
        <v>0.9</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98.5</v>
      </c>
      <c r="BN33" s="606"/>
      <c r="BO33" s="606"/>
      <c r="BP33" s="606"/>
      <c r="BQ33" s="669"/>
      <c r="BR33" s="682">
        <v>99.6</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62626174</v>
      </c>
      <c r="CS33" s="634"/>
      <c r="CT33" s="634"/>
      <c r="CU33" s="634"/>
      <c r="CV33" s="634"/>
      <c r="CW33" s="634"/>
      <c r="CX33" s="634"/>
      <c r="CY33" s="635"/>
      <c r="CZ33" s="624">
        <v>43.7</v>
      </c>
      <c r="DA33" s="636"/>
      <c r="DB33" s="636"/>
      <c r="DC33" s="637"/>
      <c r="DD33" s="627">
        <v>51182038</v>
      </c>
      <c r="DE33" s="634"/>
      <c r="DF33" s="634"/>
      <c r="DG33" s="634"/>
      <c r="DH33" s="634"/>
      <c r="DI33" s="634"/>
      <c r="DJ33" s="634"/>
      <c r="DK33" s="635"/>
      <c r="DL33" s="627">
        <v>35631435</v>
      </c>
      <c r="DM33" s="634"/>
      <c r="DN33" s="634"/>
      <c r="DO33" s="634"/>
      <c r="DP33" s="634"/>
      <c r="DQ33" s="634"/>
      <c r="DR33" s="634"/>
      <c r="DS33" s="634"/>
      <c r="DT33" s="634"/>
      <c r="DU33" s="634"/>
      <c r="DV33" s="635"/>
      <c r="DW33" s="624">
        <v>44.2</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341179</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26440012</v>
      </c>
      <c r="CS34" s="622"/>
      <c r="CT34" s="622"/>
      <c r="CU34" s="622"/>
      <c r="CV34" s="622"/>
      <c r="CW34" s="622"/>
      <c r="CX34" s="622"/>
      <c r="CY34" s="623"/>
      <c r="CZ34" s="624">
        <v>18.399999999999999</v>
      </c>
      <c r="DA34" s="636"/>
      <c r="DB34" s="636"/>
      <c r="DC34" s="637"/>
      <c r="DD34" s="627">
        <v>19843211</v>
      </c>
      <c r="DE34" s="622"/>
      <c r="DF34" s="622"/>
      <c r="DG34" s="622"/>
      <c r="DH34" s="622"/>
      <c r="DI34" s="622"/>
      <c r="DJ34" s="622"/>
      <c r="DK34" s="623"/>
      <c r="DL34" s="627">
        <v>17389241</v>
      </c>
      <c r="DM34" s="622"/>
      <c r="DN34" s="622"/>
      <c r="DO34" s="622"/>
      <c r="DP34" s="622"/>
      <c r="DQ34" s="622"/>
      <c r="DR34" s="622"/>
      <c r="DS34" s="622"/>
      <c r="DT34" s="622"/>
      <c r="DU34" s="622"/>
      <c r="DV34" s="623"/>
      <c r="DW34" s="624">
        <v>21.6</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12050566</v>
      </c>
      <c r="S35" s="622"/>
      <c r="T35" s="622"/>
      <c r="U35" s="622"/>
      <c r="V35" s="622"/>
      <c r="W35" s="622"/>
      <c r="X35" s="622"/>
      <c r="Y35" s="623"/>
      <c r="Z35" s="659">
        <v>7.9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1012336</v>
      </c>
      <c r="CS35" s="634"/>
      <c r="CT35" s="634"/>
      <c r="CU35" s="634"/>
      <c r="CV35" s="634"/>
      <c r="CW35" s="634"/>
      <c r="CX35" s="634"/>
      <c r="CY35" s="635"/>
      <c r="CZ35" s="624">
        <v>0.7</v>
      </c>
      <c r="DA35" s="636"/>
      <c r="DB35" s="636"/>
      <c r="DC35" s="637"/>
      <c r="DD35" s="627">
        <v>1002708</v>
      </c>
      <c r="DE35" s="634"/>
      <c r="DF35" s="634"/>
      <c r="DG35" s="634"/>
      <c r="DH35" s="634"/>
      <c r="DI35" s="634"/>
      <c r="DJ35" s="634"/>
      <c r="DK35" s="635"/>
      <c r="DL35" s="627">
        <v>1002209</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5741006</v>
      </c>
      <c r="S36" s="622"/>
      <c r="T36" s="622"/>
      <c r="U36" s="622"/>
      <c r="V36" s="622"/>
      <c r="W36" s="622"/>
      <c r="X36" s="622"/>
      <c r="Y36" s="623"/>
      <c r="Z36" s="659">
        <v>3.8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18295797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547427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13874971</v>
      </c>
      <c r="CS36" s="622"/>
      <c r="CT36" s="622"/>
      <c r="CU36" s="622"/>
      <c r="CV36" s="622"/>
      <c r="CW36" s="622"/>
      <c r="CX36" s="622"/>
      <c r="CY36" s="623"/>
      <c r="CZ36" s="624">
        <v>9.6999999999999993</v>
      </c>
      <c r="DA36" s="636"/>
      <c r="DB36" s="636"/>
      <c r="DC36" s="637"/>
      <c r="DD36" s="627">
        <v>12829354</v>
      </c>
      <c r="DE36" s="622"/>
      <c r="DF36" s="622"/>
      <c r="DG36" s="622"/>
      <c r="DH36" s="622"/>
      <c r="DI36" s="622"/>
      <c r="DJ36" s="622"/>
      <c r="DK36" s="623"/>
      <c r="DL36" s="627">
        <v>8521076</v>
      </c>
      <c r="DM36" s="622"/>
      <c r="DN36" s="622"/>
      <c r="DO36" s="622"/>
      <c r="DP36" s="622"/>
      <c r="DQ36" s="622"/>
      <c r="DR36" s="622"/>
      <c r="DS36" s="622"/>
      <c r="DT36" s="622"/>
      <c r="DU36" s="622"/>
      <c r="DV36" s="623"/>
      <c r="DW36" s="624">
        <v>10.6</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4729431</v>
      </c>
      <c r="S37" s="622"/>
      <c r="T37" s="622"/>
      <c r="U37" s="622"/>
      <c r="V37" s="622"/>
      <c r="W37" s="622"/>
      <c r="X37" s="622"/>
      <c r="Y37" s="623"/>
      <c r="Z37" s="659">
        <v>3.1</v>
      </c>
      <c r="AA37" s="659"/>
      <c r="AB37" s="659"/>
      <c r="AC37" s="659"/>
      <c r="AD37" s="660">
        <v>13310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3871888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172556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75603</v>
      </c>
      <c r="CS37" s="634"/>
      <c r="CT37" s="634"/>
      <c r="CU37" s="634"/>
      <c r="CV37" s="634"/>
      <c r="CW37" s="634"/>
      <c r="CX37" s="634"/>
      <c r="CY37" s="635"/>
      <c r="CZ37" s="624">
        <v>0.1</v>
      </c>
      <c r="DA37" s="636"/>
      <c r="DB37" s="636"/>
      <c r="DC37" s="637"/>
      <c r="DD37" s="627">
        <v>75603</v>
      </c>
      <c r="DE37" s="634"/>
      <c r="DF37" s="634"/>
      <c r="DG37" s="634"/>
      <c r="DH37" s="634"/>
      <c r="DI37" s="634"/>
      <c r="DJ37" s="634"/>
      <c r="DK37" s="635"/>
      <c r="DL37" s="627">
        <v>75603</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4396000</v>
      </c>
      <c r="S38" s="622"/>
      <c r="T38" s="622"/>
      <c r="U38" s="622"/>
      <c r="V38" s="622"/>
      <c r="W38" s="622"/>
      <c r="X38" s="622"/>
      <c r="Y38" s="623"/>
      <c r="Z38" s="659">
        <v>2.9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2012736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41431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11503945</v>
      </c>
      <c r="CS38" s="622"/>
      <c r="CT38" s="622"/>
      <c r="CU38" s="622"/>
      <c r="CV38" s="622"/>
      <c r="CW38" s="622"/>
      <c r="CX38" s="622"/>
      <c r="CY38" s="623"/>
      <c r="CZ38" s="624">
        <v>8</v>
      </c>
      <c r="DA38" s="636"/>
      <c r="DB38" s="636"/>
      <c r="DC38" s="637"/>
      <c r="DD38" s="627">
        <v>9410428</v>
      </c>
      <c r="DE38" s="622"/>
      <c r="DF38" s="622"/>
      <c r="DG38" s="622"/>
      <c r="DH38" s="622"/>
      <c r="DI38" s="622"/>
      <c r="DJ38" s="622"/>
      <c r="DK38" s="623"/>
      <c r="DL38" s="627">
        <v>8605598</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1148745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62429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7787728</v>
      </c>
      <c r="CS39" s="634"/>
      <c r="CT39" s="634"/>
      <c r="CU39" s="634"/>
      <c r="CV39" s="634"/>
      <c r="CW39" s="634"/>
      <c r="CX39" s="634"/>
      <c r="CY39" s="635"/>
      <c r="CZ39" s="624">
        <v>5.4</v>
      </c>
      <c r="DA39" s="636"/>
      <c r="DB39" s="636"/>
      <c r="DC39" s="637"/>
      <c r="DD39" s="627">
        <v>7525451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264504</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126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2007182</v>
      </c>
      <c r="CS40" s="622"/>
      <c r="CT40" s="622"/>
      <c r="CU40" s="622"/>
      <c r="CV40" s="622"/>
      <c r="CW40" s="622"/>
      <c r="CX40" s="622"/>
      <c r="CY40" s="623"/>
      <c r="CZ40" s="624">
        <v>1.4</v>
      </c>
      <c r="DA40" s="636"/>
      <c r="DB40" s="636"/>
      <c r="DC40" s="637"/>
      <c r="DD40" s="627">
        <v>570886</v>
      </c>
      <c r="DE40" s="622"/>
      <c r="DF40" s="622"/>
      <c r="DG40" s="622"/>
      <c r="DH40" s="622"/>
      <c r="DI40" s="622"/>
      <c r="DJ40" s="622"/>
      <c r="DK40" s="623"/>
      <c r="DL40" s="627">
        <v>113311</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151859262</v>
      </c>
      <c r="S41" s="646"/>
      <c r="T41" s="646"/>
      <c r="U41" s="646"/>
      <c r="V41" s="646"/>
      <c r="W41" s="646"/>
      <c r="X41" s="646"/>
      <c r="Y41" s="649"/>
      <c r="Z41" s="650">
        <v>100</v>
      </c>
      <c r="AA41" s="650"/>
      <c r="AB41" s="650"/>
      <c r="AC41" s="650"/>
      <c r="AD41" s="651">
        <v>80523749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2609317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8388607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15021830</v>
      </c>
      <c r="CS42" s="634"/>
      <c r="CT42" s="634"/>
      <c r="CU42" s="634"/>
      <c r="CV42" s="634"/>
      <c r="CW42" s="634"/>
      <c r="CX42" s="634"/>
      <c r="CY42" s="635"/>
      <c r="CZ42" s="624">
        <v>10.5</v>
      </c>
      <c r="DA42" s="636"/>
      <c r="DB42" s="636"/>
      <c r="DC42" s="637"/>
      <c r="DD42" s="627">
        <v>6156820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494176</v>
      </c>
      <c r="CS43" s="634"/>
      <c r="CT43" s="634"/>
      <c r="CU43" s="634"/>
      <c r="CV43" s="634"/>
      <c r="CW43" s="634"/>
      <c r="CX43" s="634"/>
      <c r="CY43" s="635"/>
      <c r="CZ43" s="624">
        <v>0.3</v>
      </c>
      <c r="DA43" s="636"/>
      <c r="DB43" s="636"/>
      <c r="DC43" s="637"/>
      <c r="DD43" s="627">
        <v>494176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14553222</v>
      </c>
      <c r="CS44" s="622"/>
      <c r="CT44" s="622"/>
      <c r="CU44" s="622"/>
      <c r="CV44" s="622"/>
      <c r="CW44" s="622"/>
      <c r="CX44" s="622"/>
      <c r="CY44" s="623"/>
      <c r="CZ44" s="624">
        <v>10.1</v>
      </c>
      <c r="DA44" s="625"/>
      <c r="DB44" s="625"/>
      <c r="DC44" s="626"/>
      <c r="DD44" s="627">
        <v>5701367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5083299</v>
      </c>
      <c r="CS45" s="634"/>
      <c r="CT45" s="634"/>
      <c r="CU45" s="634"/>
      <c r="CV45" s="634"/>
      <c r="CW45" s="634"/>
      <c r="CX45" s="634"/>
      <c r="CY45" s="635"/>
      <c r="CZ45" s="624">
        <v>3.5</v>
      </c>
      <c r="DA45" s="636"/>
      <c r="DB45" s="636"/>
      <c r="DC45" s="637"/>
      <c r="DD45" s="627">
        <v>260292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9330846</v>
      </c>
      <c r="CS46" s="622"/>
      <c r="CT46" s="622"/>
      <c r="CU46" s="622"/>
      <c r="CV46" s="622"/>
      <c r="CW46" s="622"/>
      <c r="CX46" s="622"/>
      <c r="CY46" s="623"/>
      <c r="CZ46" s="624">
        <v>6.5</v>
      </c>
      <c r="DA46" s="625"/>
      <c r="DB46" s="625"/>
      <c r="DC46" s="626"/>
      <c r="DD46" s="627">
        <v>5369291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468608</v>
      </c>
      <c r="CS47" s="634"/>
      <c r="CT47" s="634"/>
      <c r="CU47" s="634"/>
      <c r="CV47" s="634"/>
      <c r="CW47" s="634"/>
      <c r="CX47" s="634"/>
      <c r="CY47" s="635"/>
      <c r="CZ47" s="624">
        <v>0.3</v>
      </c>
      <c r="DA47" s="636"/>
      <c r="DB47" s="636"/>
      <c r="DC47" s="637"/>
      <c r="DD47" s="627">
        <v>455453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143415246</v>
      </c>
      <c r="CS49" s="606"/>
      <c r="CT49" s="606"/>
      <c r="CU49" s="606"/>
      <c r="CV49" s="606"/>
      <c r="CW49" s="606"/>
      <c r="CX49" s="606"/>
      <c r="CY49" s="607"/>
      <c r="CZ49" s="608">
        <v>100</v>
      </c>
      <c r="DA49" s="609"/>
      <c r="DB49" s="609"/>
      <c r="DC49" s="610"/>
      <c r="DD49" s="611">
        <v>99063147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3g4i27YfOBZkPRtZ+3SCgWe3eVKYMDWQhgm7cCyR73ILljGe3awySQI3wEMUMLG/fXhYhhef7FBMXKcDyc5mA==" saltValue="S8vc91JMD3DprNjIlG0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152010</v>
      </c>
      <c r="R7" s="1103"/>
      <c r="S7" s="1103"/>
      <c r="T7" s="1103"/>
      <c r="U7" s="1103"/>
      <c r="V7" s="1103">
        <v>143602</v>
      </c>
      <c r="W7" s="1103"/>
      <c r="X7" s="1103"/>
      <c r="Y7" s="1103"/>
      <c r="Z7" s="1103"/>
      <c r="AA7" s="1103">
        <v>8408</v>
      </c>
      <c r="AB7" s="1103"/>
      <c r="AC7" s="1103"/>
      <c r="AD7" s="1103"/>
      <c r="AE7" s="1104"/>
      <c r="AF7" s="1105">
        <v>5480</v>
      </c>
      <c r="AG7" s="1106"/>
      <c r="AH7" s="1106"/>
      <c r="AI7" s="1106"/>
      <c r="AJ7" s="1107"/>
      <c r="AK7" s="1108">
        <v>11906</v>
      </c>
      <c r="AL7" s="1109"/>
      <c r="AM7" s="1109"/>
      <c r="AN7" s="1109"/>
      <c r="AO7" s="1109"/>
      <c r="AP7" s="1109">
        <v>53109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573</v>
      </c>
      <c r="BS7" s="1099" t="s">
        <v>566</v>
      </c>
      <c r="BT7" s="1100"/>
      <c r="BU7" s="1100"/>
      <c r="BV7" s="1100"/>
      <c r="BW7" s="1100"/>
      <c r="BX7" s="1100"/>
      <c r="BY7" s="1100"/>
      <c r="BZ7" s="1100"/>
      <c r="CA7" s="1100"/>
      <c r="CB7" s="1100"/>
      <c r="CC7" s="1100"/>
      <c r="CD7" s="1100"/>
      <c r="CE7" s="1100"/>
      <c r="CF7" s="1100"/>
      <c r="CG7" s="1112"/>
      <c r="CH7" s="1096">
        <v>0</v>
      </c>
      <c r="CI7" s="1097"/>
      <c r="CJ7" s="1097"/>
      <c r="CK7" s="1097"/>
      <c r="CL7" s="1098"/>
      <c r="CM7" s="1096">
        <v>107</v>
      </c>
      <c r="CN7" s="1097"/>
      <c r="CO7" s="1097"/>
      <c r="CP7" s="1097"/>
      <c r="CQ7" s="1098"/>
      <c r="CR7" s="1096">
        <v>9</v>
      </c>
      <c r="CS7" s="1097"/>
      <c r="CT7" s="1097"/>
      <c r="CU7" s="1097"/>
      <c r="CV7" s="1098"/>
      <c r="CW7" s="1096" t="s">
        <v>495</v>
      </c>
      <c r="CX7" s="1097"/>
      <c r="CY7" s="1097"/>
      <c r="CZ7" s="1097"/>
      <c r="DA7" s="1098"/>
      <c r="DB7" s="1096">
        <v>500</v>
      </c>
      <c r="DC7" s="1097"/>
      <c r="DD7" s="1097"/>
      <c r="DE7" s="1097"/>
      <c r="DF7" s="1098"/>
      <c r="DG7" s="1096">
        <v>1230</v>
      </c>
      <c r="DH7" s="1097"/>
      <c r="DI7" s="1097"/>
      <c r="DJ7" s="1097"/>
      <c r="DK7" s="1098"/>
      <c r="DL7" s="1096" t="s">
        <v>495</v>
      </c>
      <c r="DM7" s="1097"/>
      <c r="DN7" s="1097"/>
      <c r="DO7" s="1097"/>
      <c r="DP7" s="1098"/>
      <c r="DQ7" s="1096" t="s">
        <v>495</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1486</v>
      </c>
      <c r="R8" s="1039"/>
      <c r="S8" s="1039"/>
      <c r="T8" s="1039"/>
      <c r="U8" s="1039"/>
      <c r="V8" s="1039">
        <v>1486</v>
      </c>
      <c r="W8" s="1039"/>
      <c r="X8" s="1039"/>
      <c r="Y8" s="1039"/>
      <c r="Z8" s="1039"/>
      <c r="AA8" s="1039" t="s">
        <v>495</v>
      </c>
      <c r="AB8" s="1039"/>
      <c r="AC8" s="1039"/>
      <c r="AD8" s="1039"/>
      <c r="AE8" s="1040"/>
      <c r="AF8" s="1035" t="s">
        <v>495</v>
      </c>
      <c r="AG8" s="1036"/>
      <c r="AH8" s="1036"/>
      <c r="AI8" s="1036"/>
      <c r="AJ8" s="1037"/>
      <c r="AK8" s="1080">
        <v>1486</v>
      </c>
      <c r="AL8" s="1081"/>
      <c r="AM8" s="1081"/>
      <c r="AN8" s="1081"/>
      <c r="AO8" s="1081"/>
      <c r="AP8" s="1081" t="s">
        <v>495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567</v>
      </c>
      <c r="BT8" s="993"/>
      <c r="BU8" s="993"/>
      <c r="BV8" s="993"/>
      <c r="BW8" s="993"/>
      <c r="BX8" s="993"/>
      <c r="BY8" s="993"/>
      <c r="BZ8" s="993"/>
      <c r="CA8" s="993"/>
      <c r="CB8" s="993"/>
      <c r="CC8" s="993"/>
      <c r="CD8" s="993"/>
      <c r="CE8" s="993"/>
      <c r="CF8" s="993"/>
      <c r="CG8" s="1014"/>
      <c r="CH8" s="989">
        <v>4</v>
      </c>
      <c r="CI8" s="990"/>
      <c r="CJ8" s="990"/>
      <c r="CK8" s="990"/>
      <c r="CL8" s="991"/>
      <c r="CM8" s="989">
        <v>108</v>
      </c>
      <c r="CN8" s="990"/>
      <c r="CO8" s="990"/>
      <c r="CP8" s="990"/>
      <c r="CQ8" s="991"/>
      <c r="CR8" s="989">
        <v>18</v>
      </c>
      <c r="CS8" s="990"/>
      <c r="CT8" s="990"/>
      <c r="CU8" s="990"/>
      <c r="CV8" s="991"/>
      <c r="CW8" s="989">
        <v>27</v>
      </c>
      <c r="CX8" s="990"/>
      <c r="CY8" s="990"/>
      <c r="CZ8" s="990"/>
      <c r="DA8" s="991"/>
      <c r="DB8" s="989" t="s">
        <v>495</v>
      </c>
      <c r="DC8" s="990"/>
      <c r="DD8" s="990"/>
      <c r="DE8" s="990"/>
      <c r="DF8" s="991"/>
      <c r="DG8" s="989" t="s">
        <v>495</v>
      </c>
      <c r="DH8" s="990"/>
      <c r="DI8" s="990"/>
      <c r="DJ8" s="990"/>
      <c r="DK8" s="991"/>
      <c r="DL8" s="989" t="s">
        <v>495</v>
      </c>
      <c r="DM8" s="990"/>
      <c r="DN8" s="990"/>
      <c r="DO8" s="990"/>
      <c r="DP8" s="991"/>
      <c r="DQ8" s="989" t="s">
        <v>495</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108</v>
      </c>
      <c r="R9" s="1039"/>
      <c r="S9" s="1039"/>
      <c r="T9" s="1039"/>
      <c r="U9" s="1039"/>
      <c r="V9" s="1039">
        <v>100</v>
      </c>
      <c r="W9" s="1039"/>
      <c r="X9" s="1039"/>
      <c r="Y9" s="1039"/>
      <c r="Z9" s="1039"/>
      <c r="AA9" s="1039">
        <v>8</v>
      </c>
      <c r="AB9" s="1039"/>
      <c r="AC9" s="1039"/>
      <c r="AD9" s="1039"/>
      <c r="AE9" s="1040"/>
      <c r="AF9" s="1035">
        <v>8</v>
      </c>
      <c r="AG9" s="1036"/>
      <c r="AH9" s="1036"/>
      <c r="AI9" s="1036"/>
      <c r="AJ9" s="1037"/>
      <c r="AK9" s="1080" t="s">
        <v>495</v>
      </c>
      <c r="AL9" s="1081"/>
      <c r="AM9" s="1081"/>
      <c r="AN9" s="1081"/>
      <c r="AO9" s="1081"/>
      <c r="AP9" s="1081" t="s">
        <v>495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568</v>
      </c>
      <c r="BT9" s="993"/>
      <c r="BU9" s="993"/>
      <c r="BV9" s="993"/>
      <c r="BW9" s="993"/>
      <c r="BX9" s="993"/>
      <c r="BY9" s="993"/>
      <c r="BZ9" s="993"/>
      <c r="CA9" s="993"/>
      <c r="CB9" s="993"/>
      <c r="CC9" s="993"/>
      <c r="CD9" s="993"/>
      <c r="CE9" s="993"/>
      <c r="CF9" s="993"/>
      <c r="CG9" s="1014"/>
      <c r="CH9" s="989">
        <v>-4</v>
      </c>
      <c r="CI9" s="990"/>
      <c r="CJ9" s="990"/>
      <c r="CK9" s="990"/>
      <c r="CL9" s="991"/>
      <c r="CM9" s="989">
        <v>121</v>
      </c>
      <c r="CN9" s="990"/>
      <c r="CO9" s="990"/>
      <c r="CP9" s="990"/>
      <c r="CQ9" s="991"/>
      <c r="CR9" s="989">
        <v>45</v>
      </c>
      <c r="CS9" s="990"/>
      <c r="CT9" s="990"/>
      <c r="CU9" s="990"/>
      <c r="CV9" s="991"/>
      <c r="CW9" s="989" t="s">
        <v>495</v>
      </c>
      <c r="CX9" s="990"/>
      <c r="CY9" s="990"/>
      <c r="CZ9" s="990"/>
      <c r="DA9" s="991"/>
      <c r="DB9" s="989" t="s">
        <v>495</v>
      </c>
      <c r="DC9" s="990"/>
      <c r="DD9" s="990"/>
      <c r="DE9" s="990"/>
      <c r="DF9" s="991"/>
      <c r="DG9" s="989" t="s">
        <v>495</v>
      </c>
      <c r="DH9" s="990"/>
      <c r="DI9" s="990"/>
      <c r="DJ9" s="990"/>
      <c r="DK9" s="991"/>
      <c r="DL9" s="989" t="s">
        <v>495</v>
      </c>
      <c r="DM9" s="990"/>
      <c r="DN9" s="990"/>
      <c r="DO9" s="990"/>
      <c r="DP9" s="991"/>
      <c r="DQ9" s="989" t="s">
        <v>495</v>
      </c>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217</v>
      </c>
      <c r="R10" s="1039"/>
      <c r="S10" s="1039"/>
      <c r="T10" s="1039"/>
      <c r="U10" s="1039"/>
      <c r="V10" s="1039">
        <v>217</v>
      </c>
      <c r="W10" s="1039"/>
      <c r="X10" s="1039"/>
      <c r="Y10" s="1039"/>
      <c r="Z10" s="1039"/>
      <c r="AA10" s="1039" t="s">
        <v>495</v>
      </c>
      <c r="AB10" s="1039"/>
      <c r="AC10" s="1039"/>
      <c r="AD10" s="1039"/>
      <c r="AE10" s="1040"/>
      <c r="AF10" s="1035" t="s">
        <v>495</v>
      </c>
      <c r="AG10" s="1036"/>
      <c r="AH10" s="1036"/>
      <c r="AI10" s="1036"/>
      <c r="AJ10" s="1037"/>
      <c r="AK10" s="1080">
        <v>135</v>
      </c>
      <c r="AL10" s="1081"/>
      <c r="AM10" s="1081"/>
      <c r="AN10" s="1081"/>
      <c r="AO10" s="1081"/>
      <c r="AP10" s="1081" t="s">
        <v>495</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569</v>
      </c>
      <c r="BT10" s="993"/>
      <c r="BU10" s="993"/>
      <c r="BV10" s="993"/>
      <c r="BW10" s="993"/>
      <c r="BX10" s="993"/>
      <c r="BY10" s="993"/>
      <c r="BZ10" s="993"/>
      <c r="CA10" s="993"/>
      <c r="CB10" s="993"/>
      <c r="CC10" s="993"/>
      <c r="CD10" s="993"/>
      <c r="CE10" s="993"/>
      <c r="CF10" s="993"/>
      <c r="CG10" s="1014"/>
      <c r="CH10" s="989">
        <v>-1</v>
      </c>
      <c r="CI10" s="990"/>
      <c r="CJ10" s="990"/>
      <c r="CK10" s="990"/>
      <c r="CL10" s="991"/>
      <c r="CM10" s="989">
        <v>29</v>
      </c>
      <c r="CN10" s="990"/>
      <c r="CO10" s="990"/>
      <c r="CP10" s="990"/>
      <c r="CQ10" s="991"/>
      <c r="CR10" s="989">
        <v>10</v>
      </c>
      <c r="CS10" s="990"/>
      <c r="CT10" s="990"/>
      <c r="CU10" s="990"/>
      <c r="CV10" s="991"/>
      <c r="CW10" s="989">
        <v>64</v>
      </c>
      <c r="CX10" s="990"/>
      <c r="CY10" s="990"/>
      <c r="CZ10" s="990"/>
      <c r="DA10" s="991"/>
      <c r="DB10" s="989" t="s">
        <v>495</v>
      </c>
      <c r="DC10" s="990"/>
      <c r="DD10" s="990"/>
      <c r="DE10" s="990"/>
      <c r="DF10" s="991"/>
      <c r="DG10" s="989" t="s">
        <v>495</v>
      </c>
      <c r="DH10" s="990"/>
      <c r="DI10" s="990"/>
      <c r="DJ10" s="990"/>
      <c r="DK10" s="991"/>
      <c r="DL10" s="989" t="s">
        <v>495</v>
      </c>
      <c r="DM10" s="990"/>
      <c r="DN10" s="990"/>
      <c r="DO10" s="990"/>
      <c r="DP10" s="991"/>
      <c r="DQ10" s="989" t="s">
        <v>495</v>
      </c>
      <c r="DR10" s="990"/>
      <c r="DS10" s="990"/>
      <c r="DT10" s="990"/>
      <c r="DU10" s="991"/>
      <c r="DV10" s="992"/>
      <c r="DW10" s="993"/>
      <c r="DX10" s="993"/>
      <c r="DY10" s="993"/>
      <c r="DZ10" s="994"/>
      <c r="EA10" s="234"/>
    </row>
    <row r="11" spans="1:131" s="235" customFormat="1" ht="26.25" customHeight="1" x14ac:dyDescent="0.2">
      <c r="A11" s="238">
        <v>5</v>
      </c>
      <c r="B11" s="1030" t="s">
        <v>378</v>
      </c>
      <c r="C11" s="1031"/>
      <c r="D11" s="1031"/>
      <c r="E11" s="1031"/>
      <c r="F11" s="1031"/>
      <c r="G11" s="1031"/>
      <c r="H11" s="1031"/>
      <c r="I11" s="1031"/>
      <c r="J11" s="1031"/>
      <c r="K11" s="1031"/>
      <c r="L11" s="1031"/>
      <c r="M11" s="1031"/>
      <c r="N11" s="1031"/>
      <c r="O11" s="1031"/>
      <c r="P11" s="1032"/>
      <c r="Q11" s="1038">
        <v>77</v>
      </c>
      <c r="R11" s="1039"/>
      <c r="S11" s="1039"/>
      <c r="T11" s="1039"/>
      <c r="U11" s="1039"/>
      <c r="V11" s="1039">
        <v>77</v>
      </c>
      <c r="W11" s="1039"/>
      <c r="X11" s="1039"/>
      <c r="Y11" s="1039"/>
      <c r="Z11" s="1039"/>
      <c r="AA11" s="1039" t="s">
        <v>495</v>
      </c>
      <c r="AB11" s="1039"/>
      <c r="AC11" s="1039"/>
      <c r="AD11" s="1039"/>
      <c r="AE11" s="1040"/>
      <c r="AF11" s="1035" t="s">
        <v>495</v>
      </c>
      <c r="AG11" s="1036"/>
      <c r="AH11" s="1036"/>
      <c r="AI11" s="1036"/>
      <c r="AJ11" s="1037"/>
      <c r="AK11" s="1080" t="s">
        <v>495</v>
      </c>
      <c r="AL11" s="1081"/>
      <c r="AM11" s="1081"/>
      <c r="AN11" s="1081"/>
      <c r="AO11" s="1081"/>
      <c r="AP11" s="1081" t="s">
        <v>495</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570</v>
      </c>
      <c r="BT11" s="993"/>
      <c r="BU11" s="993"/>
      <c r="BV11" s="993"/>
      <c r="BW11" s="993"/>
      <c r="BX11" s="993"/>
      <c r="BY11" s="993"/>
      <c r="BZ11" s="993"/>
      <c r="CA11" s="993"/>
      <c r="CB11" s="993"/>
      <c r="CC11" s="993"/>
      <c r="CD11" s="993"/>
      <c r="CE11" s="993"/>
      <c r="CF11" s="993"/>
      <c r="CG11" s="1014"/>
      <c r="CH11" s="989" t="s">
        <v>495</v>
      </c>
      <c r="CI11" s="990"/>
      <c r="CJ11" s="990"/>
      <c r="CK11" s="990"/>
      <c r="CL11" s="991"/>
      <c r="CM11" s="989">
        <v>10</v>
      </c>
      <c r="CN11" s="990"/>
      <c r="CO11" s="990"/>
      <c r="CP11" s="990"/>
      <c r="CQ11" s="991"/>
      <c r="CR11" s="989">
        <v>10</v>
      </c>
      <c r="CS11" s="990"/>
      <c r="CT11" s="990"/>
      <c r="CU11" s="990"/>
      <c r="CV11" s="991"/>
      <c r="CW11" s="989">
        <v>692</v>
      </c>
      <c r="CX11" s="990"/>
      <c r="CY11" s="990"/>
      <c r="CZ11" s="990"/>
      <c r="DA11" s="991"/>
      <c r="DB11" s="989" t="s">
        <v>495</v>
      </c>
      <c r="DC11" s="990"/>
      <c r="DD11" s="990"/>
      <c r="DE11" s="990"/>
      <c r="DF11" s="991"/>
      <c r="DG11" s="989" t="s">
        <v>495</v>
      </c>
      <c r="DH11" s="990"/>
      <c r="DI11" s="990"/>
      <c r="DJ11" s="990"/>
      <c r="DK11" s="991"/>
      <c r="DL11" s="989" t="s">
        <v>495</v>
      </c>
      <c r="DM11" s="990"/>
      <c r="DN11" s="990"/>
      <c r="DO11" s="990"/>
      <c r="DP11" s="991"/>
      <c r="DQ11" s="989" t="s">
        <v>495</v>
      </c>
      <c r="DR11" s="990"/>
      <c r="DS11" s="990"/>
      <c r="DT11" s="990"/>
      <c r="DU11" s="991"/>
      <c r="DV11" s="992"/>
      <c r="DW11" s="993"/>
      <c r="DX11" s="993"/>
      <c r="DY11" s="993"/>
      <c r="DZ11" s="994"/>
      <c r="EA11" s="234"/>
    </row>
    <row r="12" spans="1:131" s="235" customFormat="1" ht="26.25" customHeight="1" x14ac:dyDescent="0.2">
      <c r="A12" s="238">
        <v>6</v>
      </c>
      <c r="B12" s="1030" t="s">
        <v>379</v>
      </c>
      <c r="C12" s="1031"/>
      <c r="D12" s="1031"/>
      <c r="E12" s="1031"/>
      <c r="F12" s="1031"/>
      <c r="G12" s="1031"/>
      <c r="H12" s="1031"/>
      <c r="I12" s="1031"/>
      <c r="J12" s="1031"/>
      <c r="K12" s="1031"/>
      <c r="L12" s="1031"/>
      <c r="M12" s="1031"/>
      <c r="N12" s="1031"/>
      <c r="O12" s="1031"/>
      <c r="P12" s="1032"/>
      <c r="Q12" s="1038">
        <v>54</v>
      </c>
      <c r="R12" s="1039"/>
      <c r="S12" s="1039"/>
      <c r="T12" s="1039"/>
      <c r="U12" s="1039"/>
      <c r="V12" s="1039">
        <v>26</v>
      </c>
      <c r="W12" s="1039"/>
      <c r="X12" s="1039"/>
      <c r="Y12" s="1039"/>
      <c r="Z12" s="1039"/>
      <c r="AA12" s="1039">
        <v>28</v>
      </c>
      <c r="AB12" s="1039"/>
      <c r="AC12" s="1039"/>
      <c r="AD12" s="1039"/>
      <c r="AE12" s="1040"/>
      <c r="AF12" s="1035" t="s">
        <v>495</v>
      </c>
      <c r="AG12" s="1036"/>
      <c r="AH12" s="1036"/>
      <c r="AI12" s="1036"/>
      <c r="AJ12" s="1037"/>
      <c r="AK12" s="1080">
        <v>3</v>
      </c>
      <c r="AL12" s="1081"/>
      <c r="AM12" s="1081"/>
      <c r="AN12" s="1081"/>
      <c r="AO12" s="1081"/>
      <c r="AP12" s="1081">
        <v>65</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571</v>
      </c>
      <c r="BT12" s="993"/>
      <c r="BU12" s="993"/>
      <c r="BV12" s="993"/>
      <c r="BW12" s="993"/>
      <c r="BX12" s="993"/>
      <c r="BY12" s="993"/>
      <c r="BZ12" s="993"/>
      <c r="CA12" s="993"/>
      <c r="CB12" s="993"/>
      <c r="CC12" s="993"/>
      <c r="CD12" s="993"/>
      <c r="CE12" s="993"/>
      <c r="CF12" s="993"/>
      <c r="CG12" s="1014"/>
      <c r="CH12" s="989">
        <v>176</v>
      </c>
      <c r="CI12" s="990"/>
      <c r="CJ12" s="990"/>
      <c r="CK12" s="990"/>
      <c r="CL12" s="991"/>
      <c r="CM12" s="989">
        <v>217</v>
      </c>
      <c r="CN12" s="990"/>
      <c r="CO12" s="990"/>
      <c r="CP12" s="990"/>
      <c r="CQ12" s="991"/>
      <c r="CR12" s="989">
        <v>5</v>
      </c>
      <c r="CS12" s="990"/>
      <c r="CT12" s="990"/>
      <c r="CU12" s="990"/>
      <c r="CV12" s="991"/>
      <c r="CW12" s="989" t="s">
        <v>495</v>
      </c>
      <c r="CX12" s="990"/>
      <c r="CY12" s="990"/>
      <c r="CZ12" s="990"/>
      <c r="DA12" s="991"/>
      <c r="DB12" s="989" t="s">
        <v>495</v>
      </c>
      <c r="DC12" s="990"/>
      <c r="DD12" s="990"/>
      <c r="DE12" s="990"/>
      <c r="DF12" s="991"/>
      <c r="DG12" s="989" t="s">
        <v>495</v>
      </c>
      <c r="DH12" s="990"/>
      <c r="DI12" s="990"/>
      <c r="DJ12" s="990"/>
      <c r="DK12" s="991"/>
      <c r="DL12" s="989" t="s">
        <v>495</v>
      </c>
      <c r="DM12" s="990"/>
      <c r="DN12" s="990"/>
      <c r="DO12" s="990"/>
      <c r="DP12" s="991"/>
      <c r="DQ12" s="989" t="s">
        <v>495</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572</v>
      </c>
      <c r="BT13" s="993"/>
      <c r="BU13" s="993"/>
      <c r="BV13" s="993"/>
      <c r="BW13" s="993"/>
      <c r="BX13" s="993"/>
      <c r="BY13" s="993"/>
      <c r="BZ13" s="993"/>
      <c r="CA13" s="993"/>
      <c r="CB13" s="993"/>
      <c r="CC13" s="993"/>
      <c r="CD13" s="993"/>
      <c r="CE13" s="993"/>
      <c r="CF13" s="993"/>
      <c r="CG13" s="1014"/>
      <c r="CH13" s="989">
        <v>4</v>
      </c>
      <c r="CI13" s="990"/>
      <c r="CJ13" s="990"/>
      <c r="CK13" s="990"/>
      <c r="CL13" s="991"/>
      <c r="CM13" s="989">
        <v>25</v>
      </c>
      <c r="CN13" s="990"/>
      <c r="CO13" s="990"/>
      <c r="CP13" s="990"/>
      <c r="CQ13" s="991"/>
      <c r="CR13" s="989">
        <v>14</v>
      </c>
      <c r="CS13" s="990"/>
      <c r="CT13" s="990"/>
      <c r="CU13" s="990"/>
      <c r="CV13" s="991"/>
      <c r="CW13" s="989" t="s">
        <v>495</v>
      </c>
      <c r="CX13" s="990"/>
      <c r="CY13" s="990"/>
      <c r="CZ13" s="990"/>
      <c r="DA13" s="991"/>
      <c r="DB13" s="989" t="s">
        <v>495</v>
      </c>
      <c r="DC13" s="990"/>
      <c r="DD13" s="990"/>
      <c r="DE13" s="990"/>
      <c r="DF13" s="991"/>
      <c r="DG13" s="989" t="s">
        <v>495</v>
      </c>
      <c r="DH13" s="990"/>
      <c r="DI13" s="990"/>
      <c r="DJ13" s="990"/>
      <c r="DK13" s="991"/>
      <c r="DL13" s="989" t="s">
        <v>495</v>
      </c>
      <c r="DM13" s="990"/>
      <c r="DN13" s="990"/>
      <c r="DO13" s="990"/>
      <c r="DP13" s="991"/>
      <c r="DQ13" s="989" t="s">
        <v>495</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381</v>
      </c>
      <c r="B23" s="937" t="s">
        <v>382</v>
      </c>
      <c r="C23" s="938"/>
      <c r="D23" s="938"/>
      <c r="E23" s="938"/>
      <c r="F23" s="938"/>
      <c r="G23" s="938"/>
      <c r="H23" s="938"/>
      <c r="I23" s="938"/>
      <c r="J23" s="938"/>
      <c r="K23" s="938"/>
      <c r="L23" s="938"/>
      <c r="M23" s="938"/>
      <c r="N23" s="938"/>
      <c r="O23" s="938"/>
      <c r="P23" s="948"/>
      <c r="Q23" s="1067">
        <v>151859</v>
      </c>
      <c r="R23" s="1061"/>
      <c r="S23" s="1061"/>
      <c r="T23" s="1061"/>
      <c r="U23" s="1061"/>
      <c r="V23" s="1061">
        <v>143415</v>
      </c>
      <c r="W23" s="1061"/>
      <c r="X23" s="1061"/>
      <c r="Y23" s="1061"/>
      <c r="Z23" s="1061"/>
      <c r="AA23" s="1061">
        <v>8444</v>
      </c>
      <c r="AB23" s="1061"/>
      <c r="AC23" s="1061"/>
      <c r="AD23" s="1061"/>
      <c r="AE23" s="1068"/>
      <c r="AF23" s="1069">
        <v>5489</v>
      </c>
      <c r="AG23" s="1061"/>
      <c r="AH23" s="1061"/>
      <c r="AI23" s="1061"/>
      <c r="AJ23" s="1070"/>
      <c r="AK23" s="1071"/>
      <c r="AL23" s="1072"/>
      <c r="AM23" s="1072"/>
      <c r="AN23" s="1072"/>
      <c r="AO23" s="1072"/>
      <c r="AP23" s="1061">
        <v>53174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385</v>
      </c>
      <c r="R26" s="1002"/>
      <c r="S26" s="1002"/>
      <c r="T26" s="1002"/>
      <c r="U26" s="1003"/>
      <c r="V26" s="1001" t="s">
        <v>386</v>
      </c>
      <c r="W26" s="1002"/>
      <c r="X26" s="1002"/>
      <c r="Y26" s="1002"/>
      <c r="Z26" s="1003"/>
      <c r="AA26" s="1001" t="s">
        <v>387</v>
      </c>
      <c r="AB26" s="1002"/>
      <c r="AC26" s="1002"/>
      <c r="AD26" s="1002"/>
      <c r="AE26" s="1002"/>
      <c r="AF26" s="1055" t="s">
        <v>388</v>
      </c>
      <c r="AG26" s="1008"/>
      <c r="AH26" s="1008"/>
      <c r="AI26" s="1008"/>
      <c r="AJ26" s="1056"/>
      <c r="AK26" s="1002" t="s">
        <v>389</v>
      </c>
      <c r="AL26" s="1002"/>
      <c r="AM26" s="1002"/>
      <c r="AN26" s="1002"/>
      <c r="AO26" s="1003"/>
      <c r="AP26" s="1001" t="s">
        <v>390</v>
      </c>
      <c r="AQ26" s="1002"/>
      <c r="AR26" s="1002"/>
      <c r="AS26" s="1002"/>
      <c r="AT26" s="1003"/>
      <c r="AU26" s="1001" t="s">
        <v>391</v>
      </c>
      <c r="AV26" s="1002"/>
      <c r="AW26" s="1002"/>
      <c r="AX26" s="1002"/>
      <c r="AY26" s="1003"/>
      <c r="AZ26" s="1001" t="s">
        <v>392</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393</v>
      </c>
      <c r="C28" s="1048"/>
      <c r="D28" s="1048"/>
      <c r="E28" s="1048"/>
      <c r="F28" s="1048"/>
      <c r="G28" s="1048"/>
      <c r="H28" s="1048"/>
      <c r="I28" s="1048"/>
      <c r="J28" s="1048"/>
      <c r="K28" s="1048"/>
      <c r="L28" s="1048"/>
      <c r="M28" s="1048"/>
      <c r="N28" s="1048"/>
      <c r="O28" s="1048"/>
      <c r="P28" s="1049"/>
      <c r="Q28" s="1050">
        <v>32507</v>
      </c>
      <c r="R28" s="1051"/>
      <c r="S28" s="1051"/>
      <c r="T28" s="1051"/>
      <c r="U28" s="1051"/>
      <c r="V28" s="1051">
        <v>31960</v>
      </c>
      <c r="W28" s="1051"/>
      <c r="X28" s="1051"/>
      <c r="Y28" s="1051"/>
      <c r="Z28" s="1051"/>
      <c r="AA28" s="1051">
        <v>547</v>
      </c>
      <c r="AB28" s="1051"/>
      <c r="AC28" s="1051"/>
      <c r="AD28" s="1051"/>
      <c r="AE28" s="1052"/>
      <c r="AF28" s="1053">
        <v>547</v>
      </c>
      <c r="AG28" s="1051"/>
      <c r="AH28" s="1051"/>
      <c r="AI28" s="1051"/>
      <c r="AJ28" s="1054"/>
      <c r="AK28" s="1042">
        <v>2922</v>
      </c>
      <c r="AL28" s="1043"/>
      <c r="AM28" s="1043"/>
      <c r="AN28" s="1043"/>
      <c r="AO28" s="1043"/>
      <c r="AP28" s="1043" t="s">
        <v>495</v>
      </c>
      <c r="AQ28" s="1043"/>
      <c r="AR28" s="1043"/>
      <c r="AS28" s="1043"/>
      <c r="AT28" s="1043"/>
      <c r="AU28" s="1043" t="s">
        <v>495</v>
      </c>
      <c r="AV28" s="1043"/>
      <c r="AW28" s="1043"/>
      <c r="AX28" s="1043"/>
      <c r="AY28" s="1043"/>
      <c r="AZ28" s="1044" t="s">
        <v>495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394</v>
      </c>
      <c r="C29" s="1031"/>
      <c r="D29" s="1031"/>
      <c r="E29" s="1031"/>
      <c r="F29" s="1031"/>
      <c r="G29" s="1031"/>
      <c r="H29" s="1031"/>
      <c r="I29" s="1031"/>
      <c r="J29" s="1031"/>
      <c r="K29" s="1031"/>
      <c r="L29" s="1031"/>
      <c r="M29" s="1031"/>
      <c r="N29" s="1031"/>
      <c r="O29" s="1031"/>
      <c r="P29" s="1032"/>
      <c r="Q29" s="1038">
        <v>26200</v>
      </c>
      <c r="R29" s="1039"/>
      <c r="S29" s="1039"/>
      <c r="T29" s="1039"/>
      <c r="U29" s="1039"/>
      <c r="V29" s="1039">
        <v>25910</v>
      </c>
      <c r="W29" s="1039"/>
      <c r="X29" s="1039"/>
      <c r="Y29" s="1039"/>
      <c r="Z29" s="1039"/>
      <c r="AA29" s="1039">
        <v>290</v>
      </c>
      <c r="AB29" s="1039"/>
      <c r="AC29" s="1039"/>
      <c r="AD29" s="1039"/>
      <c r="AE29" s="1040"/>
      <c r="AF29" s="1035">
        <v>290</v>
      </c>
      <c r="AG29" s="1036"/>
      <c r="AH29" s="1036"/>
      <c r="AI29" s="1036"/>
      <c r="AJ29" s="1037"/>
      <c r="AK29" s="980">
        <v>4221</v>
      </c>
      <c r="AL29" s="971"/>
      <c r="AM29" s="971"/>
      <c r="AN29" s="971"/>
      <c r="AO29" s="971"/>
      <c r="AP29" s="971" t="s">
        <v>495</v>
      </c>
      <c r="AQ29" s="971"/>
      <c r="AR29" s="971"/>
      <c r="AS29" s="971"/>
      <c r="AT29" s="971"/>
      <c r="AU29" s="971" t="s">
        <v>495</v>
      </c>
      <c r="AV29" s="971"/>
      <c r="AW29" s="971"/>
      <c r="AX29" s="971"/>
      <c r="AY29" s="971"/>
      <c r="AZ29" s="1041" t="s">
        <v>495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395</v>
      </c>
      <c r="C30" s="1031"/>
      <c r="D30" s="1031"/>
      <c r="E30" s="1031"/>
      <c r="F30" s="1031"/>
      <c r="G30" s="1031"/>
      <c r="H30" s="1031"/>
      <c r="I30" s="1031"/>
      <c r="J30" s="1031"/>
      <c r="K30" s="1031"/>
      <c r="L30" s="1031"/>
      <c r="M30" s="1031"/>
      <c r="N30" s="1031"/>
      <c r="O30" s="1031"/>
      <c r="P30" s="1032"/>
      <c r="Q30" s="1038">
        <v>5926</v>
      </c>
      <c r="R30" s="1039"/>
      <c r="S30" s="1039"/>
      <c r="T30" s="1039"/>
      <c r="U30" s="1039"/>
      <c r="V30" s="1039">
        <v>5898</v>
      </c>
      <c r="W30" s="1039"/>
      <c r="X30" s="1039"/>
      <c r="Y30" s="1039"/>
      <c r="Z30" s="1039"/>
      <c r="AA30" s="1039">
        <v>28</v>
      </c>
      <c r="AB30" s="1039"/>
      <c r="AC30" s="1039"/>
      <c r="AD30" s="1039"/>
      <c r="AE30" s="1040"/>
      <c r="AF30" s="1035">
        <v>28</v>
      </c>
      <c r="AG30" s="1036"/>
      <c r="AH30" s="1036"/>
      <c r="AI30" s="1036"/>
      <c r="AJ30" s="1037"/>
      <c r="AK30" s="980">
        <v>966</v>
      </c>
      <c r="AL30" s="971"/>
      <c r="AM30" s="971"/>
      <c r="AN30" s="971"/>
      <c r="AO30" s="971"/>
      <c r="AP30" s="971" t="s">
        <v>495</v>
      </c>
      <c r="AQ30" s="971"/>
      <c r="AR30" s="971"/>
      <c r="AS30" s="971"/>
      <c r="AT30" s="971"/>
      <c r="AU30" s="971" t="s">
        <v>495</v>
      </c>
      <c r="AV30" s="971"/>
      <c r="AW30" s="971"/>
      <c r="AX30" s="971"/>
      <c r="AY30" s="971"/>
      <c r="AZ30" s="1041" t="s">
        <v>495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396</v>
      </c>
      <c r="C31" s="1031"/>
      <c r="D31" s="1031"/>
      <c r="E31" s="1031"/>
      <c r="F31" s="1031"/>
      <c r="G31" s="1031"/>
      <c r="H31" s="1031"/>
      <c r="I31" s="1031"/>
      <c r="J31" s="1031"/>
      <c r="K31" s="1031"/>
      <c r="L31" s="1031"/>
      <c r="M31" s="1031"/>
      <c r="N31" s="1031"/>
      <c r="O31" s="1031"/>
      <c r="P31" s="1032"/>
      <c r="Q31" s="1038">
        <v>26785</v>
      </c>
      <c r="R31" s="1039"/>
      <c r="S31" s="1039"/>
      <c r="T31" s="1039"/>
      <c r="U31" s="1039"/>
      <c r="V31" s="1039">
        <v>25802</v>
      </c>
      <c r="W31" s="1039"/>
      <c r="X31" s="1039"/>
      <c r="Y31" s="1039"/>
      <c r="Z31" s="1039"/>
      <c r="AA31" s="1039">
        <v>983</v>
      </c>
      <c r="AB31" s="1039"/>
      <c r="AC31" s="1039"/>
      <c r="AD31" s="1039"/>
      <c r="AE31" s="1040"/>
      <c r="AF31" s="1035">
        <v>12392</v>
      </c>
      <c r="AG31" s="1036"/>
      <c r="AH31" s="1036"/>
      <c r="AI31" s="1036"/>
      <c r="AJ31" s="1037"/>
      <c r="AK31" s="980">
        <v>2013</v>
      </c>
      <c r="AL31" s="971"/>
      <c r="AM31" s="971"/>
      <c r="AN31" s="971"/>
      <c r="AO31" s="971"/>
      <c r="AP31" s="971">
        <v>11180</v>
      </c>
      <c r="AQ31" s="971"/>
      <c r="AR31" s="971"/>
      <c r="AS31" s="971"/>
      <c r="AT31" s="971"/>
      <c r="AU31" s="971">
        <v>5624</v>
      </c>
      <c r="AV31" s="971"/>
      <c r="AW31" s="971"/>
      <c r="AX31" s="971"/>
      <c r="AY31" s="971"/>
      <c r="AZ31" s="1041" t="s">
        <v>495</v>
      </c>
      <c r="BA31" s="1041"/>
      <c r="BB31" s="1041"/>
      <c r="BC31" s="1041"/>
      <c r="BD31" s="1041"/>
      <c r="BE31" s="972" t="s">
        <v>397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398</v>
      </c>
      <c r="C32" s="1031"/>
      <c r="D32" s="1031"/>
      <c r="E32" s="1031"/>
      <c r="F32" s="1031"/>
      <c r="G32" s="1031"/>
      <c r="H32" s="1031"/>
      <c r="I32" s="1031"/>
      <c r="J32" s="1031"/>
      <c r="K32" s="1031"/>
      <c r="L32" s="1031"/>
      <c r="M32" s="1031"/>
      <c r="N32" s="1031"/>
      <c r="O32" s="1031"/>
      <c r="P32" s="1032"/>
      <c r="Q32" s="1038">
        <v>7431</v>
      </c>
      <c r="R32" s="1039"/>
      <c r="S32" s="1039"/>
      <c r="T32" s="1039"/>
      <c r="U32" s="1039"/>
      <c r="V32" s="1039">
        <v>6673</v>
      </c>
      <c r="W32" s="1039"/>
      <c r="X32" s="1039"/>
      <c r="Y32" s="1039"/>
      <c r="Z32" s="1039"/>
      <c r="AA32" s="1039">
        <v>758</v>
      </c>
      <c r="AB32" s="1039"/>
      <c r="AC32" s="1039"/>
      <c r="AD32" s="1039"/>
      <c r="AE32" s="1040"/>
      <c r="AF32" s="1035">
        <v>12533</v>
      </c>
      <c r="AG32" s="1036"/>
      <c r="AH32" s="1036"/>
      <c r="AI32" s="1036"/>
      <c r="AJ32" s="1037"/>
      <c r="AK32" s="980">
        <v>1149</v>
      </c>
      <c r="AL32" s="971"/>
      <c r="AM32" s="971"/>
      <c r="AN32" s="971"/>
      <c r="AO32" s="971"/>
      <c r="AP32" s="971">
        <v>14403</v>
      </c>
      <c r="AQ32" s="971"/>
      <c r="AR32" s="971"/>
      <c r="AS32" s="971"/>
      <c r="AT32" s="971"/>
      <c r="AU32" s="971">
        <v>1095</v>
      </c>
      <c r="AV32" s="971"/>
      <c r="AW32" s="971"/>
      <c r="AX32" s="971"/>
      <c r="AY32" s="971"/>
      <c r="AZ32" s="1041" t="s">
        <v>495</v>
      </c>
      <c r="BA32" s="1041"/>
      <c r="BB32" s="1041"/>
      <c r="BC32" s="1041"/>
      <c r="BD32" s="1041"/>
      <c r="BE32" s="972" t="s">
        <v>397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399</v>
      </c>
      <c r="C33" s="1031"/>
      <c r="D33" s="1031"/>
      <c r="E33" s="1031"/>
      <c r="F33" s="1031"/>
      <c r="G33" s="1031"/>
      <c r="H33" s="1031"/>
      <c r="I33" s="1031"/>
      <c r="J33" s="1031"/>
      <c r="K33" s="1031"/>
      <c r="L33" s="1031"/>
      <c r="M33" s="1031"/>
      <c r="N33" s="1031"/>
      <c r="O33" s="1031"/>
      <c r="P33" s="1032"/>
      <c r="Q33" s="1038">
        <v>9423</v>
      </c>
      <c r="R33" s="1039"/>
      <c r="S33" s="1039"/>
      <c r="T33" s="1039"/>
      <c r="U33" s="1039"/>
      <c r="V33" s="1039">
        <v>9261</v>
      </c>
      <c r="W33" s="1039"/>
      <c r="X33" s="1039"/>
      <c r="Y33" s="1039"/>
      <c r="Z33" s="1039"/>
      <c r="AA33" s="1039">
        <v>162</v>
      </c>
      <c r="AB33" s="1039"/>
      <c r="AC33" s="1039"/>
      <c r="AD33" s="1039"/>
      <c r="AE33" s="1040"/>
      <c r="AF33" s="1035">
        <v>3314</v>
      </c>
      <c r="AG33" s="1036"/>
      <c r="AH33" s="1036"/>
      <c r="AI33" s="1036"/>
      <c r="AJ33" s="1037"/>
      <c r="AK33" s="980">
        <v>3630</v>
      </c>
      <c r="AL33" s="971"/>
      <c r="AM33" s="971"/>
      <c r="AN33" s="971"/>
      <c r="AO33" s="971"/>
      <c r="AP33" s="971">
        <v>63710</v>
      </c>
      <c r="AQ33" s="971"/>
      <c r="AR33" s="971"/>
      <c r="AS33" s="971"/>
      <c r="AT33" s="971"/>
      <c r="AU33" s="971">
        <v>33957</v>
      </c>
      <c r="AV33" s="971"/>
      <c r="AW33" s="971"/>
      <c r="AX33" s="971"/>
      <c r="AY33" s="971"/>
      <c r="AZ33" s="1041" t="s">
        <v>495</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400</v>
      </c>
      <c r="C34" s="1031"/>
      <c r="D34" s="1031"/>
      <c r="E34" s="1031"/>
      <c r="F34" s="1031"/>
      <c r="G34" s="1031"/>
      <c r="H34" s="1031"/>
      <c r="I34" s="1031"/>
      <c r="J34" s="1031"/>
      <c r="K34" s="1031"/>
      <c r="L34" s="1031"/>
      <c r="M34" s="1031"/>
      <c r="N34" s="1031"/>
      <c r="O34" s="1031"/>
      <c r="P34" s="1032"/>
      <c r="Q34" s="1038">
        <v>407</v>
      </c>
      <c r="R34" s="1039"/>
      <c r="S34" s="1039"/>
      <c r="T34" s="1039"/>
      <c r="U34" s="1039"/>
      <c r="V34" s="1039">
        <v>276</v>
      </c>
      <c r="W34" s="1039"/>
      <c r="X34" s="1039"/>
      <c r="Y34" s="1039"/>
      <c r="Z34" s="1039"/>
      <c r="AA34" s="1039">
        <v>131</v>
      </c>
      <c r="AB34" s="1039"/>
      <c r="AC34" s="1039"/>
      <c r="AD34" s="1039"/>
      <c r="AE34" s="1040"/>
      <c r="AF34" s="1035">
        <v>131</v>
      </c>
      <c r="AG34" s="1036"/>
      <c r="AH34" s="1036"/>
      <c r="AI34" s="1036"/>
      <c r="AJ34" s="1037"/>
      <c r="AK34" s="980">
        <v>242</v>
      </c>
      <c r="AL34" s="971"/>
      <c r="AM34" s="971"/>
      <c r="AN34" s="971"/>
      <c r="AO34" s="971"/>
      <c r="AP34" s="971">
        <v>1132</v>
      </c>
      <c r="AQ34" s="971"/>
      <c r="AR34" s="971"/>
      <c r="AS34" s="971"/>
      <c r="AT34" s="971"/>
      <c r="AU34" s="971">
        <v>1132</v>
      </c>
      <c r="AV34" s="971"/>
      <c r="AW34" s="971"/>
      <c r="AX34" s="971"/>
      <c r="AY34" s="971"/>
      <c r="AZ34" s="1041" t="s">
        <v>495</v>
      </c>
      <c r="BA34" s="1041"/>
      <c r="BB34" s="1041"/>
      <c r="BC34" s="1041"/>
      <c r="BD34" s="1041"/>
      <c r="BE34" s="972" t="s">
        <v>401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402</v>
      </c>
      <c r="C35" s="1031"/>
      <c r="D35" s="1031"/>
      <c r="E35" s="1031"/>
      <c r="F35" s="1031"/>
      <c r="G35" s="1031"/>
      <c r="H35" s="1031"/>
      <c r="I35" s="1031"/>
      <c r="J35" s="1031"/>
      <c r="K35" s="1031"/>
      <c r="L35" s="1031"/>
      <c r="M35" s="1031"/>
      <c r="N35" s="1031"/>
      <c r="O35" s="1031"/>
      <c r="P35" s="1032"/>
      <c r="Q35" s="1038">
        <v>1800</v>
      </c>
      <c r="R35" s="1039"/>
      <c r="S35" s="1039"/>
      <c r="T35" s="1039"/>
      <c r="U35" s="1039"/>
      <c r="V35" s="1039">
        <v>1701</v>
      </c>
      <c r="W35" s="1039"/>
      <c r="X35" s="1039"/>
      <c r="Y35" s="1039"/>
      <c r="Z35" s="1039"/>
      <c r="AA35" s="1039">
        <v>98</v>
      </c>
      <c r="AB35" s="1039"/>
      <c r="AC35" s="1039"/>
      <c r="AD35" s="1039"/>
      <c r="AE35" s="1040"/>
      <c r="AF35" s="1035" t="s">
        <v>495</v>
      </c>
      <c r="AG35" s="1036"/>
      <c r="AH35" s="1036"/>
      <c r="AI35" s="1036"/>
      <c r="AJ35" s="1037"/>
      <c r="AK35" s="980">
        <v>265</v>
      </c>
      <c r="AL35" s="971"/>
      <c r="AM35" s="971"/>
      <c r="AN35" s="971"/>
      <c r="AO35" s="971"/>
      <c r="AP35" s="971">
        <v>2567</v>
      </c>
      <c r="AQ35" s="971"/>
      <c r="AR35" s="971"/>
      <c r="AS35" s="971"/>
      <c r="AT35" s="971"/>
      <c r="AU35" s="971" t="s">
        <v>495</v>
      </c>
      <c r="AV35" s="971"/>
      <c r="AW35" s="971"/>
      <c r="AX35" s="971"/>
      <c r="AY35" s="971"/>
      <c r="AZ35" s="1041" t="s">
        <v>495</v>
      </c>
      <c r="BA35" s="1041"/>
      <c r="BB35" s="1041"/>
      <c r="BC35" s="1041"/>
      <c r="BD35" s="1041"/>
      <c r="BE35" s="972" t="s">
        <v>401</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381</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29236</v>
      </c>
      <c r="AG63" s="959"/>
      <c r="AH63" s="959"/>
      <c r="AI63" s="959"/>
      <c r="AJ63" s="1022"/>
      <c r="AK63" s="1023"/>
      <c r="AL63" s="963"/>
      <c r="AM63" s="963"/>
      <c r="AN63" s="963"/>
      <c r="AO63" s="963"/>
      <c r="AP63" s="959">
        <v>92992</v>
      </c>
      <c r="AQ63" s="959"/>
      <c r="AR63" s="959"/>
      <c r="AS63" s="959"/>
      <c r="AT63" s="959"/>
      <c r="AU63" s="959">
        <v>41808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406</v>
      </c>
      <c r="B66" s="996"/>
      <c r="C66" s="996"/>
      <c r="D66" s="996"/>
      <c r="E66" s="996"/>
      <c r="F66" s="996"/>
      <c r="G66" s="996"/>
      <c r="H66" s="996"/>
      <c r="I66" s="996"/>
      <c r="J66" s="996"/>
      <c r="K66" s="996"/>
      <c r="L66" s="996"/>
      <c r="M66" s="996"/>
      <c r="N66" s="996"/>
      <c r="O66" s="996"/>
      <c r="P66" s="997"/>
      <c r="Q66" s="1001" t="s">
        <v>385</v>
      </c>
      <c r="R66" s="1002"/>
      <c r="S66" s="1002"/>
      <c r="T66" s="1002"/>
      <c r="U66" s="1003"/>
      <c r="V66" s="1001" t="s">
        <v>386</v>
      </c>
      <c r="W66" s="1002"/>
      <c r="X66" s="1002"/>
      <c r="Y66" s="1002"/>
      <c r="Z66" s="1003"/>
      <c r="AA66" s="1001" t="s">
        <v>387</v>
      </c>
      <c r="AB66" s="1002"/>
      <c r="AC66" s="1002"/>
      <c r="AD66" s="1002"/>
      <c r="AE66" s="1003"/>
      <c r="AF66" s="1007" t="s">
        <v>388</v>
      </c>
      <c r="AG66" s="1008"/>
      <c r="AH66" s="1008"/>
      <c r="AI66" s="1008"/>
      <c r="AJ66" s="1009"/>
      <c r="AK66" s="1001" t="s">
        <v>389</v>
      </c>
      <c r="AL66" s="996"/>
      <c r="AM66" s="996"/>
      <c r="AN66" s="996"/>
      <c r="AO66" s="997"/>
      <c r="AP66" s="1001" t="s">
        <v>390</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563</v>
      </c>
      <c r="C68" s="986"/>
      <c r="D68" s="986"/>
      <c r="E68" s="986"/>
      <c r="F68" s="986"/>
      <c r="G68" s="986"/>
      <c r="H68" s="986"/>
      <c r="I68" s="986"/>
      <c r="J68" s="986"/>
      <c r="K68" s="986"/>
      <c r="L68" s="986"/>
      <c r="M68" s="986"/>
      <c r="N68" s="986"/>
      <c r="O68" s="986"/>
      <c r="P68" s="987"/>
      <c r="Q68" s="988">
        <v>12</v>
      </c>
      <c r="R68" s="982"/>
      <c r="S68" s="982"/>
      <c r="T68" s="982"/>
      <c r="U68" s="982"/>
      <c r="V68" s="982">
        <v>11</v>
      </c>
      <c r="W68" s="982"/>
      <c r="X68" s="982"/>
      <c r="Y68" s="982"/>
      <c r="Z68" s="982"/>
      <c r="AA68" s="982">
        <v>1</v>
      </c>
      <c r="AB68" s="982"/>
      <c r="AC68" s="982"/>
      <c r="AD68" s="982"/>
      <c r="AE68" s="982"/>
      <c r="AF68" s="982">
        <v>1</v>
      </c>
      <c r="AG68" s="982"/>
      <c r="AH68" s="982"/>
      <c r="AI68" s="982"/>
      <c r="AJ68" s="982"/>
      <c r="AK68" s="982" t="s">
        <v>495</v>
      </c>
      <c r="AL68" s="982"/>
      <c r="AM68" s="982"/>
      <c r="AN68" s="982"/>
      <c r="AO68" s="982"/>
      <c r="AP68" s="982" t="s">
        <v>495</v>
      </c>
      <c r="AQ68" s="982"/>
      <c r="AR68" s="982"/>
      <c r="AS68" s="982"/>
      <c r="AT68" s="982"/>
      <c r="AU68" s="982" t="s">
        <v>495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564</v>
      </c>
      <c r="C69" s="975"/>
      <c r="D69" s="975"/>
      <c r="E69" s="975"/>
      <c r="F69" s="975"/>
      <c r="G69" s="975"/>
      <c r="H69" s="975"/>
      <c r="I69" s="975"/>
      <c r="J69" s="975"/>
      <c r="K69" s="975"/>
      <c r="L69" s="975"/>
      <c r="M69" s="975"/>
      <c r="N69" s="975"/>
      <c r="O69" s="975"/>
      <c r="P69" s="976"/>
      <c r="Q69" s="977">
        <v>2063</v>
      </c>
      <c r="R69" s="971"/>
      <c r="S69" s="971"/>
      <c r="T69" s="971"/>
      <c r="U69" s="971"/>
      <c r="V69" s="971">
        <v>1802</v>
      </c>
      <c r="W69" s="971"/>
      <c r="X69" s="971"/>
      <c r="Y69" s="971"/>
      <c r="Z69" s="971"/>
      <c r="AA69" s="971">
        <v>261</v>
      </c>
      <c r="AB69" s="971"/>
      <c r="AC69" s="971"/>
      <c r="AD69" s="971"/>
      <c r="AE69" s="971"/>
      <c r="AF69" s="971">
        <v>261</v>
      </c>
      <c r="AG69" s="971"/>
      <c r="AH69" s="971"/>
      <c r="AI69" s="971"/>
      <c r="AJ69" s="971"/>
      <c r="AK69" s="971" t="s">
        <v>495</v>
      </c>
      <c r="AL69" s="971"/>
      <c r="AM69" s="971"/>
      <c r="AN69" s="971"/>
      <c r="AO69" s="971"/>
      <c r="AP69" s="971" t="s">
        <v>495</v>
      </c>
      <c r="AQ69" s="971"/>
      <c r="AR69" s="971"/>
      <c r="AS69" s="971"/>
      <c r="AT69" s="971"/>
      <c r="AU69" s="971" t="s">
        <v>495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565</v>
      </c>
      <c r="C70" s="975"/>
      <c r="D70" s="975"/>
      <c r="E70" s="975"/>
      <c r="F70" s="975"/>
      <c r="G70" s="975"/>
      <c r="H70" s="975"/>
      <c r="I70" s="975"/>
      <c r="J70" s="975"/>
      <c r="K70" s="975"/>
      <c r="L70" s="975"/>
      <c r="M70" s="975"/>
      <c r="N70" s="975"/>
      <c r="O70" s="975"/>
      <c r="P70" s="976"/>
      <c r="Q70" s="977">
        <v>1017156</v>
      </c>
      <c r="R70" s="971"/>
      <c r="S70" s="971"/>
      <c r="T70" s="971"/>
      <c r="U70" s="971"/>
      <c r="V70" s="971">
        <v>995709</v>
      </c>
      <c r="W70" s="971"/>
      <c r="X70" s="971"/>
      <c r="Y70" s="971"/>
      <c r="Z70" s="971"/>
      <c r="AA70" s="971">
        <v>21447</v>
      </c>
      <c r="AB70" s="971"/>
      <c r="AC70" s="971"/>
      <c r="AD70" s="971"/>
      <c r="AE70" s="971"/>
      <c r="AF70" s="971">
        <v>21447</v>
      </c>
      <c r="AG70" s="971"/>
      <c r="AH70" s="971"/>
      <c r="AI70" s="971"/>
      <c r="AJ70" s="971"/>
      <c r="AK70" s="971">
        <v>1</v>
      </c>
      <c r="AL70" s="971"/>
      <c r="AM70" s="971"/>
      <c r="AN70" s="971"/>
      <c r="AO70" s="971"/>
      <c r="AP70" s="971" t="s">
        <v>495</v>
      </c>
      <c r="AQ70" s="971"/>
      <c r="AR70" s="971"/>
      <c r="AS70" s="971"/>
      <c r="AT70" s="971"/>
      <c r="AU70" s="971" t="s">
        <v>495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381</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21709</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111</v>
      </c>
      <c r="CS102" s="953"/>
      <c r="CT102" s="953"/>
      <c r="CU102" s="953"/>
      <c r="CV102" s="954"/>
      <c r="CW102" s="952">
        <v>783</v>
      </c>
      <c r="CX102" s="953"/>
      <c r="CY102" s="953"/>
      <c r="CZ102" s="953"/>
      <c r="DA102" s="954"/>
      <c r="DB102" s="952">
        <v>500</v>
      </c>
      <c r="DC102" s="953"/>
      <c r="DD102" s="953"/>
      <c r="DE102" s="953"/>
      <c r="DF102" s="954"/>
      <c r="DG102" s="952">
        <v>1230</v>
      </c>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x14ac:dyDescent="0.2">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6788992</v>
      </c>
      <c r="AB110" s="889"/>
      <c r="AC110" s="889"/>
      <c r="AD110" s="889"/>
      <c r="AE110" s="890"/>
      <c r="AF110" s="891">
        <v>7352147</v>
      </c>
      <c r="AG110" s="889"/>
      <c r="AH110" s="889"/>
      <c r="AI110" s="889"/>
      <c r="AJ110" s="890"/>
      <c r="AK110" s="891">
        <v>7013088</v>
      </c>
      <c r="AL110" s="889"/>
      <c r="AM110" s="889"/>
      <c r="AN110" s="889"/>
      <c r="AO110" s="890"/>
      <c r="AP110" s="892">
        <v>9.6</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59735654</v>
      </c>
      <c r="BR110" s="842"/>
      <c r="BS110" s="842"/>
      <c r="BT110" s="842"/>
      <c r="BU110" s="842"/>
      <c r="BV110" s="842">
        <v>55677349</v>
      </c>
      <c r="BW110" s="842"/>
      <c r="BX110" s="842"/>
      <c r="BY110" s="842"/>
      <c r="BZ110" s="842"/>
      <c r="CA110" s="842">
        <v>53174426</v>
      </c>
      <c r="CB110" s="842"/>
      <c r="CC110" s="842"/>
      <c r="CD110" s="842"/>
      <c r="CE110" s="842"/>
      <c r="CF110" s="866">
        <v>73.099999999999994</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3696248</v>
      </c>
      <c r="DH110" s="842"/>
      <c r="DI110" s="842"/>
      <c r="DJ110" s="842"/>
      <c r="DK110" s="842"/>
      <c r="DL110" s="842">
        <v>3341911</v>
      </c>
      <c r="DM110" s="842"/>
      <c r="DN110" s="842"/>
      <c r="DO110" s="842"/>
      <c r="DP110" s="842"/>
      <c r="DQ110" s="842">
        <v>2985599</v>
      </c>
      <c r="DR110" s="842"/>
      <c r="DS110" s="842"/>
      <c r="DT110" s="842"/>
      <c r="DU110" s="842"/>
      <c r="DV110" s="843">
        <v>4.0999999999999996</v>
      </c>
      <c r="DW110" s="843"/>
      <c r="DX110" s="843"/>
      <c r="DY110" s="843"/>
      <c r="DZ110" s="844"/>
    </row>
    <row r="111" spans="1:131" s="230" customFormat="1" ht="26.25" customHeight="1" x14ac:dyDescent="0.2">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5063119</v>
      </c>
      <c r="BR111" s="817"/>
      <c r="BS111" s="817"/>
      <c r="BT111" s="817"/>
      <c r="BU111" s="817"/>
      <c r="BV111" s="817">
        <v>5651455</v>
      </c>
      <c r="BW111" s="817"/>
      <c r="BX111" s="817"/>
      <c r="BY111" s="817"/>
      <c r="BZ111" s="817"/>
      <c r="CA111" s="817">
        <v>4489548</v>
      </c>
      <c r="CB111" s="817"/>
      <c r="CC111" s="817"/>
      <c r="CD111" s="817"/>
      <c r="CE111" s="817"/>
      <c r="CF111" s="875">
        <v>6.2</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47181798</v>
      </c>
      <c r="BR112" s="817"/>
      <c r="BS112" s="817"/>
      <c r="BT112" s="817"/>
      <c r="BU112" s="817"/>
      <c r="BV112" s="817">
        <v>44115792</v>
      </c>
      <c r="BW112" s="817"/>
      <c r="BX112" s="817"/>
      <c r="BY112" s="817"/>
      <c r="BZ112" s="817"/>
      <c r="CA112" s="817">
        <v>41807774</v>
      </c>
      <c r="CB112" s="817"/>
      <c r="CC112" s="817"/>
      <c r="CD112" s="817"/>
      <c r="CE112" s="817"/>
      <c r="CF112" s="875">
        <v>57.5</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3411811</v>
      </c>
      <c r="AB113" s="919"/>
      <c r="AC113" s="919"/>
      <c r="AD113" s="919"/>
      <c r="AE113" s="920"/>
      <c r="AF113" s="921">
        <v>3763480</v>
      </c>
      <c r="AG113" s="919"/>
      <c r="AH113" s="919"/>
      <c r="AI113" s="919"/>
      <c r="AJ113" s="920"/>
      <c r="AK113" s="921">
        <v>3865083</v>
      </c>
      <c r="AL113" s="919"/>
      <c r="AM113" s="919"/>
      <c r="AN113" s="919"/>
      <c r="AO113" s="920"/>
      <c r="AP113" s="922">
        <v>5.3</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14000706</v>
      </c>
      <c r="BR114" s="817"/>
      <c r="BS114" s="817"/>
      <c r="BT114" s="817"/>
      <c r="BU114" s="817"/>
      <c r="BV114" s="817">
        <v>14055377</v>
      </c>
      <c r="BW114" s="817"/>
      <c r="BX114" s="817"/>
      <c r="BY114" s="817"/>
      <c r="BZ114" s="817"/>
      <c r="CA114" s="817">
        <v>14583495</v>
      </c>
      <c r="CB114" s="817"/>
      <c r="CC114" s="817"/>
      <c r="CD114" s="817"/>
      <c r="CE114" s="817"/>
      <c r="CF114" s="875">
        <v>20</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384529</v>
      </c>
      <c r="AB115" s="919"/>
      <c r="AC115" s="919"/>
      <c r="AD115" s="919"/>
      <c r="AE115" s="920"/>
      <c r="AF115" s="921">
        <v>372364</v>
      </c>
      <c r="AG115" s="919"/>
      <c r="AH115" s="919"/>
      <c r="AI115" s="919"/>
      <c r="AJ115" s="920"/>
      <c r="AK115" s="921">
        <v>372433</v>
      </c>
      <c r="AL115" s="919"/>
      <c r="AM115" s="919"/>
      <c r="AN115" s="919"/>
      <c r="AO115" s="920"/>
      <c r="AP115" s="922">
        <v>0.5</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319</v>
      </c>
      <c r="BR115" s="817"/>
      <c r="BS115" s="817"/>
      <c r="BT115" s="817"/>
      <c r="BU115" s="817"/>
      <c r="BV115" s="817">
        <v>6122</v>
      </c>
      <c r="BW115" s="817"/>
      <c r="BX115" s="817"/>
      <c r="BY115" s="817"/>
      <c r="BZ115" s="817"/>
      <c r="CA115" s="817">
        <v>60987</v>
      </c>
      <c r="CB115" s="817"/>
      <c r="CC115" s="817"/>
      <c r="CD115" s="817"/>
      <c r="CE115" s="817"/>
      <c r="CF115" s="875">
        <v>0.1</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1366871</v>
      </c>
      <c r="DH115" s="780"/>
      <c r="DI115" s="780"/>
      <c r="DJ115" s="780"/>
      <c r="DK115" s="781"/>
      <c r="DL115" s="782">
        <v>2309544</v>
      </c>
      <c r="DM115" s="780"/>
      <c r="DN115" s="780"/>
      <c r="DO115" s="780"/>
      <c r="DP115" s="781"/>
      <c r="DQ115" s="782">
        <v>1503949</v>
      </c>
      <c r="DR115" s="780"/>
      <c r="DS115" s="780"/>
      <c r="DT115" s="780"/>
      <c r="DU115" s="781"/>
      <c r="DV115" s="824">
        <v>2.1</v>
      </c>
      <c r="DW115" s="825"/>
      <c r="DX115" s="825"/>
      <c r="DY115" s="825"/>
      <c r="DZ115" s="826"/>
    </row>
    <row r="116" spans="1:130" s="230" customFormat="1" ht="26.25" customHeight="1" x14ac:dyDescent="0.2">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10585332</v>
      </c>
      <c r="AB117" s="903"/>
      <c r="AC117" s="903"/>
      <c r="AD117" s="903"/>
      <c r="AE117" s="904"/>
      <c r="AF117" s="905">
        <v>11487991</v>
      </c>
      <c r="AG117" s="903"/>
      <c r="AH117" s="903"/>
      <c r="AI117" s="903"/>
      <c r="AJ117" s="904"/>
      <c r="AK117" s="905">
        <v>11250604</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384529</v>
      </c>
      <c r="AB119" s="889"/>
      <c r="AC119" s="889"/>
      <c r="AD119" s="889"/>
      <c r="AE119" s="890"/>
      <c r="AF119" s="891">
        <v>372364</v>
      </c>
      <c r="AG119" s="889"/>
      <c r="AH119" s="889"/>
      <c r="AI119" s="889"/>
      <c r="AJ119" s="890"/>
      <c r="AK119" s="891">
        <v>372433</v>
      </c>
      <c r="AL119" s="889"/>
      <c r="AM119" s="889"/>
      <c r="AN119" s="889"/>
      <c r="AO119" s="890"/>
      <c r="AP119" s="892">
        <v>0.5</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125981596</v>
      </c>
      <c r="BR119" s="845"/>
      <c r="BS119" s="845"/>
      <c r="BT119" s="845"/>
      <c r="BU119" s="845"/>
      <c r="BV119" s="845">
        <v>119506095</v>
      </c>
      <c r="BW119" s="845"/>
      <c r="BX119" s="845"/>
      <c r="BY119" s="845"/>
      <c r="BZ119" s="845"/>
      <c r="CA119" s="845">
        <v>114116230</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30671542</v>
      </c>
      <c r="BR120" s="842"/>
      <c r="BS120" s="842"/>
      <c r="BT120" s="842"/>
      <c r="BU120" s="842"/>
      <c r="BV120" s="842">
        <v>30812038</v>
      </c>
      <c r="BW120" s="842"/>
      <c r="BX120" s="842"/>
      <c r="BY120" s="842"/>
      <c r="BZ120" s="842"/>
      <c r="CA120" s="842">
        <v>30858016</v>
      </c>
      <c r="CB120" s="842"/>
      <c r="CC120" s="842"/>
      <c r="CD120" s="842"/>
      <c r="CE120" s="842"/>
      <c r="CF120" s="866">
        <v>42.4</v>
      </c>
      <c r="CG120" s="867"/>
      <c r="CH120" s="867"/>
      <c r="CI120" s="867"/>
      <c r="CJ120" s="867"/>
      <c r="CK120" s="868" t="s">
        <v>453</v>
      </c>
      <c r="CL120" s="852"/>
      <c r="CM120" s="852"/>
      <c r="CN120" s="852"/>
      <c r="CO120" s="853"/>
      <c r="CP120" s="872" t="s">
        <v>399</v>
      </c>
      <c r="CQ120" s="873"/>
      <c r="CR120" s="873"/>
      <c r="CS120" s="873"/>
      <c r="CT120" s="873"/>
      <c r="CU120" s="873"/>
      <c r="CV120" s="873"/>
      <c r="CW120" s="873"/>
      <c r="CX120" s="873"/>
      <c r="CY120" s="873"/>
      <c r="CZ120" s="873"/>
      <c r="DA120" s="873"/>
      <c r="DB120" s="873"/>
      <c r="DC120" s="873"/>
      <c r="DD120" s="873"/>
      <c r="DE120" s="873"/>
      <c r="DF120" s="874"/>
      <c r="DG120" s="861">
        <v>36253403</v>
      </c>
      <c r="DH120" s="842"/>
      <c r="DI120" s="842"/>
      <c r="DJ120" s="842"/>
      <c r="DK120" s="842"/>
      <c r="DL120" s="842">
        <v>34723418</v>
      </c>
      <c r="DM120" s="842"/>
      <c r="DN120" s="842"/>
      <c r="DO120" s="842"/>
      <c r="DP120" s="842"/>
      <c r="DQ120" s="842">
        <v>33957431</v>
      </c>
      <c r="DR120" s="842"/>
      <c r="DS120" s="842"/>
      <c r="DT120" s="842"/>
      <c r="DU120" s="842"/>
      <c r="DV120" s="843">
        <v>46.7</v>
      </c>
      <c r="DW120" s="843"/>
      <c r="DX120" s="843"/>
      <c r="DY120" s="843"/>
      <c r="DZ120" s="844"/>
    </row>
    <row r="121" spans="1:130" s="230" customFormat="1" ht="26.25" customHeight="1" x14ac:dyDescent="0.2">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49466452</v>
      </c>
      <c r="BR121" s="817"/>
      <c r="BS121" s="817"/>
      <c r="BT121" s="817"/>
      <c r="BU121" s="817"/>
      <c r="BV121" s="817">
        <v>47365833</v>
      </c>
      <c r="BW121" s="817"/>
      <c r="BX121" s="817"/>
      <c r="BY121" s="817"/>
      <c r="BZ121" s="817"/>
      <c r="CA121" s="817">
        <v>46811326</v>
      </c>
      <c r="CB121" s="817"/>
      <c r="CC121" s="817"/>
      <c r="CD121" s="817"/>
      <c r="CE121" s="817"/>
      <c r="CF121" s="875">
        <v>64.3</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8914967</v>
      </c>
      <c r="DH121" s="817"/>
      <c r="DI121" s="817"/>
      <c r="DJ121" s="817"/>
      <c r="DK121" s="817"/>
      <c r="DL121" s="817">
        <v>7091089</v>
      </c>
      <c r="DM121" s="817"/>
      <c r="DN121" s="817"/>
      <c r="DO121" s="817"/>
      <c r="DP121" s="817"/>
      <c r="DQ121" s="817">
        <v>5623570</v>
      </c>
      <c r="DR121" s="817"/>
      <c r="DS121" s="817"/>
      <c r="DT121" s="817"/>
      <c r="DU121" s="817"/>
      <c r="DV121" s="794">
        <v>7.7</v>
      </c>
      <c r="DW121" s="794"/>
      <c r="DX121" s="794"/>
      <c r="DY121" s="794"/>
      <c r="DZ121" s="795"/>
    </row>
    <row r="122" spans="1:130" s="230" customFormat="1" ht="26.25" customHeight="1" x14ac:dyDescent="0.2">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67967975</v>
      </c>
      <c r="BR122" s="845"/>
      <c r="BS122" s="845"/>
      <c r="BT122" s="845"/>
      <c r="BU122" s="845"/>
      <c r="BV122" s="845">
        <v>64729763</v>
      </c>
      <c r="BW122" s="845"/>
      <c r="BX122" s="845"/>
      <c r="BY122" s="845"/>
      <c r="BZ122" s="845"/>
      <c r="CA122" s="845">
        <v>61525134</v>
      </c>
      <c r="CB122" s="845"/>
      <c r="CC122" s="845"/>
      <c r="CD122" s="845"/>
      <c r="CE122" s="845"/>
      <c r="CF122" s="846">
        <v>84.6</v>
      </c>
      <c r="CG122" s="847"/>
      <c r="CH122" s="847"/>
      <c r="CI122" s="847"/>
      <c r="CJ122" s="847"/>
      <c r="CK122" s="869"/>
      <c r="CL122" s="855"/>
      <c r="CM122" s="855"/>
      <c r="CN122" s="855"/>
      <c r="CO122" s="856"/>
      <c r="CP122" s="835" t="s">
        <v>400</v>
      </c>
      <c r="CQ122" s="836"/>
      <c r="CR122" s="836"/>
      <c r="CS122" s="836"/>
      <c r="CT122" s="836"/>
      <c r="CU122" s="836"/>
      <c r="CV122" s="836"/>
      <c r="CW122" s="836"/>
      <c r="CX122" s="836"/>
      <c r="CY122" s="836"/>
      <c r="CZ122" s="836"/>
      <c r="DA122" s="836"/>
      <c r="DB122" s="836"/>
      <c r="DC122" s="836"/>
      <c r="DD122" s="836"/>
      <c r="DE122" s="836"/>
      <c r="DF122" s="837"/>
      <c r="DG122" s="816">
        <v>1240872</v>
      </c>
      <c r="DH122" s="817"/>
      <c r="DI122" s="817"/>
      <c r="DJ122" s="817"/>
      <c r="DK122" s="817"/>
      <c r="DL122" s="817">
        <v>1189174</v>
      </c>
      <c r="DM122" s="817"/>
      <c r="DN122" s="817"/>
      <c r="DO122" s="817"/>
      <c r="DP122" s="817"/>
      <c r="DQ122" s="817">
        <v>1132153</v>
      </c>
      <c r="DR122" s="817"/>
      <c r="DS122" s="817"/>
      <c r="DT122" s="817"/>
      <c r="DU122" s="817"/>
      <c r="DV122" s="794">
        <v>1.6</v>
      </c>
      <c r="DW122" s="794"/>
      <c r="DX122" s="794"/>
      <c r="DY122" s="794"/>
      <c r="DZ122" s="795"/>
    </row>
    <row r="123" spans="1:130" s="230" customFormat="1" ht="26.25" customHeight="1" x14ac:dyDescent="0.2">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148105969</v>
      </c>
      <c r="BR123" s="833"/>
      <c r="BS123" s="833"/>
      <c r="BT123" s="833"/>
      <c r="BU123" s="833"/>
      <c r="BV123" s="833">
        <v>142907634</v>
      </c>
      <c r="BW123" s="833"/>
      <c r="BX123" s="833"/>
      <c r="BY123" s="833"/>
      <c r="BZ123" s="833"/>
      <c r="CA123" s="833">
        <v>139194476</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772556</v>
      </c>
      <c r="DH123" s="780"/>
      <c r="DI123" s="780"/>
      <c r="DJ123" s="780"/>
      <c r="DK123" s="781"/>
      <c r="DL123" s="782">
        <v>1112111</v>
      </c>
      <c r="DM123" s="780"/>
      <c r="DN123" s="780"/>
      <c r="DO123" s="780"/>
      <c r="DP123" s="781"/>
      <c r="DQ123" s="782">
        <v>1094620</v>
      </c>
      <c r="DR123" s="780"/>
      <c r="DS123" s="780"/>
      <c r="DT123" s="780"/>
      <c r="DU123" s="781"/>
      <c r="DV123" s="824">
        <v>1.5</v>
      </c>
      <c r="DW123" s="825"/>
      <c r="DX123" s="825"/>
      <c r="DY123" s="825"/>
      <c r="DZ123" s="826"/>
    </row>
    <row r="124" spans="1:130" s="230" customFormat="1" ht="26.25" customHeight="1" thickBot="1" x14ac:dyDescent="0.25">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v>60987</v>
      </c>
      <c r="DR126" s="817"/>
      <c r="DS126" s="817"/>
      <c r="DT126" s="817"/>
      <c r="DU126" s="817"/>
      <c r="DV126" s="794">
        <v>0.1</v>
      </c>
      <c r="DW126" s="794"/>
      <c r="DX126" s="794"/>
      <c r="DY126" s="794"/>
      <c r="DZ126" s="795"/>
    </row>
    <row r="127" spans="1:130" s="230" customFormat="1" ht="26.25" customHeight="1" x14ac:dyDescent="0.2">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3618583</v>
      </c>
      <c r="AB128" s="801"/>
      <c r="AC128" s="801"/>
      <c r="AD128" s="801"/>
      <c r="AE128" s="802"/>
      <c r="AF128" s="803">
        <v>3710081</v>
      </c>
      <c r="AG128" s="801"/>
      <c r="AH128" s="801"/>
      <c r="AI128" s="801"/>
      <c r="AJ128" s="802"/>
      <c r="AK128" s="803">
        <v>3908760</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319</v>
      </c>
      <c r="DH128" s="791"/>
      <c r="DI128" s="791"/>
      <c r="DJ128" s="791"/>
      <c r="DK128" s="791"/>
      <c r="DL128" s="791">
        <v>6122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77422689</v>
      </c>
      <c r="AB129" s="780"/>
      <c r="AC129" s="780"/>
      <c r="AD129" s="780"/>
      <c r="AE129" s="781"/>
      <c r="AF129" s="782">
        <v>76934656</v>
      </c>
      <c r="AG129" s="780"/>
      <c r="AH129" s="780"/>
      <c r="AI129" s="780"/>
      <c r="AJ129" s="781"/>
      <c r="AK129" s="782">
        <v>79085432</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6750780</v>
      </c>
      <c r="AB130" s="780"/>
      <c r="AC130" s="780"/>
      <c r="AD130" s="780"/>
      <c r="AE130" s="781"/>
      <c r="AF130" s="782">
        <v>6642374</v>
      </c>
      <c r="AG130" s="780"/>
      <c r="AH130" s="780"/>
      <c r="AI130" s="780"/>
      <c r="AJ130" s="781"/>
      <c r="AK130" s="782">
        <v>6320052</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1.1000000000000001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70671909</v>
      </c>
      <c r="AB131" s="764"/>
      <c r="AC131" s="764"/>
      <c r="AD131" s="764"/>
      <c r="AE131" s="765"/>
      <c r="AF131" s="766">
        <v>70292282</v>
      </c>
      <c r="AG131" s="764"/>
      <c r="AH131" s="764"/>
      <c r="AI131" s="764"/>
      <c r="AJ131" s="765"/>
      <c r="AK131" s="766">
        <v>72765380</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0.30559383899999998</v>
      </c>
      <c r="AB132" s="745"/>
      <c r="AC132" s="745"/>
      <c r="AD132" s="745"/>
      <c r="AE132" s="746"/>
      <c r="AF132" s="747">
        <v>1.615449047</v>
      </c>
      <c r="AG132" s="745"/>
      <c r="AH132" s="745"/>
      <c r="AI132" s="745"/>
      <c r="AJ132" s="746"/>
      <c r="AK132" s="747">
        <v>1.40422822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0</v>
      </c>
      <c r="AB133" s="724"/>
      <c r="AC133" s="724"/>
      <c r="AD133" s="724"/>
      <c r="AE133" s="725"/>
      <c r="AF133" s="723">
        <v>0.6</v>
      </c>
      <c r="AG133" s="724"/>
      <c r="AH133" s="724"/>
      <c r="AI133" s="724"/>
      <c r="AJ133" s="725"/>
      <c r="AK133" s="723">
        <v>1.1000000000000001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KQBBW/HFKn8MAUi+8gTF2y/zF02VMpY8BV90pmmkOeHwkj+5bYUyl1qDY9BPumj+C5ywrnhM41gm8K/YBeJww==" saltValue="PO3sTMRTommEEbs6EolQ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mMUFbHkbgngANa8iNiExvgqthmOjURLXblQrEm4g/hcV/FoNecHhjCVssucsPtvy7FAwsQ78S90DxSQYfELMw==" saltValue="D5gNMW/VrUKITl6TkaPSK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8/M+sEobnQrb0BXHD8o6CvE47OeKTnvrN5Fg0BFzS/ykc1kejSKoKAkuga9uRuAObwjza7ID3060eLV7FHqaw==" saltValue="8jnn3dItksFuUjPrLUOQ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22105473</v>
      </c>
      <c r="AP9" s="281">
        <v>57579</v>
      </c>
      <c r="AQ9" s="282">
        <v>62936</v>
      </c>
      <c r="AR9" s="283">
        <v>-8.5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804</v>
      </c>
      <c r="AP10" s="284">
        <v>2</v>
      </c>
      <c r="AQ10" s="285">
        <v>1734</v>
      </c>
      <c r="AR10" s="286">
        <v>-99.9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335651</v>
      </c>
      <c r="AP11" s="284">
        <v>874</v>
      </c>
      <c r="AQ11" s="285">
        <v>694</v>
      </c>
      <c r="AR11" s="286">
        <v>25.9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495</v>
      </c>
      <c r="AP12" s="284" t="s">
        <v>495</v>
      </c>
      <c r="AQ12" s="285">
        <v>24</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582964</v>
      </c>
      <c r="AP13" s="284">
        <v>1518</v>
      </c>
      <c r="AQ13" s="285">
        <v>1996</v>
      </c>
      <c r="AR13" s="286">
        <v>-23.9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494176</v>
      </c>
      <c r="AP14" s="284">
        <v>1287</v>
      </c>
      <c r="AQ14" s="285">
        <v>1351</v>
      </c>
      <c r="AR14" s="286">
        <v>-4.7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-427580</v>
      </c>
      <c r="AP15" s="284">
        <v>-1114</v>
      </c>
      <c r="AQ15" s="285">
        <v>-1933</v>
      </c>
      <c r="AR15" s="286">
        <v>-42.4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23091488</v>
      </c>
      <c r="AP16" s="284">
        <v>60147</v>
      </c>
      <c r="AQ16" s="285">
        <v>66802</v>
      </c>
      <c r="AR16" s="286">
        <v>-10</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6.73</v>
      </c>
      <c r="AP21" s="298">
        <v>6.52</v>
      </c>
      <c r="AQ21" s="299">
        <v>0.21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99.6</v>
      </c>
      <c r="AP22" s="303">
        <v>99.2</v>
      </c>
      <c r="AQ22" s="304">
        <v>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7013088</v>
      </c>
      <c r="AP32" s="312">
        <v>18267</v>
      </c>
      <c r="AQ32" s="313">
        <v>37417</v>
      </c>
      <c r="AR32" s="314">
        <v>-51.2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495</v>
      </c>
      <c r="AP33" s="312" t="s">
        <v>495</v>
      </c>
      <c r="AQ33" s="313" t="s">
        <v>495</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t="s">
        <v>495</v>
      </c>
      <c r="AP34" s="312" t="s">
        <v>495</v>
      </c>
      <c r="AQ34" s="313">
        <v>46</v>
      </c>
      <c r="AR34" s="314" t="s">
        <v>495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3865083</v>
      </c>
      <c r="AP35" s="312">
        <v>10068</v>
      </c>
      <c r="AQ35" s="313">
        <v>8245</v>
      </c>
      <c r="AR35" s="314">
        <v>22.1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t="s">
        <v>495</v>
      </c>
      <c r="AP36" s="312" t="s">
        <v>495</v>
      </c>
      <c r="AQ36" s="313">
        <v>440</v>
      </c>
      <c r="AR36" s="314" t="s">
        <v>495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372433</v>
      </c>
      <c r="AP37" s="312">
        <v>970</v>
      </c>
      <c r="AQ37" s="313">
        <v>558</v>
      </c>
      <c r="AR37" s="314">
        <v>73.8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495</v>
      </c>
      <c r="AP38" s="315" t="s">
        <v>495</v>
      </c>
      <c r="AQ38" s="316">
        <v>1</v>
      </c>
      <c r="AR38" s="304" t="s">
        <v>495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-3908760</v>
      </c>
      <c r="AP39" s="312">
        <v>-10181</v>
      </c>
      <c r="AQ39" s="313">
        <v>-7933</v>
      </c>
      <c r="AR39" s="314">
        <v>28.3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-6320052</v>
      </c>
      <c r="AP40" s="312">
        <v>-16462</v>
      </c>
      <c r="AQ40" s="313">
        <v>-28055</v>
      </c>
      <c r="AR40" s="314">
        <v>-41.3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1021792</v>
      </c>
      <c r="AP41" s="312">
        <v>2662</v>
      </c>
      <c r="AQ41" s="313">
        <v>10719</v>
      </c>
      <c r="AR41" s="314">
        <v>-75.2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28493281</v>
      </c>
      <c r="AN51" s="334">
        <v>73476</v>
      </c>
      <c r="AO51" s="335">
        <v>44</v>
      </c>
      <c r="AP51" s="336">
        <v>51849</v>
      </c>
      <c r="AQ51" s="337">
        <v>11.6</v>
      </c>
      <c r="AR51" s="338">
        <v>32.4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18827270</v>
      </c>
      <c r="AN52" s="342">
        <v>48550</v>
      </c>
      <c r="AO52" s="343">
        <v>35.1</v>
      </c>
      <c r="AP52" s="344">
        <v>26326</v>
      </c>
      <c r="AQ52" s="345">
        <v>9.6</v>
      </c>
      <c r="AR52" s="346">
        <v>25.5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18631936</v>
      </c>
      <c r="AN53" s="334">
        <v>48238</v>
      </c>
      <c r="AO53" s="335">
        <v>-34.299999999999997</v>
      </c>
      <c r="AP53" s="336">
        <v>52191</v>
      </c>
      <c r="AQ53" s="337">
        <v>0.7</v>
      </c>
      <c r="AR53" s="338">
        <v>-35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13080557</v>
      </c>
      <c r="AN54" s="342">
        <v>33865</v>
      </c>
      <c r="AO54" s="343">
        <v>-30.2</v>
      </c>
      <c r="AP54" s="344">
        <v>26807</v>
      </c>
      <c r="AQ54" s="345">
        <v>1.8</v>
      </c>
      <c r="AR54" s="346">
        <v>-32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14135846</v>
      </c>
      <c r="AN55" s="334">
        <v>36683</v>
      </c>
      <c r="AO55" s="335">
        <v>-24</v>
      </c>
      <c r="AP55" s="336">
        <v>48105</v>
      </c>
      <c r="AQ55" s="337">
        <v>-7.8</v>
      </c>
      <c r="AR55" s="338">
        <v>-16.2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8156591</v>
      </c>
      <c r="AN56" s="342">
        <v>21166</v>
      </c>
      <c r="AO56" s="343">
        <v>-37.5</v>
      </c>
      <c r="AP56" s="344">
        <v>24072</v>
      </c>
      <c r="AQ56" s="345">
        <v>-10.199999999999999</v>
      </c>
      <c r="AR56" s="346">
        <v>-27.3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12417335</v>
      </c>
      <c r="AN57" s="334">
        <v>32301</v>
      </c>
      <c r="AO57" s="335">
        <v>-11.9</v>
      </c>
      <c r="AP57" s="336">
        <v>47446</v>
      </c>
      <c r="AQ57" s="337">
        <v>-1.4</v>
      </c>
      <c r="AR57" s="338">
        <v>-10.5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8045902</v>
      </c>
      <c r="AN58" s="342">
        <v>20930</v>
      </c>
      <c r="AO58" s="343">
        <v>-1.1000000000000001</v>
      </c>
      <c r="AP58" s="344">
        <v>24371</v>
      </c>
      <c r="AQ58" s="345">
        <v>1.2</v>
      </c>
      <c r="AR58" s="346">
        <v>-2.2999999999999998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14553222</v>
      </c>
      <c r="AN59" s="334">
        <v>37907</v>
      </c>
      <c r="AO59" s="335">
        <v>17.399999999999999</v>
      </c>
      <c r="AP59" s="336">
        <v>48387</v>
      </c>
      <c r="AQ59" s="337">
        <v>2</v>
      </c>
      <c r="AR59" s="338">
        <v>15.4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9330846</v>
      </c>
      <c r="AN60" s="342">
        <v>24304</v>
      </c>
      <c r="AO60" s="343">
        <v>16.100000000000001</v>
      </c>
      <c r="AP60" s="344">
        <v>25592</v>
      </c>
      <c r="AQ60" s="345">
        <v>5</v>
      </c>
      <c r="AR60" s="346">
        <v>11.1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17646324</v>
      </c>
      <c r="AN61" s="349">
        <v>45721</v>
      </c>
      <c r="AO61" s="350">
        <v>-1.8</v>
      </c>
      <c r="AP61" s="351">
        <v>49596</v>
      </c>
      <c r="AQ61" s="352">
        <v>1</v>
      </c>
      <c r="AR61" s="338">
        <v>-2.8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11488233</v>
      </c>
      <c r="AN62" s="342">
        <v>29763</v>
      </c>
      <c r="AO62" s="343">
        <v>-3.5</v>
      </c>
      <c r="AP62" s="344">
        <v>25434</v>
      </c>
      <c r="AQ62" s="345">
        <v>1.5</v>
      </c>
      <c r="AR62" s="346">
        <v>-5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SmqPfGo0z+AP+ORv8SN0TA9hHpANkKi47NueirCeaXjkSipZbihg6/NpUJ3oGFoZa4wOJVRxqfakCU7HQn+JlQ==" saltValue="NyYMtDPaTHnna7hhX2kO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1" spans="125:125" ht="13.5" hidden="1" customHeight="1" x14ac:dyDescent="0.2">
      <c r="DU121" s="259"/>
    </row>
  </sheetData>
  <sheetProtection algorithmName="SHA-512" hashValue="GFzx1i4kQxw6MZg8dOtDASRMMc5FUTA+YsJ0qV5LCRBQr1PymiKc3R91q1QQlwUGviT0geG5m1lfF79bJqASsQ==" saltValue="0pnT9K8N8wlHrznJjARI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miPhBq8C5CvJQ6ohswBiCDV+ZDxVVxcmYLN0sZQ0b4D5OmmzqewO7cp8ANV25UYCPyBouzNnH/rvh9dC1MaszQ==" saltValue="AXcqSCG9sNqE1l9yusH4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39" t="s">
        <v>3</v>
      </c>
      <c r="D47" s="1139"/>
      <c r="E47" s="1140"/>
      <c r="F47" s="11">
        <v>15.7</v>
      </c>
      <c r="G47" s="12">
        <v>15.51</v>
      </c>
      <c r="H47" s="12">
        <v>17.260000000000002</v>
      </c>
      <c r="I47" s="12">
        <v>15.73</v>
      </c>
      <c r="J47" s="13">
        <v>14.38</v>
      </c>
    </row>
    <row r="48" spans="2:10" ht="57.75" customHeight="1" x14ac:dyDescent="0.2">
      <c r="B48" s="14"/>
      <c r="C48" s="1141" t="s">
        <v>4</v>
      </c>
      <c r="D48" s="1141"/>
      <c r="E48" s="1142"/>
      <c r="F48" s="15">
        <v>5.57</v>
      </c>
      <c r="G48" s="16">
        <v>6.87</v>
      </c>
      <c r="H48" s="16">
        <v>9.06</v>
      </c>
      <c r="I48" s="16">
        <v>9.48</v>
      </c>
      <c r="J48" s="17">
        <v>6.94</v>
      </c>
    </row>
    <row r="49" spans="2:10" ht="57.75" customHeight="1" thickBot="1" x14ac:dyDescent="0.25">
      <c r="B49" s="18"/>
      <c r="C49" s="1143" t="s">
        <v>5</v>
      </c>
      <c r="D49" s="1143"/>
      <c r="E49" s="1144"/>
      <c r="F49" s="19" t="s">
        <v>538</v>
      </c>
      <c r="G49" s="20" t="s">
        <v>539</v>
      </c>
      <c r="H49" s="20" t="s">
        <v>540</v>
      </c>
      <c r="I49" s="20" t="s">
        <v>541</v>
      </c>
      <c r="J49" s="21" t="s">
        <v>542</v>
      </c>
    </row>
    <row r="50" spans="2:10" ht="13" x14ac:dyDescent="0.2"/>
  </sheetData>
  <sheetProtection algorithmName="SHA-512" hashValue="YMUfjVY57G5PQLr/yK7T5XbRAvkalwPPM7Cdk8RuVnTyaazqZ1sDLJL+w/OFJVcSxQ550ma/3v6TzHBA8rSNIg==" saltValue="WZoErCVQmCG+sx+abW1J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51" t="s">
        <v>543</v>
      </c>
      <c r="D34" s="1151"/>
      <c r="E34" s="1152"/>
      <c r="F34" s="32">
        <v>16.399999999999999</v>
      </c>
      <c r="G34" s="33">
        <v>15.79</v>
      </c>
      <c r="H34" s="33">
        <v>16.39</v>
      </c>
      <c r="I34" s="33">
        <v>16.46</v>
      </c>
      <c r="J34" s="34">
        <v>15.84</v>
      </c>
      <c r="K34" s="22"/>
      <c r="L34" s="22"/>
      <c r="M34" s="22"/>
      <c r="N34" s="22"/>
      <c r="O34" s="22"/>
      <c r="P34" s="22"/>
    </row>
    <row r="35" spans="1:16" ht="39" customHeight="1" x14ac:dyDescent="0.2">
      <c r="A35" s="22"/>
      <c r="B35" s="35"/>
      <c r="C35" s="1145" t="s">
        <v>544</v>
      </c>
      <c r="D35" s="1146"/>
      <c r="E35" s="1147"/>
      <c r="F35" s="36">
        <v>7.36</v>
      </c>
      <c r="G35" s="37">
        <v>7.75</v>
      </c>
      <c r="H35" s="37">
        <v>12.61</v>
      </c>
      <c r="I35" s="37">
        <v>15.73</v>
      </c>
      <c r="J35" s="38">
        <v>15.66</v>
      </c>
      <c r="K35" s="22"/>
      <c r="L35" s="22"/>
      <c r="M35" s="22"/>
      <c r="N35" s="22"/>
      <c r="O35" s="22"/>
      <c r="P35" s="22"/>
    </row>
    <row r="36" spans="1:16" ht="39" customHeight="1" x14ac:dyDescent="0.2">
      <c r="A36" s="22"/>
      <c r="B36" s="35"/>
      <c r="C36" s="1145" t="s">
        <v>545</v>
      </c>
      <c r="D36" s="1146"/>
      <c r="E36" s="1147"/>
      <c r="F36" s="36">
        <v>5.55</v>
      </c>
      <c r="G36" s="37">
        <v>6.85</v>
      </c>
      <c r="H36" s="37">
        <v>9.0399999999999991</v>
      </c>
      <c r="I36" s="37">
        <v>9.41</v>
      </c>
      <c r="J36" s="38">
        <v>6.92</v>
      </c>
      <c r="K36" s="22"/>
      <c r="L36" s="22"/>
      <c r="M36" s="22"/>
      <c r="N36" s="22"/>
      <c r="O36" s="22"/>
      <c r="P36" s="22"/>
    </row>
    <row r="37" spans="1:16" ht="39" customHeight="1" x14ac:dyDescent="0.2">
      <c r="A37" s="22"/>
      <c r="B37" s="35"/>
      <c r="C37" s="1145" t="s">
        <v>546</v>
      </c>
      <c r="D37" s="1146"/>
      <c r="E37" s="1147"/>
      <c r="F37" s="36">
        <v>3.68</v>
      </c>
      <c r="G37" s="37">
        <v>4.1500000000000004</v>
      </c>
      <c r="H37" s="37">
        <v>4.33</v>
      </c>
      <c r="I37" s="37">
        <v>4.22</v>
      </c>
      <c r="J37" s="38">
        <v>4.1900000000000004</v>
      </c>
      <c r="K37" s="22"/>
      <c r="L37" s="22"/>
      <c r="M37" s="22"/>
      <c r="N37" s="22"/>
      <c r="O37" s="22"/>
      <c r="P37" s="22"/>
    </row>
    <row r="38" spans="1:16" ht="39" customHeight="1" x14ac:dyDescent="0.2">
      <c r="A38" s="22"/>
      <c r="B38" s="35"/>
      <c r="C38" s="1145" t="s">
        <v>547</v>
      </c>
      <c r="D38" s="1146"/>
      <c r="E38" s="1147"/>
      <c r="F38" s="36">
        <v>0.1</v>
      </c>
      <c r="G38" s="37">
        <v>0.3</v>
      </c>
      <c r="H38" s="37">
        <v>0.48</v>
      </c>
      <c r="I38" s="37">
        <v>0.51</v>
      </c>
      <c r="J38" s="38">
        <v>0.69</v>
      </c>
      <c r="K38" s="22"/>
      <c r="L38" s="22"/>
      <c r="M38" s="22"/>
      <c r="N38" s="22"/>
      <c r="O38" s="22"/>
      <c r="P38" s="22"/>
    </row>
    <row r="39" spans="1:16" ht="39" customHeight="1" x14ac:dyDescent="0.2">
      <c r="A39" s="22"/>
      <c r="B39" s="35"/>
      <c r="C39" s="1145" t="s">
        <v>548</v>
      </c>
      <c r="D39" s="1146"/>
      <c r="E39" s="1147"/>
      <c r="F39" s="36">
        <v>0.53</v>
      </c>
      <c r="G39" s="37">
        <v>0.67</v>
      </c>
      <c r="H39" s="37">
        <v>0.93</v>
      </c>
      <c r="I39" s="37">
        <v>0.77</v>
      </c>
      <c r="J39" s="38">
        <v>0.36</v>
      </c>
      <c r="K39" s="22"/>
      <c r="L39" s="22"/>
      <c r="M39" s="22"/>
      <c r="N39" s="22"/>
      <c r="O39" s="22"/>
      <c r="P39" s="22"/>
    </row>
    <row r="40" spans="1:16" ht="39" customHeight="1" x14ac:dyDescent="0.2">
      <c r="A40" s="22"/>
      <c r="B40" s="35"/>
      <c r="C40" s="1145" t="s">
        <v>549</v>
      </c>
      <c r="D40" s="1146"/>
      <c r="E40" s="1147"/>
      <c r="F40" s="36">
        <v>0</v>
      </c>
      <c r="G40" s="37">
        <v>0</v>
      </c>
      <c r="H40" s="37">
        <v>0</v>
      </c>
      <c r="I40" s="37">
        <v>0</v>
      </c>
      <c r="J40" s="38">
        <v>0.16</v>
      </c>
      <c r="K40" s="22"/>
      <c r="L40" s="22"/>
      <c r="M40" s="22"/>
      <c r="N40" s="22"/>
      <c r="O40" s="22"/>
      <c r="P40" s="22"/>
    </row>
    <row r="41" spans="1:16" ht="39" customHeight="1" x14ac:dyDescent="0.2">
      <c r="A41" s="22"/>
      <c r="B41" s="35"/>
      <c r="C41" s="1145" t="s">
        <v>550</v>
      </c>
      <c r="D41" s="1146"/>
      <c r="E41" s="1147"/>
      <c r="F41" s="36">
        <v>0.01</v>
      </c>
      <c r="G41" s="37">
        <v>0</v>
      </c>
      <c r="H41" s="37">
        <v>0.01</v>
      </c>
      <c r="I41" s="37">
        <v>0.03</v>
      </c>
      <c r="J41" s="38">
        <v>0.03</v>
      </c>
      <c r="K41" s="22"/>
      <c r="L41" s="22"/>
      <c r="M41" s="22"/>
      <c r="N41" s="22"/>
      <c r="O41" s="22"/>
      <c r="P41" s="22"/>
    </row>
    <row r="42" spans="1:16" ht="39" customHeight="1" x14ac:dyDescent="0.2">
      <c r="A42" s="22"/>
      <c r="B42" s="39"/>
      <c r="C42" s="1145" t="s">
        <v>551</v>
      </c>
      <c r="D42" s="1146"/>
      <c r="E42" s="1147"/>
      <c r="F42" s="36" t="s">
        <v>495</v>
      </c>
      <c r="G42" s="37" t="s">
        <v>495</v>
      </c>
      <c r="H42" s="37" t="s">
        <v>495</v>
      </c>
      <c r="I42" s="37" t="s">
        <v>495</v>
      </c>
      <c r="J42" s="38" t="s">
        <v>495</v>
      </c>
      <c r="K42" s="22"/>
      <c r="L42" s="22"/>
      <c r="M42" s="22"/>
      <c r="N42" s="22"/>
      <c r="O42" s="22"/>
      <c r="P42" s="22"/>
    </row>
    <row r="43" spans="1:16" ht="39" customHeight="1" thickBot="1" x14ac:dyDescent="0.25">
      <c r="A43" s="22"/>
      <c r="B43" s="40"/>
      <c r="C43" s="1148" t="s">
        <v>552</v>
      </c>
      <c r="D43" s="1149"/>
      <c r="E43" s="1150"/>
      <c r="F43" s="41">
        <v>0.21</v>
      </c>
      <c r="G43" s="42">
        <v>0.01</v>
      </c>
      <c r="H43" s="42">
        <v>0.01</v>
      </c>
      <c r="I43" s="42">
        <v>0.06</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V2WE1XPhUW+ZzQGVL8ZkxVjSdkKXSBY7JgjxJv94axF446Yfqc7YoD4Vo3Hrf401qjdgh+Cc2F+TwM6u3a84g==" saltValue="hWnKTJ9CoJTx5IZQtbF6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6368</v>
      </c>
      <c r="L45" s="60">
        <v>6461</v>
      </c>
      <c r="M45" s="60">
        <v>6789</v>
      </c>
      <c r="N45" s="60">
        <v>7352</v>
      </c>
      <c r="O45" s="61">
        <v>7013</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x14ac:dyDescent="0.2">
      <c r="A48" s="48"/>
      <c r="B48" s="1178"/>
      <c r="C48" s="1179"/>
      <c r="D48" s="62"/>
      <c r="E48" s="1155" t="s">
        <v>13</v>
      </c>
      <c r="F48" s="1155"/>
      <c r="G48" s="1155"/>
      <c r="H48" s="1155"/>
      <c r="I48" s="1155"/>
      <c r="J48" s="1156"/>
      <c r="K48" s="63">
        <v>3710</v>
      </c>
      <c r="L48" s="64">
        <v>3600</v>
      </c>
      <c r="M48" s="64">
        <v>3412</v>
      </c>
      <c r="N48" s="64">
        <v>3763</v>
      </c>
      <c r="O48" s="65">
        <v>3865</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495</v>
      </c>
      <c r="L49" s="64" t="s">
        <v>495</v>
      </c>
      <c r="M49" s="64" t="s">
        <v>495</v>
      </c>
      <c r="N49" s="64" t="s">
        <v>495</v>
      </c>
      <c r="O49" s="65" t="s">
        <v>495</v>
      </c>
      <c r="P49" s="48"/>
      <c r="Q49" s="48"/>
      <c r="R49" s="48"/>
      <c r="S49" s="48"/>
      <c r="T49" s="48"/>
      <c r="U49" s="48"/>
    </row>
    <row r="50" spans="1:21" ht="30.75" customHeight="1" x14ac:dyDescent="0.2">
      <c r="A50" s="48"/>
      <c r="B50" s="1178"/>
      <c r="C50" s="1179"/>
      <c r="D50" s="62"/>
      <c r="E50" s="1155" t="s">
        <v>15</v>
      </c>
      <c r="F50" s="1155"/>
      <c r="G50" s="1155"/>
      <c r="H50" s="1155"/>
      <c r="I50" s="1155"/>
      <c r="J50" s="1156"/>
      <c r="K50" s="63">
        <v>223</v>
      </c>
      <c r="L50" s="64">
        <v>370</v>
      </c>
      <c r="M50" s="64">
        <v>385</v>
      </c>
      <c r="N50" s="64">
        <v>372</v>
      </c>
      <c r="O50" s="65">
        <v>372</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495</v>
      </c>
      <c r="L51" s="64" t="s">
        <v>495</v>
      </c>
      <c r="M51" s="64" t="s">
        <v>495</v>
      </c>
      <c r="N51" s="64" t="s">
        <v>495</v>
      </c>
      <c r="O51" s="65" t="s">
        <v>495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10665</v>
      </c>
      <c r="L52" s="64">
        <v>10489</v>
      </c>
      <c r="M52" s="64">
        <v>10356</v>
      </c>
      <c r="N52" s="64">
        <v>10342</v>
      </c>
      <c r="O52" s="65">
        <v>10229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-364</v>
      </c>
      <c r="L53" s="69">
        <v>-58</v>
      </c>
      <c r="M53" s="69">
        <v>230</v>
      </c>
      <c r="N53" s="69">
        <v>1145</v>
      </c>
      <c r="O53" s="70">
        <v>1021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574</v>
      </c>
      <c r="L58" s="84" t="s">
        <v>495</v>
      </c>
      <c r="M58" s="84" t="s">
        <v>495</v>
      </c>
      <c r="N58" s="84" t="s">
        <v>495</v>
      </c>
      <c r="O58" s="85" t="s">
        <v>495</v>
      </c>
    </row>
    <row r="59" spans="1:21" ht="31.5" customHeight="1" x14ac:dyDescent="0.2">
      <c r="B59" s="1163"/>
      <c r="C59" s="1164"/>
      <c r="D59" s="1170" t="s">
        <v>26</v>
      </c>
      <c r="E59" s="1171"/>
      <c r="F59" s="1171"/>
      <c r="G59" s="1171"/>
      <c r="H59" s="1171"/>
      <c r="I59" s="1171"/>
      <c r="J59" s="1172"/>
      <c r="K59" s="86" t="s">
        <v>574</v>
      </c>
      <c r="L59" s="87" t="s">
        <v>495</v>
      </c>
      <c r="M59" s="87" t="s">
        <v>495</v>
      </c>
      <c r="N59" s="87" t="s">
        <v>495</v>
      </c>
      <c r="O59" s="88" t="s">
        <v>495</v>
      </c>
    </row>
    <row r="60" spans="1:21" ht="31.5" customHeight="1" thickBot="1" x14ac:dyDescent="0.25">
      <c r="B60" s="1165"/>
      <c r="C60" s="1166"/>
      <c r="D60" s="1173" t="s">
        <v>27</v>
      </c>
      <c r="E60" s="1174"/>
      <c r="F60" s="1174"/>
      <c r="G60" s="1174"/>
      <c r="H60" s="1174"/>
      <c r="I60" s="1174"/>
      <c r="J60" s="1175"/>
      <c r="K60" s="89" t="s">
        <v>574</v>
      </c>
      <c r="L60" s="90" t="s">
        <v>495</v>
      </c>
      <c r="M60" s="90" t="s">
        <v>495</v>
      </c>
      <c r="N60" s="90" t="s">
        <v>495</v>
      </c>
      <c r="O60" s="91" t="s">
        <v>495</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vEa6KjUgCuoJdOrNzXjey9C46Ozgbu1ibv/QwjT6Eof4+emFzL84/bnDsKZwP6oV4QrmoGvYD3JYw/hXOkxJA==" saltValue="t7vDhesYjgXmBhtDGMWJ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196" t="s">
        <v>30</v>
      </c>
      <c r="C41" s="1197"/>
      <c r="D41" s="105"/>
      <c r="E41" s="1198" t="s">
        <v>31</v>
      </c>
      <c r="F41" s="1198"/>
      <c r="G41" s="1198"/>
      <c r="H41" s="1199"/>
      <c r="I41" s="355">
        <v>62666</v>
      </c>
      <c r="J41" s="356">
        <v>62362</v>
      </c>
      <c r="K41" s="356">
        <v>59736</v>
      </c>
      <c r="L41" s="356">
        <v>55677</v>
      </c>
      <c r="M41" s="357">
        <v>53174</v>
      </c>
    </row>
    <row r="42" spans="2:13" ht="27.75" customHeight="1" x14ac:dyDescent="0.2">
      <c r="B42" s="1186"/>
      <c r="C42" s="1187"/>
      <c r="D42" s="106"/>
      <c r="E42" s="1190" t="s">
        <v>32</v>
      </c>
      <c r="F42" s="1190"/>
      <c r="G42" s="1190"/>
      <c r="H42" s="1191"/>
      <c r="I42" s="358">
        <v>4391</v>
      </c>
      <c r="J42" s="359">
        <v>5254</v>
      </c>
      <c r="K42" s="359">
        <v>5063</v>
      </c>
      <c r="L42" s="359">
        <v>5651</v>
      </c>
      <c r="M42" s="360">
        <v>4490</v>
      </c>
    </row>
    <row r="43" spans="2:13" ht="27.75" customHeight="1" x14ac:dyDescent="0.2">
      <c r="B43" s="1186"/>
      <c r="C43" s="1187"/>
      <c r="D43" s="106"/>
      <c r="E43" s="1190" t="s">
        <v>33</v>
      </c>
      <c r="F43" s="1190"/>
      <c r="G43" s="1190"/>
      <c r="H43" s="1191"/>
      <c r="I43" s="358">
        <v>49941</v>
      </c>
      <c r="J43" s="359">
        <v>49071</v>
      </c>
      <c r="K43" s="359">
        <v>47182</v>
      </c>
      <c r="L43" s="359">
        <v>44116</v>
      </c>
      <c r="M43" s="360">
        <v>41808</v>
      </c>
    </row>
    <row r="44" spans="2:13" ht="27.75" customHeight="1" x14ac:dyDescent="0.2">
      <c r="B44" s="1186"/>
      <c r="C44" s="1187"/>
      <c r="D44" s="106"/>
      <c r="E44" s="1190" t="s">
        <v>34</v>
      </c>
      <c r="F44" s="1190"/>
      <c r="G44" s="1190"/>
      <c r="H44" s="1191"/>
      <c r="I44" s="358" t="s">
        <v>495</v>
      </c>
      <c r="J44" s="359" t="s">
        <v>495</v>
      </c>
      <c r="K44" s="359" t="s">
        <v>495</v>
      </c>
      <c r="L44" s="359" t="s">
        <v>495</v>
      </c>
      <c r="M44" s="360" t="s">
        <v>495</v>
      </c>
    </row>
    <row r="45" spans="2:13" ht="27.75" customHeight="1" x14ac:dyDescent="0.2">
      <c r="B45" s="1186"/>
      <c r="C45" s="1187"/>
      <c r="D45" s="106"/>
      <c r="E45" s="1190" t="s">
        <v>35</v>
      </c>
      <c r="F45" s="1190"/>
      <c r="G45" s="1190"/>
      <c r="H45" s="1191"/>
      <c r="I45" s="358">
        <v>14143</v>
      </c>
      <c r="J45" s="359">
        <v>13984</v>
      </c>
      <c r="K45" s="359">
        <v>14001</v>
      </c>
      <c r="L45" s="359">
        <v>14055</v>
      </c>
      <c r="M45" s="360">
        <v>14583</v>
      </c>
    </row>
    <row r="46" spans="2:13" ht="27.75" customHeight="1" x14ac:dyDescent="0.2">
      <c r="B46" s="1186"/>
      <c r="C46" s="1187"/>
      <c r="D46" s="107"/>
      <c r="E46" s="1190" t="s">
        <v>36</v>
      </c>
      <c r="F46" s="1190"/>
      <c r="G46" s="1190"/>
      <c r="H46" s="1191"/>
      <c r="I46" s="358">
        <v>1</v>
      </c>
      <c r="J46" s="359">
        <v>2</v>
      </c>
      <c r="K46" s="359">
        <v>0</v>
      </c>
      <c r="L46" s="359">
        <v>6</v>
      </c>
      <c r="M46" s="360">
        <v>61</v>
      </c>
    </row>
    <row r="47" spans="2:13" ht="27.75" customHeight="1" x14ac:dyDescent="0.2">
      <c r="B47" s="1186"/>
      <c r="C47" s="1187"/>
      <c r="D47" s="108"/>
      <c r="E47" s="1200" t="s">
        <v>37</v>
      </c>
      <c r="F47" s="1201"/>
      <c r="G47" s="1201"/>
      <c r="H47" s="1202"/>
      <c r="I47" s="358" t="s">
        <v>495</v>
      </c>
      <c r="J47" s="359" t="s">
        <v>495</v>
      </c>
      <c r="K47" s="359" t="s">
        <v>495</v>
      </c>
      <c r="L47" s="359" t="s">
        <v>495</v>
      </c>
      <c r="M47" s="360" t="s">
        <v>495</v>
      </c>
    </row>
    <row r="48" spans="2:13" ht="27.75" customHeight="1" x14ac:dyDescent="0.2">
      <c r="B48" s="1186"/>
      <c r="C48" s="1187"/>
      <c r="D48" s="106"/>
      <c r="E48" s="1190" t="s">
        <v>38</v>
      </c>
      <c r="F48" s="1190"/>
      <c r="G48" s="1190"/>
      <c r="H48" s="1191"/>
      <c r="I48" s="358" t="s">
        <v>495</v>
      </c>
      <c r="J48" s="359" t="s">
        <v>495</v>
      </c>
      <c r="K48" s="359" t="s">
        <v>495</v>
      </c>
      <c r="L48" s="359" t="s">
        <v>495</v>
      </c>
      <c r="M48" s="360" t="s">
        <v>495</v>
      </c>
    </row>
    <row r="49" spans="2:13" ht="27.75" customHeight="1" x14ac:dyDescent="0.2">
      <c r="B49" s="1188"/>
      <c r="C49" s="1189"/>
      <c r="D49" s="106"/>
      <c r="E49" s="1190" t="s">
        <v>39</v>
      </c>
      <c r="F49" s="1190"/>
      <c r="G49" s="1190"/>
      <c r="H49" s="1191"/>
      <c r="I49" s="358" t="s">
        <v>495</v>
      </c>
      <c r="J49" s="359" t="s">
        <v>495</v>
      </c>
      <c r="K49" s="359" t="s">
        <v>495</v>
      </c>
      <c r="L49" s="359" t="s">
        <v>495</v>
      </c>
      <c r="M49" s="360" t="s">
        <v>495</v>
      </c>
    </row>
    <row r="50" spans="2:13" ht="27.75" customHeight="1" x14ac:dyDescent="0.2">
      <c r="B50" s="1184" t="s">
        <v>40</v>
      </c>
      <c r="C50" s="1185"/>
      <c r="D50" s="109"/>
      <c r="E50" s="1190" t="s">
        <v>41</v>
      </c>
      <c r="F50" s="1190"/>
      <c r="G50" s="1190"/>
      <c r="H50" s="1191"/>
      <c r="I50" s="358">
        <v>26863</v>
      </c>
      <c r="J50" s="359">
        <v>26383</v>
      </c>
      <c r="K50" s="359">
        <v>30672</v>
      </c>
      <c r="L50" s="359">
        <v>30812</v>
      </c>
      <c r="M50" s="360">
        <v>30858</v>
      </c>
    </row>
    <row r="51" spans="2:13" ht="27.75" customHeight="1" x14ac:dyDescent="0.2">
      <c r="B51" s="1186"/>
      <c r="C51" s="1187"/>
      <c r="D51" s="106"/>
      <c r="E51" s="1190" t="s">
        <v>42</v>
      </c>
      <c r="F51" s="1190"/>
      <c r="G51" s="1190"/>
      <c r="H51" s="1191"/>
      <c r="I51" s="358">
        <v>46391</v>
      </c>
      <c r="J51" s="359">
        <v>50762</v>
      </c>
      <c r="K51" s="359">
        <v>49466</v>
      </c>
      <c r="L51" s="359">
        <v>47366</v>
      </c>
      <c r="M51" s="360">
        <v>46811</v>
      </c>
    </row>
    <row r="52" spans="2:13" ht="27.75" customHeight="1" x14ac:dyDescent="0.2">
      <c r="B52" s="1188"/>
      <c r="C52" s="1189"/>
      <c r="D52" s="106"/>
      <c r="E52" s="1190" t="s">
        <v>43</v>
      </c>
      <c r="F52" s="1190"/>
      <c r="G52" s="1190"/>
      <c r="H52" s="1191"/>
      <c r="I52" s="358">
        <v>73258</v>
      </c>
      <c r="J52" s="359">
        <v>70406</v>
      </c>
      <c r="K52" s="359">
        <v>67968</v>
      </c>
      <c r="L52" s="359">
        <v>64730</v>
      </c>
      <c r="M52" s="360">
        <v>61525</v>
      </c>
    </row>
    <row r="53" spans="2:13" ht="27.75" customHeight="1" thickBot="1" x14ac:dyDescent="0.25">
      <c r="B53" s="1192" t="s">
        <v>19</v>
      </c>
      <c r="C53" s="1193"/>
      <c r="D53" s="110"/>
      <c r="E53" s="1194" t="s">
        <v>44</v>
      </c>
      <c r="F53" s="1194"/>
      <c r="G53" s="1194"/>
      <c r="H53" s="1195"/>
      <c r="I53" s="361">
        <v>-15369</v>
      </c>
      <c r="J53" s="362">
        <v>-16877</v>
      </c>
      <c r="K53" s="362">
        <v>-22124</v>
      </c>
      <c r="L53" s="362">
        <v>-23402</v>
      </c>
      <c r="M53" s="363">
        <v>-25078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77BCa7Kyx6Wc6MUqXwpT/cNVXjF2fnJgoqZzkeEnBYZD+uLKLMT3UMfu4DswV54SJmbAgNLT+ieQVPWAgQModQ==" saltValue="88SmBGZUkfvfOArc3amD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535</v>
      </c>
      <c r="G54" s="119" t="s">
        <v>536</v>
      </c>
      <c r="H54" s="120" t="s">
        <v>537</v>
      </c>
    </row>
    <row r="55" spans="2:8" ht="52.5" customHeight="1" x14ac:dyDescent="0.2">
      <c r="B55" s="121"/>
      <c r="C55" s="1211" t="s">
        <v>46</v>
      </c>
      <c r="D55" s="1211"/>
      <c r="E55" s="1212"/>
      <c r="F55" s="122">
        <v>13366</v>
      </c>
      <c r="G55" s="122">
        <v>12101</v>
      </c>
      <c r="H55" s="123">
        <v>11376</v>
      </c>
    </row>
    <row r="56" spans="2:8" ht="52.5" customHeight="1" x14ac:dyDescent="0.2">
      <c r="B56" s="124"/>
      <c r="C56" s="1213" t="s">
        <v>47</v>
      </c>
      <c r="D56" s="1213"/>
      <c r="E56" s="1214"/>
      <c r="F56" s="125" t="s">
        <v>495</v>
      </c>
      <c r="G56" s="125" t="s">
        <v>495</v>
      </c>
      <c r="H56" s="126" t="s">
        <v>495</v>
      </c>
    </row>
    <row r="57" spans="2:8" ht="53.25" customHeight="1" x14ac:dyDescent="0.2">
      <c r="B57" s="124"/>
      <c r="C57" s="1215" t="s">
        <v>48</v>
      </c>
      <c r="D57" s="1215"/>
      <c r="E57" s="1216"/>
      <c r="F57" s="127">
        <v>14972</v>
      </c>
      <c r="G57" s="127">
        <v>16113</v>
      </c>
      <c r="H57" s="128">
        <v>16642</v>
      </c>
    </row>
    <row r="58" spans="2:8" ht="45.75" customHeight="1" x14ac:dyDescent="0.2">
      <c r="B58" s="129"/>
      <c r="C58" s="1203" t="s">
        <v>558</v>
      </c>
      <c r="D58" s="1204"/>
      <c r="E58" s="1205"/>
      <c r="F58" s="130">
        <v>5844</v>
      </c>
      <c r="G58" s="130">
        <v>5766</v>
      </c>
      <c r="H58" s="131">
        <v>5329</v>
      </c>
    </row>
    <row r="59" spans="2:8" ht="45.75" customHeight="1" x14ac:dyDescent="0.2">
      <c r="B59" s="129"/>
      <c r="C59" s="1203" t="s">
        <v>559</v>
      </c>
      <c r="D59" s="1204"/>
      <c r="E59" s="1205"/>
      <c r="F59" s="130">
        <v>3088</v>
      </c>
      <c r="G59" s="130">
        <v>4017</v>
      </c>
      <c r="H59" s="131">
        <v>4730</v>
      </c>
    </row>
    <row r="60" spans="2:8" ht="45.75" customHeight="1" x14ac:dyDescent="0.2">
      <c r="B60" s="129"/>
      <c r="C60" s="1203" t="s">
        <v>560</v>
      </c>
      <c r="D60" s="1204"/>
      <c r="E60" s="1205"/>
      <c r="F60" s="130">
        <v>3535</v>
      </c>
      <c r="G60" s="130">
        <v>3816</v>
      </c>
      <c r="H60" s="131">
        <v>4091</v>
      </c>
    </row>
    <row r="61" spans="2:8" ht="45.75" customHeight="1" x14ac:dyDescent="0.2">
      <c r="B61" s="129"/>
      <c r="C61" s="1203" t="s">
        <v>561</v>
      </c>
      <c r="D61" s="1204"/>
      <c r="E61" s="1205"/>
      <c r="F61" s="130">
        <v>1250</v>
      </c>
      <c r="G61" s="130">
        <v>1333</v>
      </c>
      <c r="H61" s="131">
        <v>1298</v>
      </c>
    </row>
    <row r="62" spans="2:8" ht="45.75" customHeight="1" thickBot="1" x14ac:dyDescent="0.25">
      <c r="B62" s="132"/>
      <c r="C62" s="1206" t="s">
        <v>562</v>
      </c>
      <c r="D62" s="1207"/>
      <c r="E62" s="1208"/>
      <c r="F62" s="133">
        <v>972</v>
      </c>
      <c r="G62" s="133">
        <v>843</v>
      </c>
      <c r="H62" s="134">
        <v>846</v>
      </c>
    </row>
    <row r="63" spans="2:8" ht="52.5" customHeight="1" thickBot="1" x14ac:dyDescent="0.25">
      <c r="B63" s="135"/>
      <c r="C63" s="1209" t="s">
        <v>49</v>
      </c>
      <c r="D63" s="1209"/>
      <c r="E63" s="1210"/>
      <c r="F63" s="136">
        <v>28338</v>
      </c>
      <c r="G63" s="136">
        <v>28214</v>
      </c>
      <c r="H63" s="137">
        <v>28017</v>
      </c>
    </row>
    <row r="64" spans="2:8" ht="13" x14ac:dyDescent="0.2"/>
  </sheetData>
  <sheetProtection algorithmName="SHA-512" hashValue="i8pBZz4mXKPLxU87iCOlocDNSXrNA1MVKKMvhSqMM8P4SbthQUpu62YZ2A/GmsxQHpD8lce787etb7hsrwLNvw==" saltValue="Q+NGHpVFE1sMcvy8KlQX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73476</v>
      </c>
      <c r="E3" s="156"/>
      <c r="F3" s="157">
        <v>51849</v>
      </c>
      <c r="G3" s="158"/>
      <c r="H3" s="159"/>
    </row>
    <row r="4" spans="1:8" x14ac:dyDescent="0.2">
      <c r="A4" s="160"/>
      <c r="B4" s="161"/>
      <c r="C4" s="162"/>
      <c r="D4" s="163">
        <v>48550</v>
      </c>
      <c r="E4" s="164"/>
      <c r="F4" s="165">
        <v>26326</v>
      </c>
      <c r="G4" s="166"/>
      <c r="H4" s="167"/>
    </row>
    <row r="5" spans="1:8" x14ac:dyDescent="0.2">
      <c r="A5" s="148" t="s">
        <v>527</v>
      </c>
      <c r="B5" s="153"/>
      <c r="C5" s="154"/>
      <c r="D5" s="155">
        <v>48238</v>
      </c>
      <c r="E5" s="156"/>
      <c r="F5" s="157">
        <v>52191</v>
      </c>
      <c r="G5" s="158"/>
      <c r="H5" s="159"/>
    </row>
    <row r="6" spans="1:8" x14ac:dyDescent="0.2">
      <c r="A6" s="160"/>
      <c r="B6" s="161"/>
      <c r="C6" s="162"/>
      <c r="D6" s="163">
        <v>33865</v>
      </c>
      <c r="E6" s="164"/>
      <c r="F6" s="165">
        <v>26807</v>
      </c>
      <c r="G6" s="166"/>
      <c r="H6" s="167"/>
    </row>
    <row r="7" spans="1:8" x14ac:dyDescent="0.2">
      <c r="A7" s="148" t="s">
        <v>528</v>
      </c>
      <c r="B7" s="153"/>
      <c r="C7" s="154"/>
      <c r="D7" s="155">
        <v>36683</v>
      </c>
      <c r="E7" s="156"/>
      <c r="F7" s="157">
        <v>48105</v>
      </c>
      <c r="G7" s="158"/>
      <c r="H7" s="159"/>
    </row>
    <row r="8" spans="1:8" x14ac:dyDescent="0.2">
      <c r="A8" s="160"/>
      <c r="B8" s="161"/>
      <c r="C8" s="162"/>
      <c r="D8" s="163">
        <v>21166</v>
      </c>
      <c r="E8" s="164"/>
      <c r="F8" s="165">
        <v>24072</v>
      </c>
      <c r="G8" s="166"/>
      <c r="H8" s="167"/>
    </row>
    <row r="9" spans="1:8" x14ac:dyDescent="0.2">
      <c r="A9" s="148" t="s">
        <v>529</v>
      </c>
      <c r="B9" s="153"/>
      <c r="C9" s="154"/>
      <c r="D9" s="155">
        <v>32301</v>
      </c>
      <c r="E9" s="156"/>
      <c r="F9" s="157">
        <v>47446</v>
      </c>
      <c r="G9" s="158"/>
      <c r="H9" s="159"/>
    </row>
    <row r="10" spans="1:8" x14ac:dyDescent="0.2">
      <c r="A10" s="160"/>
      <c r="B10" s="161"/>
      <c r="C10" s="162"/>
      <c r="D10" s="163">
        <v>20930</v>
      </c>
      <c r="E10" s="164"/>
      <c r="F10" s="165">
        <v>24371</v>
      </c>
      <c r="G10" s="166"/>
      <c r="H10" s="167"/>
    </row>
    <row r="11" spans="1:8" x14ac:dyDescent="0.2">
      <c r="A11" s="148" t="s">
        <v>530</v>
      </c>
      <c r="B11" s="153"/>
      <c r="C11" s="154"/>
      <c r="D11" s="155">
        <v>37907</v>
      </c>
      <c r="E11" s="156"/>
      <c r="F11" s="157">
        <v>48387</v>
      </c>
      <c r="G11" s="158"/>
      <c r="H11" s="159"/>
    </row>
    <row r="12" spans="1:8" x14ac:dyDescent="0.2">
      <c r="A12" s="160"/>
      <c r="B12" s="161"/>
      <c r="C12" s="168"/>
      <c r="D12" s="163">
        <v>24304</v>
      </c>
      <c r="E12" s="164"/>
      <c r="F12" s="165">
        <v>25592</v>
      </c>
      <c r="G12" s="166"/>
      <c r="H12" s="167"/>
    </row>
    <row r="13" spans="1:8" x14ac:dyDescent="0.2">
      <c r="A13" s="148"/>
      <c r="B13" s="153"/>
      <c r="C13" s="169"/>
      <c r="D13" s="170">
        <v>45721</v>
      </c>
      <c r="E13" s="171"/>
      <c r="F13" s="172">
        <v>49596</v>
      </c>
      <c r="G13" s="173"/>
      <c r="H13" s="159"/>
    </row>
    <row r="14" spans="1:8" x14ac:dyDescent="0.2">
      <c r="A14" s="160"/>
      <c r="B14" s="161"/>
      <c r="C14" s="162"/>
      <c r="D14" s="163">
        <v>29763</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5.57</v>
      </c>
      <c r="C19" s="174">
        <f>ROUND(VALUE(SUBSTITUTE(実質収支比率等に係る経年分析!G$48,"▲","-")),2)</f>
        <v>6.87</v>
      </c>
      <c r="D19" s="174">
        <f>ROUND(VALUE(SUBSTITUTE(実質収支比率等に係る経年分析!H$48,"▲","-")),2)</f>
        <v>9.06</v>
      </c>
      <c r="E19" s="174">
        <f>ROUND(VALUE(SUBSTITUTE(実質収支比率等に係る経年分析!I$48,"▲","-")),2)</f>
        <v>9.48</v>
      </c>
      <c r="F19" s="174">
        <f>ROUND(VALUE(SUBSTITUTE(実質収支比率等に係る経年分析!J$48,"▲","-")),2)</f>
        <v>6.94</v>
      </c>
    </row>
    <row r="20" spans="1:11" x14ac:dyDescent="0.2">
      <c r="A20" s="174" t="s">
        <v>53</v>
      </c>
      <c r="B20" s="174">
        <f>ROUND(VALUE(SUBSTITUTE(実質収支比率等に係る経年分析!F$47,"▲","-")),2)</f>
        <v>15.7</v>
      </c>
      <c r="C20" s="174">
        <f>ROUND(VALUE(SUBSTITUTE(実質収支比率等に係る経年分析!G$47,"▲","-")),2)</f>
        <v>15.51</v>
      </c>
      <c r="D20" s="174">
        <f>ROUND(VALUE(SUBSTITUTE(実質収支比率等に係る経年分析!H$47,"▲","-")),2)</f>
        <v>17.260000000000002</v>
      </c>
      <c r="E20" s="174">
        <f>ROUND(VALUE(SUBSTITUTE(実質収支比率等に係る経年分析!I$47,"▲","-")),2)</f>
        <v>15.73</v>
      </c>
      <c r="F20" s="174">
        <f>ROUND(VALUE(SUBSTITUTE(実質収支比率等に係る経年分析!J$47,"▲","-")),2)</f>
        <v>14.38</v>
      </c>
    </row>
    <row r="21" spans="1:11" x14ac:dyDescent="0.2">
      <c r="A21" s="174" t="s">
        <v>54</v>
      </c>
      <c r="B21" s="174">
        <f>IF(ISNUMBER(VALUE(SUBSTITUTE(実質収支比率等に係る経年分析!F$49,"▲","-"))),ROUND(VALUE(SUBSTITUTE(実質収支比率等に係る経年分析!F$49,"▲","-")),2),NA())</f>
        <v>-4.49</v>
      </c>
      <c r="C21" s="174">
        <f>IF(ISNUMBER(VALUE(SUBSTITUTE(実質収支比率等に係る経年分析!G$49,"▲","-"))),ROUND(VALUE(SUBSTITUTE(実質収支比率等に係る経年分析!G$49,"▲","-")),2),NA())</f>
        <v>-1.73</v>
      </c>
      <c r="D21" s="174">
        <f>IF(ISNUMBER(VALUE(SUBSTITUTE(実質収支比率等に係る経年分析!H$49,"▲","-"))),ROUND(VALUE(SUBSTITUTE(実質収支比率等に係る経年分析!H$49,"▲","-")),2),NA())</f>
        <v>-0.67</v>
      </c>
      <c r="E21" s="174">
        <f>IF(ISNUMBER(VALUE(SUBSTITUTE(実質収支比率等に係る経年分析!I$49,"▲","-"))),ROUND(VALUE(SUBSTITUTE(実質収支比率等に係る経年分析!I$49,"▲","-")),2),NA())</f>
        <v>-5.96</v>
      </c>
      <c r="F21" s="174">
        <f>IF(ISNUMBER(VALUE(SUBSTITUTE(実質収支比率等に係る経年分析!J$49,"▲","-"))),ROUND(VALUE(SUBSTITUTE(実質収支比率等に係る経年分析!J$49,"▲","-")),2),NA())</f>
        <v>-7.88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0.69</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4.1500000000000004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4.1900000000000004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9.0399999999999991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6.92</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15.66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16.399999999999999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15.84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10665</v>
      </c>
      <c r="E42" s="176"/>
      <c r="F42" s="176"/>
      <c r="G42" s="176">
        <f>'実質公債費比率（分子）の構造'!L$52</f>
        <v>10489</v>
      </c>
      <c r="H42" s="176"/>
      <c r="I42" s="176"/>
      <c r="J42" s="176">
        <f>'実質公債費比率（分子）の構造'!M$52</f>
        <v>10356</v>
      </c>
      <c r="K42" s="176"/>
      <c r="L42" s="176"/>
      <c r="M42" s="176">
        <f>'実質公債費比率（分子）の構造'!N$52</f>
        <v>10342</v>
      </c>
      <c r="N42" s="176"/>
      <c r="O42" s="176"/>
      <c r="P42" s="176">
        <f>'実質公債費比率（分子）の構造'!O$52</f>
        <v>10229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223</v>
      </c>
      <c r="C44" s="176"/>
      <c r="D44" s="176"/>
      <c r="E44" s="176">
        <f>'実質公債費比率（分子）の構造'!L$50</f>
        <v>370</v>
      </c>
      <c r="F44" s="176"/>
      <c r="G44" s="176"/>
      <c r="H44" s="176">
        <f>'実質公債費比率（分子）の構造'!M$50</f>
        <v>385</v>
      </c>
      <c r="I44" s="176"/>
      <c r="J44" s="176"/>
      <c r="K44" s="176">
        <f>'実質公債費比率（分子）の構造'!N$50</f>
        <v>372</v>
      </c>
      <c r="L44" s="176"/>
      <c r="M44" s="176"/>
      <c r="N44" s="176">
        <f>'実質公債費比率（分子）の構造'!O$50</f>
        <v>372</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3710</v>
      </c>
      <c r="C46" s="176"/>
      <c r="D46" s="176"/>
      <c r="E46" s="176">
        <f>'実質公債費比率（分子）の構造'!L$48</f>
        <v>3600</v>
      </c>
      <c r="F46" s="176"/>
      <c r="G46" s="176"/>
      <c r="H46" s="176">
        <f>'実質公債費比率（分子）の構造'!M$48</f>
        <v>3412</v>
      </c>
      <c r="I46" s="176"/>
      <c r="J46" s="176"/>
      <c r="K46" s="176">
        <f>'実質公債費比率（分子）の構造'!N$48</f>
        <v>3763</v>
      </c>
      <c r="L46" s="176"/>
      <c r="M46" s="176"/>
      <c r="N46" s="176">
        <f>'実質公債費比率（分子）の構造'!O$48</f>
        <v>3865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6368</v>
      </c>
      <c r="C49" s="176"/>
      <c r="D49" s="176"/>
      <c r="E49" s="176">
        <f>'実質公債費比率（分子）の構造'!L$45</f>
        <v>6461</v>
      </c>
      <c r="F49" s="176"/>
      <c r="G49" s="176"/>
      <c r="H49" s="176">
        <f>'実質公債費比率（分子）の構造'!M$45</f>
        <v>6789</v>
      </c>
      <c r="I49" s="176"/>
      <c r="J49" s="176"/>
      <c r="K49" s="176">
        <f>'実質公債費比率（分子）の構造'!N$45</f>
        <v>7352</v>
      </c>
      <c r="L49" s="176"/>
      <c r="M49" s="176"/>
      <c r="N49" s="176">
        <f>'実質公債費比率（分子）の構造'!O$45</f>
        <v>7013</v>
      </c>
      <c r="O49" s="176"/>
      <c r="P49" s="176"/>
    </row>
    <row r="50" spans="1:16" x14ac:dyDescent="0.2">
      <c r="A50" s="176" t="s">
        <v>67</v>
      </c>
      <c r="B50" s="176" t="e">
        <f>NA()</f>
        <v>#N/A</v>
      </c>
      <c r="C50" s="176">
        <f>IF(ISNUMBER('実質公債費比率（分子）の構造'!K$53),'実質公債費比率（分子）の構造'!K$53,NA())</f>
        <v>-364</v>
      </c>
      <c r="D50" s="176" t="e">
        <f>NA()</f>
        <v>#N/A</v>
      </c>
      <c r="E50" s="176" t="e">
        <f>NA()</f>
        <v>#N/A</v>
      </c>
      <c r="F50" s="176">
        <f>IF(ISNUMBER('実質公債費比率（分子）の構造'!L$53),'実質公債費比率（分子）の構造'!L$53,NA())</f>
        <v>-58</v>
      </c>
      <c r="G50" s="176" t="e">
        <f>NA()</f>
        <v>#N/A</v>
      </c>
      <c r="H50" s="176" t="e">
        <f>NA()</f>
        <v>#N/A</v>
      </c>
      <c r="I50" s="176">
        <f>IF(ISNUMBER('実質公債費比率（分子）の構造'!M$53),'実質公債費比率（分子）の構造'!M$53,NA())</f>
        <v>230</v>
      </c>
      <c r="J50" s="176" t="e">
        <f>NA()</f>
        <v>#N/A</v>
      </c>
      <c r="K50" s="176" t="e">
        <f>NA()</f>
        <v>#N/A</v>
      </c>
      <c r="L50" s="176">
        <f>IF(ISNUMBER('実質公債費比率（分子）の構造'!N$53),'実質公債費比率（分子）の構造'!N$53,NA())</f>
        <v>1145</v>
      </c>
      <c r="M50" s="176" t="e">
        <f>NA()</f>
        <v>#N/A</v>
      </c>
      <c r="N50" s="176" t="e">
        <f>NA()</f>
        <v>#N/A</v>
      </c>
      <c r="O50" s="176">
        <f>IF(ISNUMBER('実質公債費比率（分子）の構造'!O$53),'実質公債費比率（分子）の構造'!O$53,NA())</f>
        <v>1021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73258</v>
      </c>
      <c r="E56" s="175"/>
      <c r="F56" s="175"/>
      <c r="G56" s="175">
        <f>'将来負担比率（分子）の構造'!J$52</f>
        <v>70406</v>
      </c>
      <c r="H56" s="175"/>
      <c r="I56" s="175"/>
      <c r="J56" s="175">
        <f>'将来負担比率（分子）の構造'!K$52</f>
        <v>67968</v>
      </c>
      <c r="K56" s="175"/>
      <c r="L56" s="175"/>
      <c r="M56" s="175">
        <f>'将来負担比率（分子）の構造'!L$52</f>
        <v>64730</v>
      </c>
      <c r="N56" s="175"/>
      <c r="O56" s="175"/>
      <c r="P56" s="175">
        <f>'将来負担比率（分子）の構造'!M$52</f>
        <v>61525</v>
      </c>
    </row>
    <row r="57" spans="1:16" x14ac:dyDescent="0.2">
      <c r="A57" s="175" t="s">
        <v>42</v>
      </c>
      <c r="B57" s="175"/>
      <c r="C57" s="175"/>
      <c r="D57" s="175">
        <f>'将来負担比率（分子）の構造'!I$51</f>
        <v>46391</v>
      </c>
      <c r="E57" s="175"/>
      <c r="F57" s="175"/>
      <c r="G57" s="175">
        <f>'将来負担比率（分子）の構造'!J$51</f>
        <v>50762</v>
      </c>
      <c r="H57" s="175"/>
      <c r="I57" s="175"/>
      <c r="J57" s="175">
        <f>'将来負担比率（分子）の構造'!K$51</f>
        <v>49466</v>
      </c>
      <c r="K57" s="175"/>
      <c r="L57" s="175"/>
      <c r="M57" s="175">
        <f>'将来負担比率（分子）の構造'!L$51</f>
        <v>47366</v>
      </c>
      <c r="N57" s="175"/>
      <c r="O57" s="175"/>
      <c r="P57" s="175">
        <f>'将来負担比率（分子）の構造'!M$51</f>
        <v>46811</v>
      </c>
    </row>
    <row r="58" spans="1:16" x14ac:dyDescent="0.2">
      <c r="A58" s="175" t="s">
        <v>41</v>
      </c>
      <c r="B58" s="175"/>
      <c r="C58" s="175"/>
      <c r="D58" s="175">
        <f>'将来負担比率（分子）の構造'!I$50</f>
        <v>26863</v>
      </c>
      <c r="E58" s="175"/>
      <c r="F58" s="175"/>
      <c r="G58" s="175">
        <f>'将来負担比率（分子）の構造'!J$50</f>
        <v>26383</v>
      </c>
      <c r="H58" s="175"/>
      <c r="I58" s="175"/>
      <c r="J58" s="175">
        <f>'将来負担比率（分子）の構造'!K$50</f>
        <v>30672</v>
      </c>
      <c r="K58" s="175"/>
      <c r="L58" s="175"/>
      <c r="M58" s="175">
        <f>'将来負担比率（分子）の構造'!L$50</f>
        <v>30812</v>
      </c>
      <c r="N58" s="175"/>
      <c r="O58" s="175"/>
      <c r="P58" s="175">
        <f>'将来負担比率（分子）の構造'!M$50</f>
        <v>30858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v>
      </c>
      <c r="C61" s="175"/>
      <c r="D61" s="175"/>
      <c r="E61" s="175">
        <f>'将来負担比率（分子）の構造'!J$46</f>
        <v>2</v>
      </c>
      <c r="F61" s="175"/>
      <c r="G61" s="175"/>
      <c r="H61" s="175">
        <f>'将来負担比率（分子）の構造'!K$46</f>
        <v>0</v>
      </c>
      <c r="I61" s="175"/>
      <c r="J61" s="175"/>
      <c r="K61" s="175">
        <f>'将来負担比率（分子）の構造'!L$46</f>
        <v>6</v>
      </c>
      <c r="L61" s="175"/>
      <c r="M61" s="175"/>
      <c r="N61" s="175">
        <f>'将来負担比率（分子）の構造'!M$46</f>
        <v>61</v>
      </c>
      <c r="O61" s="175"/>
      <c r="P61" s="175"/>
    </row>
    <row r="62" spans="1:16" x14ac:dyDescent="0.2">
      <c r="A62" s="175" t="s">
        <v>35</v>
      </c>
      <c r="B62" s="175">
        <f>'将来負担比率（分子）の構造'!I$45</f>
        <v>14143</v>
      </c>
      <c r="C62" s="175"/>
      <c r="D62" s="175"/>
      <c r="E62" s="175">
        <f>'将来負担比率（分子）の構造'!J$45</f>
        <v>13984</v>
      </c>
      <c r="F62" s="175"/>
      <c r="G62" s="175"/>
      <c r="H62" s="175">
        <f>'将来負担比率（分子）の構造'!K$45</f>
        <v>14001</v>
      </c>
      <c r="I62" s="175"/>
      <c r="J62" s="175"/>
      <c r="K62" s="175">
        <f>'将来負担比率（分子）の構造'!L$45</f>
        <v>14055</v>
      </c>
      <c r="L62" s="175"/>
      <c r="M62" s="175"/>
      <c r="N62" s="175">
        <f>'将来負担比率（分子）の構造'!M$45</f>
        <v>14583</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49941</v>
      </c>
      <c r="C64" s="175"/>
      <c r="D64" s="175"/>
      <c r="E64" s="175">
        <f>'将来負担比率（分子）の構造'!J$43</f>
        <v>49071</v>
      </c>
      <c r="F64" s="175"/>
      <c r="G64" s="175"/>
      <c r="H64" s="175">
        <f>'将来負担比率（分子）の構造'!K$43</f>
        <v>47182</v>
      </c>
      <c r="I64" s="175"/>
      <c r="J64" s="175"/>
      <c r="K64" s="175">
        <f>'将来負担比率（分子）の構造'!L$43</f>
        <v>44116</v>
      </c>
      <c r="L64" s="175"/>
      <c r="M64" s="175"/>
      <c r="N64" s="175">
        <f>'将来負担比率（分子）の構造'!M$43</f>
        <v>41808</v>
      </c>
      <c r="O64" s="175"/>
      <c r="P64" s="175"/>
    </row>
    <row r="65" spans="1:16" x14ac:dyDescent="0.2">
      <c r="A65" s="175" t="s">
        <v>32</v>
      </c>
      <c r="B65" s="175">
        <f>'将来負担比率（分子）の構造'!I$42</f>
        <v>4391</v>
      </c>
      <c r="C65" s="175"/>
      <c r="D65" s="175"/>
      <c r="E65" s="175">
        <f>'将来負担比率（分子）の構造'!J$42</f>
        <v>5254</v>
      </c>
      <c r="F65" s="175"/>
      <c r="G65" s="175"/>
      <c r="H65" s="175">
        <f>'将来負担比率（分子）の構造'!K$42</f>
        <v>5063</v>
      </c>
      <c r="I65" s="175"/>
      <c r="J65" s="175"/>
      <c r="K65" s="175">
        <f>'将来負担比率（分子）の構造'!L$42</f>
        <v>5651</v>
      </c>
      <c r="L65" s="175"/>
      <c r="M65" s="175"/>
      <c r="N65" s="175">
        <f>'将来負担比率（分子）の構造'!M$42</f>
        <v>4490</v>
      </c>
      <c r="O65" s="175"/>
      <c r="P65" s="175"/>
    </row>
    <row r="66" spans="1:16" x14ac:dyDescent="0.2">
      <c r="A66" s="175" t="s">
        <v>31</v>
      </c>
      <c r="B66" s="175">
        <f>'将来負担比率（分子）の構造'!I$41</f>
        <v>62666</v>
      </c>
      <c r="C66" s="175"/>
      <c r="D66" s="175"/>
      <c r="E66" s="175">
        <f>'将来負担比率（分子）の構造'!J$41</f>
        <v>62362</v>
      </c>
      <c r="F66" s="175"/>
      <c r="G66" s="175"/>
      <c r="H66" s="175">
        <f>'将来負担比率（分子）の構造'!K$41</f>
        <v>59736</v>
      </c>
      <c r="I66" s="175"/>
      <c r="J66" s="175"/>
      <c r="K66" s="175">
        <f>'将来負担比率（分子）の構造'!L$41</f>
        <v>55677</v>
      </c>
      <c r="L66" s="175"/>
      <c r="M66" s="175"/>
      <c r="N66" s="175">
        <f>'将来負担比率（分子）の構造'!M$41</f>
        <v>53174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13366</v>
      </c>
      <c r="C72" s="179">
        <f>基金残高に係る経年分析!G55</f>
        <v>12101</v>
      </c>
      <c r="D72" s="179">
        <f>基金残高に係る経年分析!H55</f>
        <v>11376</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14972</v>
      </c>
      <c r="C74" s="179">
        <f>基金残高に係る経年分析!G57</f>
        <v>16113</v>
      </c>
      <c r="D74" s="179">
        <f>基金残高に係る経年分析!H57</f>
        <v>16642</v>
      </c>
    </row>
  </sheetData>
  <sheetProtection algorithmName="SHA-512" hashValue="oWsGF9umvmEDN6amqVkfwiOpgOyJYteOa9sFaxMx9dmzjxw+HGcPt6mIfv+nVErY34B4PwhMaMHmax04XvIbdA==" saltValue="ys5tZU1gm0sX+/TxgqYN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2025-03-10T05:00:44Z</cp:lastPrinted>
  <dcterms:created xsi:type="dcterms:W3CDTF">2025-02-19T02:57:58Z</dcterms:created>
  <dcterms:modified xsi:type="dcterms:W3CDTF">2025-03-19T04:19:08Z</dcterms:modified>
  <cp:category/>
</cp:coreProperties>
</file>