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05 瀬戸市　○\"/>
    </mc:Choice>
  </mc:AlternateContent>
  <xr:revisionPtr revIDLastSave="0" documentId="13_ncr:1_{FA147361-DB2E-4E8E-A020-48B4D90435B9}"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l="1"/>
  <c r="BW36" i="10" s="1"/>
  <c r="BW37" i="10" s="1"/>
  <c r="BW38" i="10" s="1"/>
  <c r="CO34" i="10"/>
  <c r="CO35" i="10" s="1"/>
  <c r="CO36" i="10" s="1"/>
  <c r="CO37" i="10" s="1"/>
  <c r="CO38" i="10" s="1"/>
  <c r="CO39" i="10" s="1"/>
</calcChain>
</file>

<file path=xl/sharedStrings.xml><?xml version="1.0" encoding="utf-8"?>
<sst xmlns="http://schemas.openxmlformats.org/spreadsheetml/2006/main" count="1114" uniqueCount="566">
  <si>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</si>
  <si>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</si>
  <si>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</si>
  <si>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</si>
  <si>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</si>
  <si>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</si>
  <si>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</si>
  <si>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</si>
  <si>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</si>
  <si>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</si>
  <si>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</si>
  <si>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</si>
  <si>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</si>
  <si>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</si>
  <si>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</si>
  <si>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</si>
  <si>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</si>
  <si>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</si>
  <si>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</si>
  <si>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</si>
  <si>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</si>
  <si>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</si>
  <si>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</si>
  <si>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</si>
  <si>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</si>
  <si>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</si>
  <si>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</si>
  <si>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</si>
  <si>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</si>
  <si>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</si>
  <si>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</si>
  <si>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</si>
  <si>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</si>
  <si>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</si>
  <si>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</si>
  <si>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</si>
  <si>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</si>
  <si>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</si>
  <si>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</si>
  <si>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</si>
  <si>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</si>
  <si>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</si>
  <si>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</si>
  <si>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</si>
  <si>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</si>
  <si>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</si>
  <si>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</si>
  <si>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</si>
  <si>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</si>
  <si>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</si>
  <si>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</si>
  <si>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</si>
  <si>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</si>
  <si>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</si>
  <si>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</si>
  <si>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</si>
  <si>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</si>
  <si>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</si>
  <si>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</si>
  <si>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</si>
  <si>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</si>
  <si>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</si>
  <si>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</si>
  <si>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</si>
  <si>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</si>
  <si>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</si>
  <si>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</si>
  <si>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</si>
  <si>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</si>
  <si>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</si>
  <si>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</si>
  <si>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</si>
  <si>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</si>
  <si>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</si>
  <si>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</si>
  <si>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</si>
  <si>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</si>
  <si>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</si>
  <si>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</si>
  <si>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</si>
  <si>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</si>
  <si>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</si>
  <si>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</si>
  <si>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</si>
  <si>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</si>
  <si>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</si>
  <si>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</si>
  <si>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</si>
  <si>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</si>
  <si>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</si>
  <si>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</si>
  <si>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</si>
  <si>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</si>
  <si>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</si>
  <si>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</si>
  <si>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</si>
  <si>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</si>
  <si>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</si>
  <si>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</si>
  <si>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</si>
  <si>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</si>
  <si>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</si>
  <si>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</si>
  <si>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</si>
  <si>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</si>
  <si>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</si>
  <si>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</si>
  <si>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</si>
  <si>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</si>
  <si>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</si>
  <si>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</si>
  <si>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</si>
  <si>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</si>
  <si>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</si>
  <si>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</si>
  <si>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</si>
  <si>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</si>
  <si>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</si>
  <si>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</si>
  <si>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</si>
  <si>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</si>
  <si>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</si>
  <si>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</si>
  <si>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</si>
  <si>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</si>
  <si>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</si>
  <si>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</si>
  <si>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</si>
  <si>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</si>
  <si>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</si>
  <si>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</si>
  <si>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</si>
  <si>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</si>
  <si>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</si>
  <si>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</si>
  <si>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</si>
  <si>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</si>
  <si>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</si>
  <si>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</si>
  <si>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</si>
  <si>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</si>
  <si>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</si>
  <si>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</si>
  <si>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</si>
  <si>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</si>
  <si>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</si>
  <si>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</si>
  <si>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</si>
  <si>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</si>
  <si>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</si>
  <si>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</si>
  <si>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</si>
  <si>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</si>
  <si>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</si>
  <si>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</si>
  <si>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</si>
  <si>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</si>
  <si>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</si>
  <si>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</si>
  <si>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</si>
  <si>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</si>
  <si>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</si>
  <si>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</si>
  <si>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</si>
  <si>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</si>
  <si>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</si>
  <si>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</si>
  <si>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</si>
  <si>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</si>
  <si>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</si>
  <si>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</si>
  <si>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</si>
  <si>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</si>
  <si>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</si>
  <si>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</si>
  <si>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</si>
  <si>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</si>
  <si>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</si>
  <si>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</si>
  <si>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</si>
  <si>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</si>
  <si>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</si>
  <si>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</si>
  <si>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</si>
  <si>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</si>
  <si>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</si>
  <si>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</si>
  <si>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</si>
  <si>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</si>
  <si>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</si>
  <si>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</si>
  <si>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</si>
  <si>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</si>
  <si>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</si>
  <si>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</si>
  <si>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</si>
  <si>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</si>
  <si>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</si>
  <si>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</si>
  <si>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</si>
  <si>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</si>
  <si>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</si>
  <si>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</si>
  <si>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愛知県瀬戸市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</si>
  <si>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</si>
  <si>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</si>
  <si>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</si>
  <si>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</si>
  <si>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</si>
  <si>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</si>
  <si>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</si>
  <si>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</si>
  <si>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</si>
  <si>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</si>
  <si>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</si>
  <si>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</si>
  <si>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</si>
  <si>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</si>
  <si>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</si>
  <si>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</si>
  <si>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</si>
  <si>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</si>
  <si>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</si>
  <si>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</si>
  <si>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</si>
  <si>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</si>
  <si>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</si>
  <si>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</si>
  <si>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</si>
  <si>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</si>
  <si>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</si>
  <si>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</si>
  <si>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</si>
  <si>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</si>
  <si>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</si>
  <si>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</si>
  <si>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</si>
  <si>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</si>
  <si>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</si>
  <si>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</si>
  <si>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</si>
  <si>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</si>
  <si>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</si>
  <si>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</si>
  <si>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</si>
  <si>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</si>
  <si>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</si>
  <si>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</si>
  <si>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</si>
  <si>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</si>
  <si>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</si>
  <si>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</si>
  <si>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</si>
  <si>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</si>
  <si>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</si>
  <si>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</si>
  <si>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</si>
  <si>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</si>
  <si>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</si>
  <si>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</si>
  <si>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</si>
  <si>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</si>
  <si>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</si>
  <si>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</si>
  <si>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</si>
  <si>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</si>
  <si>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</si>
  <si>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</si>
  <si>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</si>
  <si>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</si>
  <si>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</si>
  <si>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</si>
  <si>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</si>
  <si>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</si>
  <si>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</si>
  <si>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</si>
  <si>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</si>
  <si>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</si>
  <si>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</si>
  <si>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</si>
  <si>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</si>
  <si>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</si>
  <si>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</si>
  <si>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</si>
  <si>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</si>
  <si>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</si>
  <si>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</si>
  <si>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</si>
  <si>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</si>
  <si>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</si>
  <si>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</si>
  <si>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</si>
  <si>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</si>
  <si>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</si>
  <si>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</si>
  <si>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</si>
  <si>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</si>
  <si>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</si>
  <si>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</si>
  <si>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</si>
  <si>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</si>
  <si>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</si>
  <si>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</si>
  <si>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</si>
  <si>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</si>
  <si>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</si>
  <si>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</si>
  <si>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</si>
  <si>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</si>
  <si>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</si>
  <si>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</si>
  <si>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</si>
  <si>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</si>
  <si>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</si>
  <si>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</si>
  <si>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</si>
  <si>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</si>
  <si>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</si>
  <si>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</si>
  <si>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</si>
  <si>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</si>
  <si>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</si>
  <si>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</si>
  <si>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</si>
  <si>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</si>
  <si>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</si>
  <si>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</si>
  <si>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</si>
  <si>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</si>
  <si>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</si>
  <si>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</si>
  <si>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</si>
  <si>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</si>
  <si>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</si>
  <si>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</si>
  <si>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</si>
  <si>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</si>
  <si>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</si>
  <si>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</si>
  <si>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</si>
  <si>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</si>
  <si>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</si>
  <si>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</si>
  <si>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</si>
  <si>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</si>
  <si>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</si>
  <si>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</si>
  <si>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</si>
  <si>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</si>
  <si>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</si>
  <si>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</si>
  <si>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</si>
  <si>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</si>
  <si>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</si>
  <si>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愛知県瀬戸市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</si>
  <si>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</si>
  <si>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</si>
  <si>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</si>
  <si>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</si>
  <si>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</si>
  <si>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</si>
  <si>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</si>
  <si>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</si>
  <si>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</si>
  <si>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</si>
  <si>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</si>
  <si>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</si>
  <si>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</si>
  <si>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</si>
  <si>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</si>
  <si>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</si>
  <si>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</si>
  <si>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</si>
  <si>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</si>
  <si>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</si>
  <si>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</si>
  <si>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</si>
  <si>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</si>
  <si>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</si>
  <si>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</si>
  <si>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</si>
  <si>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</si>
  <si>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</si>
  <si>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</si>
  <si>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</si>
  <si>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</si>
  <si>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</si>
  <si>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</si>
  <si>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</si>
  <si>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</si>
  <si>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</si>
  <si>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</si>
  <si>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</si>
  <si>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</si>
  <si>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</si>
  <si>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</si>
  <si>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</si>
  <si>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</si>
  <si>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</si>
  <si>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</si>
  <si>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</si>
  <si>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</si>
  <si>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</si>
  <si>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</si>
  <si>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</si>
  <si>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</si>
  <si>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</si>
  <si>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</si>
  <si>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</si>
  <si>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</si>
  <si>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</si>
  <si>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</si>
  <si>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</si>
  <si>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</si>
  <si>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</si>
  <si>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</si>
  <si>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</si>
  <si>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</si>
  <si>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</si>
  <si>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</si>
  <si>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</si>
  <si>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</si>
  <si>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</si>
  <si>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</si>
  <si>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</si>
  <si>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</si>
  <si>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</si>
  <si>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</si>
  <si>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</si>
  <si>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</si>
  <si>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</si>
  <si>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</si>
  <si>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</si>
  <si>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</si>
  <si>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</si>
  <si>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</si>
  <si>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</si>
  <si>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</si>
  <si>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</si>
  <si>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</si>
  <si>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</si>
  <si>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</si>
  <si>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</si>
  <si>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</si>
  <si>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</si>
  <si>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</si>
  <si>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</si>
  <si>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</si>
  <si>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</si>
  <si>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</si>
  <si>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</si>
  <si>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</si>
  <si>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</si>
  <si>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</si>
  <si>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</si>
  <si>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</si>
  <si>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</si>
  <si>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</si>
  <si>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</si>
  <si>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</si>
  <si>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</si>
  <si>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</si>
  <si>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</si>
  <si>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</si>
  <si>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</si>
  <si>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</si>
  <si>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</si>
  <si>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</si>
  <si>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</si>
  <si>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</si>
  <si>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</si>
  <si>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</si>
  <si>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</si>
  <si>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</si>
  <si>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</si>
  <si>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</si>
  <si>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</si>
  <si>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</si>
  <si>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</si>
  <si>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</si>
  <si>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</si>
  <si>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</si>
  <si>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</si>
  <si>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</si>
  <si>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</si>
  <si>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</si>
  <si>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</si>
  <si>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</si>
  <si>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</si>
  <si>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</si>
  <si>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</si>
  <si>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</si>
  <si>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</si>
  <si>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</si>
  <si>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</si>
  <si>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</si>
  <si>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</si>
  <si>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</si>
  <si>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</si>
  <si>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</si>
  <si>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</si>
  <si>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</si>
  <si>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</si>
  <si>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</si>
  <si>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</si>
  <si>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</si>
  <si>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</si>
  <si>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</si>
  <si>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</si>
  <si>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</si>
  <si>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</si>
  <si>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</si>
  <si>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</si>
  <si>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</si>
  <si>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</si>
  <si>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</si>
  <si>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</si>
  <si>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</si>
  <si>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</si>
  <si>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</si>
  <si>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</si>
  <si>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</si>
  <si>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</si>
  <si>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</si>
  <si>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</si>
  <si>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</si>
  <si>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</si>
  <si>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</si>
  <si>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</si>
  <si>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</si>
  <si>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0.83</t>
  </si>
  <si>
    <t>▲ 0.97</t>
  </si>
  <si>
    <t>水道事業会計</t>
  </si>
  <si>
    <t>一般会計</t>
  </si>
  <si>
    <t>下水道事業会計</t>
  </si>
  <si>
    <t>国民健康保険事業特別会計</t>
  </si>
  <si>
    <t>後期高齢者医療特別会計</t>
  </si>
  <si>
    <t>介護保険事業特別会計</t>
  </si>
  <si>
    <t>春雨墓苑事業特別会計</t>
  </si>
  <si>
    <t>その他会計（赤字）</t>
  </si>
  <si>
    <t>その他会計（黒字）</t>
  </si>
  <si>
    <t>R01</t>
    <phoneticPr fontId="5"/>
  </si>
  <si>
    <t>R02</t>
    <phoneticPr fontId="5"/>
  </si>
  <si>
    <t>R03</t>
    <phoneticPr fontId="5"/>
  </si>
  <si>
    <t>R04</t>
    <phoneticPr fontId="5"/>
  </si>
  <si>
    <t>R05</t>
    <phoneticPr fontId="5"/>
  </si>
  <si>
    <t>-</t>
    <phoneticPr fontId="2"/>
  </si>
  <si>
    <t>尾張東部衛生組合</t>
    <rPh sb="0" eb="2">
      <t>オワリ</t>
    </rPh>
    <rPh sb="2" eb="4">
      <t>トウブ</t>
    </rPh>
    <rPh sb="4" eb="6">
      <t>エイセイ</t>
    </rPh>
    <rPh sb="6" eb="8">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</si>
  <si>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</si>
  <si>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公立陶生病院組合</t>
    <rPh sb="0" eb="2">
      <t>コウリツ</t>
    </rPh>
    <rPh sb="2" eb="4">
      <t>トウセイ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</si>
  <si>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</si>
  <si>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</si>
  <si>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尾張瀬戸駅整備㈱</t>
  </si>
  <si>
    <t>瀬戸まちづくり㈱</t>
  </si>
  <si>
    <t>尾張東流通センター㈱</t>
  </si>
  <si>
    <t>(一財)瀬戸市開発公社</t>
  </si>
  <si>
    <t>瀬戸市土地開発公社</t>
  </si>
  <si>
    <t>(公財)瀬戸市文化振興財団</t>
  </si>
  <si>
    <t>〇</t>
    <phoneticPr fontId="2"/>
  </si>
  <si>
    <t>-</t>
    <phoneticPr fontId="2"/>
  </si>
  <si>
    <t>公共施設等整備基金</t>
    <rPh sb="0" eb="2">
      <t>コウキョウ</t>
    </rPh>
    <rPh sb="2" eb="4">
      <t>シセツ</t>
    </rPh>
    <rPh sb="4" eb="5">
      <t>トウ</t>
    </rPh>
    <rPh sb="5" eb="7">
      <t>セイビ</t>
    </rPh>
    <rPh sb="7" eb="9">
      <t>キキン</t>
    </rPh>
    <phoneticPr fontId="5"/>
  </si>
  <si>
    <t>都市環境整備基金</t>
    <rPh sb="0" eb="2">
      <t>トシ</t>
    </rPh>
    <rPh sb="2" eb="4">
      <t>カンキョウ</t>
    </rPh>
    <rPh sb="4" eb="6">
      <t>セイビ</t>
    </rPh>
    <rPh sb="6" eb="8">
      <t>キキン</t>
    </rPh>
    <phoneticPr fontId="2"/>
  </si>
  <si>
    <t>教育創造基金</t>
    <rPh sb="0" eb="2">
      <t>キョウイク</t>
    </rPh>
    <rPh sb="2" eb="4">
      <t>ソウゾウ</t>
    </rPh>
    <rPh sb="4" eb="6">
      <t>キキン</t>
    </rPh>
    <phoneticPr fontId="2"/>
  </si>
  <si>
    <t>ふるさと応援基金</t>
    <rPh sb="4" eb="6">
      <t>オウエン</t>
    </rPh>
    <rPh sb="6" eb="8">
      <t>キキン</t>
    </rPh>
    <phoneticPr fontId="2"/>
  </si>
  <si>
    <t>福祉基金</t>
    <rPh sb="0" eb="2">
      <t>フクシ</t>
    </rPh>
    <rPh sb="2" eb="4">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</si>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</sst>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647B-4007-A6E8-C881F4874C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67413</c:v>
                </c:pt>
                <c:pt idx="1">
                  <c:v>36251</c:v>
                </c:pt>
                <c:pt idx="2">
                  <c:v>32439</c:v>
                </c:pt>
                <c:pt idx="3">
                  <c:v>26278</c:v>
                </c:pt>
                <c:pt idx="4">
                  <c:v>28257</c:v>
                </c:pt>
              </c:numCache>
            </c:numRef>
          </c:val>
          <c:smooth val="0"/>
          <c:extLst>
            <c:ext xmlns:c16="http://schemas.microsoft.com/office/drawing/2014/chart" uri="{C3380CC4-5D6E-409C-BE32-E72D297353CC}">
              <c16:uniqueId val="{00000001-647B-4007-A6E8-C881F4874C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5.41</c:v>
                </c:pt>
                <c:pt idx="1">
                  <c:v>8.11</c:v>
                </c:pt>
                <c:pt idx="2">
                  <c:v>8.73</c:v>
                </c:pt>
                <c:pt idx="3">
                  <c:v>7.84</c:v>
                </c:pt>
                <c:pt idx="4">
                  <c:v>8.1999999999999993</c:v>
                </c:pt>
              </c:numCache>
            </c:numRef>
          </c:val>
          <c:extLst>
            <c:ext xmlns:c16="http://schemas.microsoft.com/office/drawing/2014/chart" uri="{C3380CC4-5D6E-409C-BE32-E72D297353CC}">
              <c16:uniqueId val="{00000000-F9FA-48F8-9989-73E7F39586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15.09</c:v>
                </c:pt>
                <c:pt idx="1">
                  <c:v>12.43</c:v>
                </c:pt>
                <c:pt idx="2">
                  <c:v>14.76</c:v>
                </c:pt>
                <c:pt idx="3">
                  <c:v>15.13</c:v>
                </c:pt>
                <c:pt idx="4">
                  <c:v>17.489999999999998</c:v>
                </c:pt>
              </c:numCache>
            </c:numRef>
          </c:val>
          <c:extLst>
            <c:ext xmlns:c16="http://schemas.microsoft.com/office/drawing/2014/chart" uri="{C3380CC4-5D6E-409C-BE32-E72D297353CC}">
              <c16:uniqueId val="{00000001-F9FA-48F8-9989-73E7F39586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-0.83</c:v>
                </c:pt>
                <c:pt idx="1">
                  <c:v>0.77</c:v>
                </c:pt>
                <c:pt idx="2">
                  <c:v>4.05</c:v>
                </c:pt>
                <c:pt idx="3">
                  <c:v>-0.97</c:v>
                </c:pt>
                <c:pt idx="4">
                  <c:v>3.28</c:v>
                </c:pt>
              </c:numCache>
            </c:numRef>
          </c:val>
          <c:smooth val="0"/>
          <c:extLst>
            <c:ext xmlns:c16="http://schemas.microsoft.com/office/drawing/2014/chart" uri="{C3380CC4-5D6E-409C-BE32-E72D297353CC}">
              <c16:uniqueId val="{00000002-F9FA-48F8-9989-73E7F39586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1A-4196-A521-832AFE973E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1A-4196-A521-832AFE973E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1A-4196-A521-832AFE973E44}"/>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B1A-4196-A521-832AFE973E4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0.96</c:v>
                </c:pt>
                <c:pt idx="2">
                  <c:v>#N/A</c:v>
                </c:pt>
                <c:pt idx="3">
                  <c:v>0.26</c:v>
                </c:pt>
                <c:pt idx="4">
                  <c:v>#N/A</c:v>
                </c:pt>
                <c:pt idx="5">
                  <c:v>0.65</c:v>
                </c:pt>
                <c:pt idx="6">
                  <c:v>#N/A</c:v>
                </c:pt>
                <c:pt idx="7">
                  <c:v>0.77</c:v>
                </c:pt>
                <c:pt idx="8">
                  <c:v>#N/A</c:v>
                </c:pt>
                <c:pt idx="9">
                  <c:v>0.04</c:v>
                </c:pt>
              </c:numCache>
            </c:numRef>
          </c:val>
          <c:extLst>
            <c:ext xmlns:c16="http://schemas.microsoft.com/office/drawing/2014/chart" uri="{C3380CC4-5D6E-409C-BE32-E72D297353CC}">
              <c16:uniqueId val="{00000004-AB1A-4196-A521-832AFE973E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5-AB1A-4196-A521-832AFE973E4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1.61</c:v>
                </c:pt>
                <c:pt idx="2">
                  <c:v>#N/A</c:v>
                </c:pt>
                <c:pt idx="3">
                  <c:v>2.06</c:v>
                </c:pt>
                <c:pt idx="4">
                  <c:v>#N/A</c:v>
                </c:pt>
                <c:pt idx="5">
                  <c:v>2.68</c:v>
                </c:pt>
                <c:pt idx="6">
                  <c:v>#N/A</c:v>
                </c:pt>
                <c:pt idx="7">
                  <c:v>2.2799999999999998</c:v>
                </c:pt>
                <c:pt idx="8">
                  <c:v>#N/A</c:v>
                </c:pt>
                <c:pt idx="9">
                  <c:v>1.29</c:v>
                </c:pt>
              </c:numCache>
            </c:numRef>
          </c:val>
          <c:extLst>
            <c:ext xmlns:c16="http://schemas.microsoft.com/office/drawing/2014/chart" uri="{C3380CC4-5D6E-409C-BE32-E72D297353CC}">
              <c16:uniqueId val="{00000006-AB1A-4196-A521-832AFE973E4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0.44</c:v>
                </c:pt>
                <c:pt idx="4">
                  <c:v>#N/A</c:v>
                </c:pt>
                <c:pt idx="5">
                  <c:v>0.65</c:v>
                </c:pt>
                <c:pt idx="6">
                  <c:v>#N/A</c:v>
                </c:pt>
                <c:pt idx="7">
                  <c:v>1.1299999999999999</c:v>
                </c:pt>
                <c:pt idx="8">
                  <c:v>#N/A</c:v>
                </c:pt>
                <c:pt idx="9">
                  <c:v>1.53</c:v>
                </c:pt>
              </c:numCache>
            </c:numRef>
          </c:val>
          <c:extLst>
            <c:ext xmlns:c16="http://schemas.microsoft.com/office/drawing/2014/chart" uri="{C3380CC4-5D6E-409C-BE32-E72D297353CC}">
              <c16:uniqueId val="{00000007-AB1A-4196-A521-832AFE973E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c:v>
                </c:pt>
                <c:pt idx="2">
                  <c:v>#N/A</c:v>
                </c:pt>
                <c:pt idx="3">
                  <c:v>8.11</c:v>
                </c:pt>
                <c:pt idx="4">
                  <c:v>#N/A</c:v>
                </c:pt>
                <c:pt idx="5">
                  <c:v>8.73</c:v>
                </c:pt>
                <c:pt idx="6">
                  <c:v>#N/A</c:v>
                </c:pt>
                <c:pt idx="7">
                  <c:v>7.83</c:v>
                </c:pt>
                <c:pt idx="8">
                  <c:v>#N/A</c:v>
                </c:pt>
                <c:pt idx="9">
                  <c:v>8.1999999999999993</c:v>
                </c:pt>
              </c:numCache>
            </c:numRef>
          </c:val>
          <c:extLst>
            <c:ext xmlns:c16="http://schemas.microsoft.com/office/drawing/2014/chart" uri="{C3380CC4-5D6E-409C-BE32-E72D297353CC}">
              <c16:uniqueId val="{00000008-AB1A-4196-A521-832AFE973E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13.61</c:v>
                </c:pt>
                <c:pt idx="2">
                  <c:v>#N/A</c:v>
                </c:pt>
                <c:pt idx="3">
                  <c:v>13.71</c:v>
                </c:pt>
                <c:pt idx="4">
                  <c:v>#N/A</c:v>
                </c:pt>
                <c:pt idx="5">
                  <c:v>13.81</c:v>
                </c:pt>
                <c:pt idx="6">
                  <c:v>#N/A</c:v>
                </c:pt>
                <c:pt idx="7">
                  <c:v>11.76</c:v>
                </c:pt>
                <c:pt idx="8">
                  <c:v>#N/A</c:v>
                </c:pt>
                <c:pt idx="9">
                  <c:v>12.19</c:v>
                </c:pt>
              </c:numCache>
            </c:numRef>
          </c:val>
          <c:extLst>
            <c:ext xmlns:c16="http://schemas.microsoft.com/office/drawing/2014/chart" uri="{C3380CC4-5D6E-409C-BE32-E72D297353CC}">
              <c16:uniqueId val="{00000009-AB1A-4196-A521-832AFE973E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3246</c:v>
                </c:pt>
                <c:pt idx="5">
                  <c:v>3172</c:v>
                </c:pt>
                <c:pt idx="8">
                  <c:v>3188</c:v>
                </c:pt>
                <c:pt idx="11">
                  <c:v>3189</c:v>
                </c:pt>
                <c:pt idx="14">
                  <c:v>3288</c:v>
                </c:pt>
              </c:numCache>
            </c:numRef>
          </c:val>
          <c:extLst>
            <c:ext xmlns:c16="http://schemas.microsoft.com/office/drawing/2014/chart" uri="{C3380CC4-5D6E-409C-BE32-E72D297353CC}">
              <c16:uniqueId val="{00000000-5D4C-41A7-BCD6-6201F4C0B3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4C-41A7-BCD6-6201F4C0B3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4C-41A7-BCD6-6201F4C0B3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1092</c:v>
                </c:pt>
                <c:pt idx="3">
                  <c:v>1487</c:v>
                </c:pt>
                <c:pt idx="6">
                  <c:v>428</c:v>
                </c:pt>
                <c:pt idx="9">
                  <c:v>1160</c:v>
                </c:pt>
                <c:pt idx="12">
                  <c:v>810</c:v>
                </c:pt>
              </c:numCache>
            </c:numRef>
          </c:val>
          <c:extLst>
            <c:ext xmlns:c16="http://schemas.microsoft.com/office/drawing/2014/chart" uri="{C3380CC4-5D6E-409C-BE32-E72D297353CC}">
              <c16:uniqueId val="{00000003-5D4C-41A7-BCD6-6201F4C0B3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525</c:v>
                </c:pt>
                <c:pt idx="3">
                  <c:v>488</c:v>
                </c:pt>
                <c:pt idx="6">
                  <c:v>454</c:v>
                </c:pt>
                <c:pt idx="9">
                  <c:v>397</c:v>
                </c:pt>
                <c:pt idx="12">
                  <c:v>419</c:v>
                </c:pt>
              </c:numCache>
            </c:numRef>
          </c:val>
          <c:extLst>
            <c:ext xmlns:c16="http://schemas.microsoft.com/office/drawing/2014/chart" uri="{C3380CC4-5D6E-409C-BE32-E72D297353CC}">
              <c16:uniqueId val="{00000004-5D4C-41A7-BCD6-6201F4C0B3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4C-41A7-BCD6-6201F4C0B3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4C-41A7-BCD6-6201F4C0B3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2165</c:v>
                </c:pt>
                <c:pt idx="3">
                  <c:v>2083</c:v>
                </c:pt>
                <c:pt idx="6">
                  <c:v>2140</c:v>
                </c:pt>
                <c:pt idx="9">
                  <c:v>2254</c:v>
                </c:pt>
                <c:pt idx="12">
                  <c:v>2401</c:v>
                </c:pt>
              </c:numCache>
            </c:numRef>
          </c:val>
          <c:extLst>
            <c:ext xmlns:c16="http://schemas.microsoft.com/office/drawing/2014/chart" uri="{C3380CC4-5D6E-409C-BE32-E72D297353CC}">
              <c16:uniqueId val="{00000007-5D4C-41A7-BCD6-6201F4C0B3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536</c:v>
                </c:pt>
                <c:pt idx="2">
                  <c:v>#N/A</c:v>
                </c:pt>
                <c:pt idx="3">
                  <c:v>#N/A</c:v>
                </c:pt>
                <c:pt idx="4">
                  <c:v>886</c:v>
                </c:pt>
                <c:pt idx="5">
                  <c:v>#N/A</c:v>
                </c:pt>
                <c:pt idx="6">
                  <c:v>#N/A</c:v>
                </c:pt>
                <c:pt idx="7">
                  <c:v>-166</c:v>
                </c:pt>
                <c:pt idx="8">
                  <c:v>#N/A</c:v>
                </c:pt>
                <c:pt idx="9">
                  <c:v>#N/A</c:v>
                </c:pt>
                <c:pt idx="10">
                  <c:v>622</c:v>
                </c:pt>
                <c:pt idx="11">
                  <c:v>#N/A</c:v>
                </c:pt>
                <c:pt idx="12">
                  <c:v>#N/A</c:v>
                </c:pt>
                <c:pt idx="13">
                  <c:v>342</c:v>
                </c:pt>
                <c:pt idx="14">
                  <c:v>#N/A</c:v>
                </c:pt>
              </c:numCache>
            </c:numRef>
          </c:val>
          <c:smooth val="0"/>
          <c:extLst>
            <c:ext xmlns:c16="http://schemas.microsoft.com/office/drawing/2014/chart" uri="{C3380CC4-5D6E-409C-BE32-E72D297353CC}">
              <c16:uniqueId val="{00000008-5D4C-41A7-BCD6-6201F4C0B3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34415</c:v>
                </c:pt>
                <c:pt idx="5">
                  <c:v>34512</c:v>
                </c:pt>
                <c:pt idx="8">
                  <c:v>34584</c:v>
                </c:pt>
                <c:pt idx="11">
                  <c:v>33364</c:v>
                </c:pt>
                <c:pt idx="14">
                  <c:v>32221</c:v>
                </c:pt>
              </c:numCache>
            </c:numRef>
          </c:val>
          <c:extLst>
            <c:ext xmlns:c16="http://schemas.microsoft.com/office/drawing/2014/chart" uri="{C3380CC4-5D6E-409C-BE32-E72D297353CC}">
              <c16:uniqueId val="{00000000-926B-4630-82D7-8542E00577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8016</c:v>
                </c:pt>
                <c:pt idx="5">
                  <c:v>8175</c:v>
                </c:pt>
                <c:pt idx="8">
                  <c:v>7742</c:v>
                </c:pt>
                <c:pt idx="11">
                  <c:v>7068</c:v>
                </c:pt>
                <c:pt idx="14">
                  <c:v>6759</c:v>
                </c:pt>
              </c:numCache>
            </c:numRef>
          </c:val>
          <c:extLst>
            <c:ext xmlns:c16="http://schemas.microsoft.com/office/drawing/2014/chart" uri="{C3380CC4-5D6E-409C-BE32-E72D297353CC}">
              <c16:uniqueId val="{00000001-926B-4630-82D7-8542E00577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9548</c:v>
                </c:pt>
                <c:pt idx="5">
                  <c:v>8728</c:v>
                </c:pt>
                <c:pt idx="8">
                  <c:v>10216</c:v>
                </c:pt>
                <c:pt idx="11">
                  <c:v>11137</c:v>
                </c:pt>
                <c:pt idx="14">
                  <c:v>11999</c:v>
                </c:pt>
              </c:numCache>
            </c:numRef>
          </c:val>
          <c:extLst>
            <c:ext xmlns:c16="http://schemas.microsoft.com/office/drawing/2014/chart" uri="{C3380CC4-5D6E-409C-BE32-E72D297353CC}">
              <c16:uniqueId val="{00000002-926B-4630-82D7-8542E00577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6B-4630-82D7-8542E00577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6B-4630-82D7-8542E00577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6B-4630-82D7-8542E00577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4637</c:v>
                </c:pt>
                <c:pt idx="3">
                  <c:v>4608</c:v>
                </c:pt>
                <c:pt idx="6">
                  <c:v>4606</c:v>
                </c:pt>
                <c:pt idx="9">
                  <c:v>4724</c:v>
                </c:pt>
                <c:pt idx="12">
                  <c:v>4930</c:v>
                </c:pt>
              </c:numCache>
            </c:numRef>
          </c:val>
          <c:extLst>
            <c:ext xmlns:c16="http://schemas.microsoft.com/office/drawing/2014/chart" uri="{C3380CC4-5D6E-409C-BE32-E72D297353CC}">
              <c16:uniqueId val="{00000006-926B-4630-82D7-8542E00577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15614</c:v>
                </c:pt>
                <c:pt idx="3">
                  <c:v>16973</c:v>
                </c:pt>
                <c:pt idx="6">
                  <c:v>13099</c:v>
                </c:pt>
                <c:pt idx="9">
                  <c:v>12035</c:v>
                </c:pt>
                <c:pt idx="12">
                  <c:v>8821</c:v>
                </c:pt>
              </c:numCache>
            </c:numRef>
          </c:val>
          <c:extLst>
            <c:ext xmlns:c16="http://schemas.microsoft.com/office/drawing/2014/chart" uri="{C3380CC4-5D6E-409C-BE32-E72D297353CC}">
              <c16:uniqueId val="{00000007-926B-4630-82D7-8542E00577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7656</c:v>
                </c:pt>
                <c:pt idx="3">
                  <c:v>7338</c:v>
                </c:pt>
                <c:pt idx="6">
                  <c:v>6727</c:v>
                </c:pt>
                <c:pt idx="9">
                  <c:v>6080</c:v>
                </c:pt>
                <c:pt idx="12">
                  <c:v>5833</c:v>
                </c:pt>
              </c:numCache>
            </c:numRef>
          </c:val>
          <c:extLst>
            <c:ext xmlns:c16="http://schemas.microsoft.com/office/drawing/2014/chart" uri="{C3380CC4-5D6E-409C-BE32-E72D297353CC}">
              <c16:uniqueId val="{00000008-926B-4630-82D7-8542E00577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520</c:v>
                </c:pt>
                <c:pt idx="3">
                  <c:v>498</c:v>
                </c:pt>
                <c:pt idx="6">
                  <c:v>55</c:v>
                </c:pt>
                <c:pt idx="9">
                  <c:v>449</c:v>
                </c:pt>
                <c:pt idx="12">
                  <c:v>441</c:v>
                </c:pt>
              </c:numCache>
            </c:numRef>
          </c:val>
          <c:extLst>
            <c:ext xmlns:c16="http://schemas.microsoft.com/office/drawing/2014/chart" uri="{C3380CC4-5D6E-409C-BE32-E72D297353CC}">
              <c16:uniqueId val="{00000009-926B-4630-82D7-8542E00577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25733</c:v>
                </c:pt>
                <c:pt idx="3">
                  <c:v>26636</c:v>
                </c:pt>
                <c:pt idx="6">
                  <c:v>25762</c:v>
                </c:pt>
                <c:pt idx="9">
                  <c:v>25035</c:v>
                </c:pt>
                <c:pt idx="12">
                  <c:v>24229</c:v>
                </c:pt>
              </c:numCache>
            </c:numRef>
          </c:val>
          <c:extLst>
            <c:ext xmlns:c16="http://schemas.microsoft.com/office/drawing/2014/chart" uri="{C3380CC4-5D6E-409C-BE32-E72D297353CC}">
              <c16:uniqueId val="{0000000A-926B-4630-82D7-8542E00577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2180</c:v>
                </c:pt>
                <c:pt idx="2">
                  <c:v>#N/A</c:v>
                </c:pt>
                <c:pt idx="3">
                  <c:v>#N/A</c:v>
                </c:pt>
                <c:pt idx="4">
                  <c:v>4636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6B-4630-82D7-8542E00577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3870</c:v>
                </c:pt>
                <c:pt idx="1">
                  <c:v>3894</c:v>
                </c:pt>
                <c:pt idx="2">
                  <c:v>4613</c:v>
                </c:pt>
              </c:numCache>
            </c:numRef>
          </c:val>
          <c:extLst>
            <c:ext xmlns:c16="http://schemas.microsoft.com/office/drawing/2014/chart" uri="{C3380CC4-5D6E-409C-BE32-E72D297353CC}">
              <c16:uniqueId val="{00000000-998E-45C6-BB2F-BB3EFE5CE3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998E-45C6-BB2F-BB3EFE5CE3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4712</c:v>
                </c:pt>
                <c:pt idx="1">
                  <c:v>5580</c:v>
                </c:pt>
                <c:pt idx="2">
                  <c:v>5804</c:v>
                </c:pt>
              </c:numCache>
            </c:numRef>
          </c:val>
          <c:extLst>
            <c:ext xmlns:c16="http://schemas.microsoft.com/office/drawing/2014/chart" uri="{C3380CC4-5D6E-409C-BE32-E72D297353CC}">
              <c16:uniqueId val="{00000002-998E-45C6-BB2F-BB3EFE5CE3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127,411
122,383
111.40
47,595,839
44,716,108
2,163,211
26,375,122
24,228,810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基準財政収入額は、所得割については減となったものの、法人税割、固定資産税、地方消費税交付金等の増により全体として増加した。また、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は、個別算定経費のうち社会福祉費や高齢者保健福祉費の増により全体として増加基調にあるほか、臨時財政対策債発行可能額が減少したこともあり全体として増加した。結果として、単年度で見ると、基準財政需要額の増加額が基準財政収入額の増加額を上回ったこと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へと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0.009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effectLst/>
              <a:latin typeface="ＭＳ Ｐゴシック" panose="020B0600070205080204" pitchFamily="50" charset="-128"/>
              <a:ea typeface="ＭＳ Ｐゴシック" panose="020B0600070205080204" pitchFamily="50" charset="-128"/>
            </a:rPr>
            <a:t>今後も少子高齢化の進展に伴う社会保障費の増加や公共施設の更新需要の増大が見込まれることから、第６次総合計画で目指す将来像を実現することで企業誘致や定住人口の維持・増加を図り、安定した財政基盤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交付税や株式等譲渡所得割交付金の増などにより経常一般財源等は増加している。一方、子ども医療費の増加などに伴う扶助費の増や委託料の増加に伴う物件費の増による経常経費充当一般財源等の増加の方が大きく、結果として経常収支比率は前年度の</a:t>
          </a:r>
          <a:r>
            <a:rPr kumimoji="1" lang="en-US" altLang="ja-JP" sz="1100">
              <a:latin typeface="ＭＳ Ｐゴシック" panose="020B0600070205080204" pitchFamily="50" charset="-128"/>
              <a:ea typeface="ＭＳ Ｐゴシック" panose="020B0600070205080204" pitchFamily="50" charset="-128"/>
            </a:rPr>
            <a:t>86.5</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88.0</a:t>
          </a:r>
          <a:r>
            <a:rPr kumimoji="1" lang="ja-JP" altLang="en-US" sz="1100">
              <a:latin typeface="ＭＳ Ｐゴシック" panose="020B0600070205080204" pitchFamily="50" charset="-128"/>
              <a:ea typeface="ＭＳ Ｐゴシック" panose="020B0600070205080204" pitchFamily="50" charset="-128"/>
            </a:rPr>
            <a:t>％へ</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エネルギー・食料品価格等の物価高騰の影響が続いているが、引き続き企業誘致や定住人口増加に資する取組みを進めることで経常一般財源等を確保するとともに、行財政改革の取組みにより経常経費充当一般財源等を抑制することで、財政構造の弾力性向上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62</xdr:row>
      <xdr:rowOff>4233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134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33444</xdr:rowOff>
    </xdr:from>
    <xdr:to>
      <xdr:col>19</xdr:col>
      <xdr:colOff>133350</xdr:colOff>
      <xdr:row>61</xdr:row>
      <xdr:rowOff>55033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2044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61</xdr:row>
      <xdr:rowOff>55033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2044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62</xdr:row>
      <xdr:rowOff>68580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1348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116010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154094</xdr:rowOff>
    </xdr:from>
    <xdr:to>
      <xdr:col>15</xdr:col>
      <xdr:colOff>133350</xdr:colOff>
      <xdr:row>60</xdr:row>
      <xdr:rowOff>84244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94421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基本給の増などにより人件費は増加しているものの、新型コロナウイルスワクチン接種業務委託の減などにより物件費は減少となり人件費・物件費等決算額は減少した。しかし、人口の減少により</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人当たり決算額は前年度と比較して</a:t>
          </a:r>
          <a:r>
            <a:rPr kumimoji="1" lang="en-US" altLang="ja-JP" sz="1100">
              <a:latin typeface="ＭＳ Ｐゴシック" panose="020B0600070205080204" pitchFamily="50" charset="-128"/>
              <a:ea typeface="ＭＳ Ｐゴシック" panose="020B0600070205080204" pitchFamily="50" charset="-128"/>
            </a:rPr>
            <a:t>592</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今後も人件費の適正化を図るとともに、事務事業の見直しなどによる経費削減に努める。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43191</xdr:rowOff>
    </xdr:from>
    <xdr:to>
      <xdr:col>23</xdr:col>
      <xdr:colOff>133350</xdr:colOff>
      <xdr:row>82</xdr:row>
      <xdr:rowOff>55094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02091"/>
          <a:ext cx="8382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155040</xdr:rowOff>
    </xdr:from>
    <xdr:to>
      <xdr:col>19</xdr:col>
      <xdr:colOff>133350</xdr:colOff>
      <xdr:row>82</xdr:row>
      <xdr:rowOff>43191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2490"/>
          <a:ext cx="889000" cy="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121405</xdr:rowOff>
    </xdr:from>
    <xdr:to>
      <xdr:col>15</xdr:col>
      <xdr:colOff>82550</xdr:colOff>
      <xdr:row>81</xdr:row>
      <xdr:rowOff>155040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37405"/>
          <a:ext cx="889000" cy="20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170576</xdr:rowOff>
    </xdr:from>
    <xdr:to>
      <xdr:col>11</xdr:col>
      <xdr:colOff>31750</xdr:colOff>
      <xdr:row>80</xdr:row>
      <xdr:rowOff>121405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15126"/>
          <a:ext cx="889000" cy="12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4294</xdr:rowOff>
    </xdr:from>
    <xdr:to>
      <xdr:col>23</xdr:col>
      <xdr:colOff>184150</xdr:colOff>
      <xdr:row>82</xdr:row>
      <xdr:rowOff>105894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20821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163841</xdr:rowOff>
    </xdr:from>
    <xdr:to>
      <xdr:col>19</xdr:col>
      <xdr:colOff>184150</xdr:colOff>
      <xdr:row>82</xdr:row>
      <xdr:rowOff>93991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104168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104240</xdr:rowOff>
    </xdr:from>
    <xdr:to>
      <xdr:col>15</xdr:col>
      <xdr:colOff>133350</xdr:colOff>
      <xdr:row>82</xdr:row>
      <xdr:rowOff>34390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44567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6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70605</xdr:rowOff>
    </xdr:from>
    <xdr:to>
      <xdr:col>11</xdr:col>
      <xdr:colOff>82550</xdr:colOff>
      <xdr:row>81</xdr:row>
      <xdr:rowOff>755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119776</xdr:rowOff>
    </xdr:from>
    <xdr:to>
      <xdr:col>7</xdr:col>
      <xdr:colOff>31750</xdr:colOff>
      <xdr:row>80</xdr:row>
      <xdr:rowOff>49926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60103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高齢層の昇給抑制及び初任給基準の見直しを実施したことにより、ラスパイレス指数は、</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99.3</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今後は、管理職比率の適正化を進め、国家公務員の給与水準との均衡に努める。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87</xdr:row>
      <xdr:rowOff>70909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664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70909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468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68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職員数（普通会計）は平成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日時点の</a:t>
          </a:r>
          <a:r>
            <a:rPr kumimoji="1" lang="en-US" altLang="ja-JP" sz="1100">
              <a:latin typeface="ＭＳ Ｐゴシック" panose="020B0600070205080204" pitchFamily="50" charset="-128"/>
              <a:ea typeface="ＭＳ Ｐゴシック" panose="020B0600070205080204" pitchFamily="50" charset="-128"/>
            </a:rPr>
            <a:t>956</a:t>
          </a:r>
          <a:r>
            <a:rPr kumimoji="1" lang="ja-JP" altLang="en-US" sz="1100">
              <a:latin typeface="ＭＳ Ｐゴシック" panose="020B0600070205080204" pitchFamily="50" charset="-128"/>
              <a:ea typeface="ＭＳ Ｐゴシック" panose="020B0600070205080204" pitchFamily="50" charset="-128"/>
            </a:rPr>
            <a:t>人をピークに年々減少し、令和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日現在では</a:t>
          </a:r>
          <a:r>
            <a:rPr kumimoji="1" lang="en-US" altLang="ja-JP" sz="1100">
              <a:latin typeface="ＭＳ Ｐゴシック" panose="020B0600070205080204" pitchFamily="50" charset="-128"/>
              <a:ea typeface="ＭＳ Ｐゴシック" panose="020B0600070205080204" pitchFamily="50" charset="-128"/>
            </a:rPr>
            <a:t>726</a:t>
          </a:r>
          <a:r>
            <a:rPr kumimoji="1" lang="ja-JP" altLang="en-US" sz="1100">
              <a:latin typeface="ＭＳ Ｐゴシック" panose="020B0600070205080204" pitchFamily="50" charset="-128"/>
              <a:ea typeface="ＭＳ Ｐゴシック" panose="020B0600070205080204" pitchFamily="50" charset="-128"/>
            </a:rPr>
            <a:t>人であり、人口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人当たりの職員数は、類似団体内でも低い水準となっている。</a:t>
          </a:r>
        </a:p>
        <a:p>
          <a:r>
            <a:rPr kumimoji="1" lang="ja-JP" altLang="en-US" sz="1100">
              <a:latin typeface="ＭＳ Ｐゴシック" panose="020B0600070205080204" pitchFamily="50" charset="-128"/>
              <a:ea typeface="ＭＳ Ｐゴシック" panose="020B0600070205080204" pitchFamily="50" charset="-128"/>
            </a:rPr>
            <a:t>　今後も行政サービスの適切な提供を維持できるよう、事務事業の見直し等を継続し、適正な定員管理に努める。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85634</xdr:rowOff>
    </xdr:from>
    <xdr:to>
      <xdr:col>81</xdr:col>
      <xdr:colOff>44450</xdr:colOff>
      <xdr:row>59</xdr:row>
      <xdr:rowOff>58965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029734"/>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68399</xdr:rowOff>
    </xdr:from>
    <xdr:to>
      <xdr:col>77</xdr:col>
      <xdr:colOff>44450</xdr:colOff>
      <xdr:row>58</xdr:row>
      <xdr:rowOff>85634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124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64951</xdr:rowOff>
    </xdr:from>
    <xdr:to>
      <xdr:col>72</xdr:col>
      <xdr:colOff>203200</xdr:colOff>
      <xdr:row>58</xdr:row>
      <xdr:rowOff>68399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0905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44269</xdr:rowOff>
    </xdr:from>
    <xdr:to>
      <xdr:col>68</xdr:col>
      <xdr:colOff>152400</xdr:colOff>
      <xdr:row>58</xdr:row>
      <xdr:rowOff>64951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99883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8165</xdr:rowOff>
    </xdr:from>
    <xdr:to>
      <xdr:col>81</xdr:col>
      <xdr:colOff>95250</xdr:colOff>
      <xdr:row>59</xdr:row>
      <xdr:rowOff>109765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24692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34834</xdr:rowOff>
    </xdr:from>
    <xdr:to>
      <xdr:col>77</xdr:col>
      <xdr:colOff>95250</xdr:colOff>
      <xdr:row>58</xdr:row>
      <xdr:rowOff>136434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146611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4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17599</xdr:rowOff>
    </xdr:from>
    <xdr:to>
      <xdr:col>73</xdr:col>
      <xdr:colOff>44450</xdr:colOff>
      <xdr:row>58</xdr:row>
      <xdr:rowOff>119199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129376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14151</xdr:rowOff>
    </xdr:from>
    <xdr:to>
      <xdr:col>68</xdr:col>
      <xdr:colOff>203200</xdr:colOff>
      <xdr:row>58</xdr:row>
      <xdr:rowOff>115751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125928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164919</xdr:rowOff>
    </xdr:from>
    <xdr:to>
      <xdr:col>64</xdr:col>
      <xdr:colOff>152400</xdr:colOff>
      <xdr:row>58</xdr:row>
      <xdr:rowOff>95069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9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105246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公立陶生病院組合の起こした地方債の償還に充てたと認められる負担金が減少したことなどにより、単年度の実質公債費比率が</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％へ</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ポイントの改善となっている。結果として、３年平均で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％へ</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ポイントの改善となっている。</a:t>
          </a:r>
        </a:p>
        <a:p>
          <a:r>
            <a:rPr kumimoji="1" lang="ja-JP" altLang="en-US" sz="1100">
              <a:latin typeface="ＭＳ Ｐゴシック" panose="020B0600070205080204" pitchFamily="50" charset="-128"/>
              <a:ea typeface="ＭＳ Ｐゴシック" panose="020B0600070205080204" pitchFamily="50" charset="-128"/>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小中学校屋内運動場の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空調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設備設置や</a:t>
          </a:r>
          <a:r>
            <a:rPr kumimoji="1" lang="ja-JP" altLang="en-US" sz="1100">
              <a:latin typeface="ＭＳ Ｐゴシック" panose="020B0600070205080204" pitchFamily="50" charset="-128"/>
              <a:ea typeface="ＭＳ Ｐゴシック" panose="020B0600070205080204" pitchFamily="50" charset="-128"/>
            </a:rPr>
            <a:t>、尾張東部衛生組合のごみ処理施設長寿命化に係る起債などによる公債費負担の増が見込まれるため、引き続き市債の借入を計画的に行い、公債費負担の適正化に努める。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155928</xdr:rowOff>
    </xdr:from>
    <xdr:to>
      <xdr:col>81</xdr:col>
      <xdr:colOff>44450</xdr:colOff>
      <xdr:row>37</xdr:row>
      <xdr:rowOff>91722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281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91722</xdr:rowOff>
    </xdr:from>
    <xdr:to>
      <xdr:col>77</xdr:col>
      <xdr:colOff>44450</xdr:colOff>
      <xdr:row>37</xdr:row>
      <xdr:rowOff>91722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35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91722</xdr:rowOff>
    </xdr:from>
    <xdr:to>
      <xdr:col>72</xdr:col>
      <xdr:colOff>203200</xdr:colOff>
      <xdr:row>37</xdr:row>
      <xdr:rowOff>145345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4353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51505</xdr:rowOff>
    </xdr:from>
    <xdr:to>
      <xdr:col>68</xdr:col>
      <xdr:colOff>152400</xdr:colOff>
      <xdr:row>37</xdr:row>
      <xdr:rowOff>145345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3951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105128</xdr:rowOff>
    </xdr:from>
    <xdr:to>
      <xdr:col>81</xdr:col>
      <xdr:colOff>95250</xdr:colOff>
      <xdr:row>37</xdr:row>
      <xdr:rowOff>35278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26405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9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40922</xdr:rowOff>
    </xdr:from>
    <xdr:to>
      <xdr:col>77</xdr:col>
      <xdr:colOff>95250</xdr:colOff>
      <xdr:row>37</xdr:row>
      <xdr:rowOff>142522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152699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15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40922</xdr:rowOff>
    </xdr:from>
    <xdr:to>
      <xdr:col>73</xdr:col>
      <xdr:colOff>44450</xdr:colOff>
      <xdr:row>37</xdr:row>
      <xdr:rowOff>142522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152699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1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94545</xdr:rowOff>
    </xdr:from>
    <xdr:to>
      <xdr:col>68</xdr:col>
      <xdr:colOff>203200</xdr:colOff>
      <xdr:row>38</xdr:row>
      <xdr:rowOff>24695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34872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705</xdr:rowOff>
    </xdr:from>
    <xdr:to>
      <xdr:col>64</xdr:col>
      <xdr:colOff>152400</xdr:colOff>
      <xdr:row>37</xdr:row>
      <xdr:rowOff>102305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112482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立陶生病院組合における企業債の償還が進んだことにより、組合等負担見込額が減少し、将来負担額が大幅に減少した。一方、充当可能財源等については、充当可能基金が増加したものの、臨時財政対策債償還費に係る基準財政需要額算入見込額が減少したこともあり、全体として減少した。結果として将来負担額を充当可能財源等額が上回ったことにより、将来負担比率は算定されない状況となった。</a:t>
          </a:r>
        </a:p>
        <a:p>
          <a:r>
            <a:rPr kumimoji="1" lang="ja-JP" altLang="en-US" sz="1100">
              <a:latin typeface="ＭＳ Ｐゴシック" panose="020B0600070205080204" pitchFamily="50" charset="-128"/>
              <a:ea typeface="ＭＳ Ｐゴシック" panose="020B0600070205080204" pitchFamily="50" charset="-128"/>
            </a:rPr>
            <a:t>　今後は、小中学校屋内運動場の空調設備設置や、尾張東部衛生組合のごみ処理施設長寿命化に係る起債などによる将来負担の増が見込まれるため、引き続き計画的な借入により、将来負担の適正化に努める。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105763</xdr:rowOff>
    </xdr:from>
    <xdr:to>
      <xdr:col>68</xdr:col>
      <xdr:colOff>152400</xdr:colOff>
      <xdr:row>15</xdr:row>
      <xdr:rowOff>76412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506063"/>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25612</xdr:rowOff>
    </xdr:from>
    <xdr:to>
      <xdr:col>68</xdr:col>
      <xdr:colOff>203200</xdr:colOff>
      <xdr:row>15</xdr:row>
      <xdr:rowOff>127212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111989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6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54963</xdr:rowOff>
    </xdr:from>
    <xdr:to>
      <xdr:col>64</xdr:col>
      <xdr:colOff>152400</xdr:colOff>
      <xdr:row>14</xdr:row>
      <xdr:rowOff>156563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4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141340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54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127,411
122,383
111.40
47,595,839
44,716,108
2,163,211
26,375,122
24,228,810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や株式等譲渡所得割交付金の増などにより経常一般財源等は増加している。一方、基本給の増加等により経常経費充当一般財源等における人件費充当額は増加しており、人件費に係る経常収支比率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今後も現在の職員数の規模を維持することで、引き続き人件費の適正化に努める。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61686</xdr:rowOff>
    </xdr:from>
    <xdr:to>
      <xdr:col>24</xdr:col>
      <xdr:colOff>25400</xdr:colOff>
      <xdr:row>34</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90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40113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35</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909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35</xdr:row>
      <xdr:rowOff>135164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542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135164</xdr:rowOff>
    </xdr:from>
    <xdr:to>
      <xdr:col>11</xdr:col>
      <xdr:colOff>9525</xdr:colOff>
      <xdr:row>36</xdr:row>
      <xdr:rowOff>78014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359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43543</xdr:rowOff>
    </xdr:from>
    <xdr:to>
      <xdr:col>24</xdr:col>
      <xdr:colOff>76200</xdr:colOff>
      <xdr:row>34</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60070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10886</xdr:rowOff>
    </xdr:from>
    <xdr:to>
      <xdr:col>20</xdr:col>
      <xdr:colOff>38100</xdr:colOff>
      <xdr:row>34</xdr:row>
      <xdr:rowOff>112486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122663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84364</xdr:rowOff>
    </xdr:from>
    <xdr:to>
      <xdr:col>11</xdr:col>
      <xdr:colOff>60325</xdr:colOff>
      <xdr:row>36</xdr:row>
      <xdr:rowOff>14514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24691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委託料等の増加に伴い、経常経費充当一般財源等における物件費充当額は増加し、物件費に係る経常収支比率は前年度と比較して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19.2</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37193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19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17</xdr:row>
      <xdr:rowOff>4536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776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34471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66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165100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667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59163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子ども医療費や障害者福祉サービスに係る費用などの増により経常経費充当一般財源等における扶助費充当額は増加し、扶助費に係る経常収支比率は前年度と比較して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少子高齢化に伴う社会保障費の増加が見込まれることから、「事後対策より事前の予防」の考えのもとに、健康づくりの推進や地域包括ケアシステムの構築などを通じて、扶助費抑制策を継続して行う。</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23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6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介護保険事業特別会計に対する繰出金や道路維持管理に係る維持補修費の増加により、経常経費充当一般財源等が増加し、経常収支比率は前年度と比較して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15.7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今後は下水道経営戦略に基づく経営基盤強化や特別会計における医療・介護給付費の抑制策を継続することなどにより、普通会計負担額の抑制を図る。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60</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87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0</xdr:rowOff>
    </xdr:from>
    <xdr:to>
      <xdr:col>78</xdr:col>
      <xdr:colOff>69850</xdr:colOff>
      <xdr:row>60</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38100</xdr:rowOff>
    </xdr:from>
    <xdr:to>
      <xdr:col>73</xdr:col>
      <xdr:colOff>180975</xdr:colOff>
      <xdr:row>60</xdr:row>
      <xdr:rowOff>114300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2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60</xdr:row>
      <xdr:rowOff>114300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146050</xdr:rowOff>
    </xdr:from>
    <xdr:to>
      <xdr:col>82</xdr:col>
      <xdr:colOff>158750</xdr:colOff>
      <xdr:row>60</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158750</xdr:rowOff>
    </xdr:from>
    <xdr:to>
      <xdr:col>74</xdr:col>
      <xdr:colOff>31750</xdr:colOff>
      <xdr:row>60</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経常経費充当一般財源等における補助費等充当額は増加している一方、経常一般財源等の増加の方が大きく、補助費等に係る経常収支比率は前年度と比較して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ポイント低下し</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今後も各種補助金の見直しや、一部事務組合の経営基盤の強化や持続可能な事業運営により、負担金の適正化を図る。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8890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002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35</xdr:row>
      <xdr:rowOff>8890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72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43180</xdr:rowOff>
    </xdr:from>
    <xdr:to>
      <xdr:col>73</xdr:col>
      <xdr:colOff>180975</xdr:colOff>
      <xdr:row>34</xdr:row>
      <xdr:rowOff>111760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7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111760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163830</xdr:rowOff>
    </xdr:from>
    <xdr:to>
      <xdr:col>74</xdr:col>
      <xdr:colOff>31750</xdr:colOff>
      <xdr:row>34</xdr:row>
      <xdr:rowOff>93980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104157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一般財源等における公債費充当額は、小中一貫校整備や小・中・特別支援学校通信ネットワーク整備に係る起債の償還が開始したこと等により増加し、公債費に係る経常収支比率は前年度と比較し</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従前より市債残高の圧縮を図ってきたため、類似団体内で上位にあり、全国平均も大きく下回っている。今後は小中学校屋内運動場の空調設備設置や、尾張東部衛生組合のごみ処理施設長寿命化に係る借入が予定され、公債費の増大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158024</xdr:rowOff>
    </xdr:from>
    <xdr:to>
      <xdr:col>24</xdr:col>
      <xdr:colOff>25400</xdr:colOff>
      <xdr:row>76</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0167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158024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2997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138430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171087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2997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107224</xdr:rowOff>
    </xdr:from>
    <xdr:to>
      <xdr:col>20</xdr:col>
      <xdr:colOff>38100</xdr:colOff>
      <xdr:row>76</xdr:row>
      <xdr:rowOff>37374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47551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7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120287</xdr:rowOff>
    </xdr:from>
    <xdr:to>
      <xdr:col>6</xdr:col>
      <xdr:colOff>171450</xdr:colOff>
      <xdr:row>76</xdr:row>
      <xdr:rowOff>50437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60614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経常一般財源等は増加しているものの、経常経費充当一般財源等における公債費以外の充当額が増加し、公債費以外に係る経常収支比率は前年度と比較して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79.0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企業誘致や定住人口の維持・増加に資する取組みを進めることで経常一般財源等を確保するとともに、行財政改革の取組みにより経常経費充当一般財源等を抑制することで、財政構造の弾力性向上を図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121286</xdr:rowOff>
    </xdr:from>
    <xdr:to>
      <xdr:col>82</xdr:col>
      <xdr:colOff>107950</xdr:colOff>
      <xdr:row>77</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514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76</xdr:row>
      <xdr:rowOff>121286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0314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76</xdr:row>
      <xdr:rowOff>138430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314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69850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1686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105427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70486</xdr:rowOff>
    </xdr:from>
    <xdr:to>
      <xdr:col>78</xdr:col>
      <xdr:colOff>120650</xdr:colOff>
      <xdr:row>77</xdr:row>
      <xdr:rowOff>636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156863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8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121920</xdr:rowOff>
    </xdr:from>
    <xdr:to>
      <xdr:col>74</xdr:col>
      <xdr:colOff>31750</xdr:colOff>
      <xdr:row>76</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123171</xdr:rowOff>
    </xdr:from>
    <xdr:to>
      <xdr:col>29</xdr:col>
      <xdr:colOff>127000</xdr:colOff>
      <xdr:row>18</xdr:row>
      <xdr:rowOff>112713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8196"/>
          <a:ext cx="0" cy="10182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84790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112713</xdr:rowOff>
    </xdr:from>
    <xdr:to>
      <xdr:col>30</xdr:col>
      <xdr:colOff>25400</xdr:colOff>
      <xdr:row>18</xdr:row>
      <xdr:rowOff>112713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4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38098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123171</xdr:rowOff>
    </xdr:from>
    <xdr:to>
      <xdr:col>30</xdr:col>
      <xdr:colOff>25400</xdr:colOff>
      <xdr:row>12</xdr:row>
      <xdr:rowOff>123171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81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71888</xdr:rowOff>
    </xdr:from>
    <xdr:to>
      <xdr:col>29</xdr:col>
      <xdr:colOff>127000</xdr:colOff>
      <xdr:row>18</xdr:row>
      <xdr:rowOff>108407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5613"/>
          <a:ext cx="647700" cy="36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77373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96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60846</xdr:rowOff>
    </xdr:from>
    <xdr:to>
      <xdr:col>29</xdr:col>
      <xdr:colOff>177800</xdr:colOff>
      <xdr:row>16</xdr:row>
      <xdr:rowOff>162446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51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108407</xdr:rowOff>
    </xdr:from>
    <xdr:to>
      <xdr:col>26</xdr:col>
      <xdr:colOff>50800</xdr:colOff>
      <xdr:row>18</xdr:row>
      <xdr:rowOff>120485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2132"/>
          <a:ext cx="698500" cy="1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93631</xdr:rowOff>
    </xdr:from>
    <xdr:to>
      <xdr:col>26</xdr:col>
      <xdr:colOff>101600</xdr:colOff>
      <xdr:row>17</xdr:row>
      <xdr:rowOff>23781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5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120485</xdr:rowOff>
    </xdr:from>
    <xdr:to>
      <xdr:col>22</xdr:col>
      <xdr:colOff>114300</xdr:colOff>
      <xdr:row>18</xdr:row>
      <xdr:rowOff>137973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4210"/>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103156</xdr:rowOff>
    </xdr:from>
    <xdr:to>
      <xdr:col>22</xdr:col>
      <xdr:colOff>165100</xdr:colOff>
      <xdr:row>17</xdr:row>
      <xdr:rowOff>33306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43483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6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137973</xdr:rowOff>
    </xdr:from>
    <xdr:to>
      <xdr:col>18</xdr:col>
      <xdr:colOff>177800</xdr:colOff>
      <xdr:row>19</xdr:row>
      <xdr:rowOff>31312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1698"/>
          <a:ext cx="698500" cy="6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163906</xdr:rowOff>
    </xdr:from>
    <xdr:to>
      <xdr:col>19</xdr:col>
      <xdr:colOff>38100</xdr:colOff>
      <xdr:row>17</xdr:row>
      <xdr:rowOff>94056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104233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13564</xdr:rowOff>
    </xdr:from>
    <xdr:to>
      <xdr:col>15</xdr:col>
      <xdr:colOff>101600</xdr:colOff>
      <xdr:row>17</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125341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21088</xdr:rowOff>
    </xdr:from>
    <xdr:to>
      <xdr:col>29</xdr:col>
      <xdr:colOff>177800</xdr:colOff>
      <xdr:row>18</xdr:row>
      <xdr:rowOff>122689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48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101115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57607</xdr:rowOff>
    </xdr:from>
    <xdr:to>
      <xdr:col>26</xdr:col>
      <xdr:colOff>101600</xdr:colOff>
      <xdr:row>18</xdr:row>
      <xdr:rowOff>159207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1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143984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69685</xdr:rowOff>
    </xdr:from>
    <xdr:to>
      <xdr:col>22</xdr:col>
      <xdr:colOff>165100</xdr:colOff>
      <xdr:row>18</xdr:row>
      <xdr:rowOff>171285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156062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87173</xdr:rowOff>
    </xdr:from>
    <xdr:to>
      <xdr:col>19</xdr:col>
      <xdr:colOff>38100</xdr:colOff>
      <xdr:row>19</xdr:row>
      <xdr:rowOff>17323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151962</xdr:rowOff>
    </xdr:from>
    <xdr:to>
      <xdr:col>15</xdr:col>
      <xdr:colOff>101600</xdr:colOff>
      <xdr:row>19</xdr:row>
      <xdr:rowOff>82112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66889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134132</xdr:rowOff>
    </xdr:from>
    <xdr:to>
      <xdr:col>29</xdr:col>
      <xdr:colOff>127000</xdr:colOff>
      <xdr:row>37</xdr:row>
      <xdr:rowOff>232704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58832"/>
          <a:ext cx="647700" cy="9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134132</xdr:rowOff>
    </xdr:from>
    <xdr:to>
      <xdr:col>26</xdr:col>
      <xdr:colOff>50800</xdr:colOff>
      <xdr:row>38</xdr:row>
      <xdr:rowOff>71085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58832"/>
          <a:ext cx="698500" cy="27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42007</xdr:rowOff>
    </xdr:from>
    <xdr:to>
      <xdr:col>22</xdr:col>
      <xdr:colOff>114300</xdr:colOff>
      <xdr:row>38</xdr:row>
      <xdr:rowOff>71085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66707"/>
          <a:ext cx="698500" cy="37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42007</xdr:rowOff>
    </xdr:from>
    <xdr:to>
      <xdr:col>18</xdr:col>
      <xdr:colOff>177800</xdr:colOff>
      <xdr:row>37</xdr:row>
      <xdr:rowOff>166639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66707"/>
          <a:ext cx="698500" cy="1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181904</xdr:rowOff>
    </xdr:from>
    <xdr:to>
      <xdr:col>29</xdr:col>
      <xdr:colOff>177800</xdr:colOff>
      <xdr:row>37</xdr:row>
      <xdr:rowOff>283504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06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90481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1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83332</xdr:rowOff>
    </xdr:from>
    <xdr:to>
      <xdr:col>26</xdr:col>
      <xdr:colOff>101600</xdr:colOff>
      <xdr:row>37</xdr:row>
      <xdr:rowOff>184932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0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169709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94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20285</xdr:rowOff>
    </xdr:from>
    <xdr:to>
      <xdr:col>22</xdr:col>
      <xdr:colOff>165100</xdr:colOff>
      <xdr:row>38</xdr:row>
      <xdr:rowOff>121885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8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106662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162657</xdr:rowOff>
    </xdr:from>
    <xdr:to>
      <xdr:col>19</xdr:col>
      <xdr:colOff>38100</xdr:colOff>
      <xdr:row>37</xdr:row>
      <xdr:rowOff>92807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77584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0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115839</xdr:rowOff>
    </xdr:from>
    <xdr:to>
      <xdr:col>15</xdr:col>
      <xdr:colOff>101600</xdr:colOff>
      <xdr:row>37</xdr:row>
      <xdr:rowOff>217439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40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202216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2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127,411
122,383
111.40
47,595,839
44,716,108
2,163,211
26,375,122
24,228,810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116317</xdr:rowOff>
    </xdr:from>
    <xdr:to>
      <xdr:col>24</xdr:col>
      <xdr:colOff>62865</xdr:colOff>
      <xdr:row>37</xdr:row>
      <xdr:rowOff>112888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8367"/>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116715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6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112888</xdr:rowOff>
    </xdr:from>
    <xdr:to>
      <xdr:col>24</xdr:col>
      <xdr:colOff>152400</xdr:colOff>
      <xdr:row>37</xdr:row>
      <xdr:rowOff>112888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62994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116317</xdr:rowOff>
    </xdr:from>
    <xdr:to>
      <xdr:col>24</xdr:col>
      <xdr:colOff>152400</xdr:colOff>
      <xdr:row>29</xdr:row>
      <xdr:rowOff>116317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8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146591</xdr:rowOff>
    </xdr:from>
    <xdr:to>
      <xdr:col>24</xdr:col>
      <xdr:colOff>63500</xdr:colOff>
      <xdr:row>37</xdr:row>
      <xdr:rowOff>6753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18791"/>
          <a:ext cx="8382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60473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18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37596</xdr:rowOff>
    </xdr:from>
    <xdr:to>
      <xdr:col>24</xdr:col>
      <xdr:colOff>114300</xdr:colOff>
      <xdr:row>34</xdr:row>
      <xdr:rowOff>139196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xdr:rowOff>
    </xdr:from>
    <xdr:to>
      <xdr:col>19</xdr:col>
      <xdr:colOff>177800</xdr:colOff>
      <xdr:row>37</xdr:row>
      <xdr:rowOff>6753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43904"/>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48177</xdr:rowOff>
    </xdr:from>
    <xdr:to>
      <xdr:col>20</xdr:col>
      <xdr:colOff>38100</xdr:colOff>
      <xdr:row>34</xdr:row>
      <xdr:rowOff>149777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166304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254</xdr:rowOff>
    </xdr:from>
    <xdr:to>
      <xdr:col>15</xdr:col>
      <xdr:colOff>50800</xdr:colOff>
      <xdr:row>37</xdr:row>
      <xdr:rowOff>20273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3904"/>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48699</xdr:rowOff>
    </xdr:from>
    <xdr:to>
      <xdr:col>15</xdr:col>
      <xdr:colOff>101600</xdr:colOff>
      <xdr:row>34</xdr:row>
      <xdr:rowOff>150299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166826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20273</xdr:rowOff>
    </xdr:from>
    <xdr:to>
      <xdr:col>10</xdr:col>
      <xdr:colOff>114300</xdr:colOff>
      <xdr:row>38</xdr:row>
      <xdr:rowOff>60865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63923"/>
          <a:ext cx="889000" cy="2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142947</xdr:rowOff>
    </xdr:from>
    <xdr:to>
      <xdr:col>10</xdr:col>
      <xdr:colOff>165100</xdr:colOff>
      <xdr:row>35</xdr:row>
      <xdr:rowOff>73097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89624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17936</xdr:rowOff>
    </xdr:from>
    <xdr:to>
      <xdr:col>6</xdr:col>
      <xdr:colOff>38100</xdr:colOff>
      <xdr:row>36</xdr:row>
      <xdr:rowOff>119536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136063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95791</xdr:rowOff>
    </xdr:from>
    <xdr:to>
      <xdr:col>24</xdr:col>
      <xdr:colOff>114300</xdr:colOff>
      <xdr:row>37</xdr:row>
      <xdr:rowOff>25941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74218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127403</xdr:rowOff>
    </xdr:from>
    <xdr:to>
      <xdr:col>20</xdr:col>
      <xdr:colOff>38100</xdr:colOff>
      <xdr:row>37</xdr:row>
      <xdr:rowOff>57553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48680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120904</xdr:rowOff>
    </xdr:from>
    <xdr:to>
      <xdr:col>15</xdr:col>
      <xdr:colOff>101600</xdr:colOff>
      <xdr:row>37</xdr:row>
      <xdr:rowOff>51054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42181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140923</xdr:rowOff>
    </xdr:from>
    <xdr:to>
      <xdr:col>10</xdr:col>
      <xdr:colOff>165100</xdr:colOff>
      <xdr:row>37</xdr:row>
      <xdr:rowOff>71073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62200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10065</xdr:rowOff>
    </xdr:from>
    <xdr:to>
      <xdr:col>6</xdr:col>
      <xdr:colOff>38100</xdr:colOff>
      <xdr:row>38</xdr:row>
      <xdr:rowOff>111665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102792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8189</xdr:rowOff>
    </xdr:from>
    <xdr:to>
      <xdr:col>24</xdr:col>
      <xdr:colOff>63500</xdr:colOff>
      <xdr:row>56</xdr:row>
      <xdr:rowOff>100773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09389"/>
          <a:ext cx="8382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8189</xdr:rowOff>
    </xdr:from>
    <xdr:to>
      <xdr:col>19</xdr:col>
      <xdr:colOff>177800</xdr:colOff>
      <xdr:row>56</xdr:row>
      <xdr:rowOff>119452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09389"/>
          <a:ext cx="8890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119452</xdr:rowOff>
    </xdr:from>
    <xdr:to>
      <xdr:col>15</xdr:col>
      <xdr:colOff>50800</xdr:colOff>
      <xdr:row>58</xdr:row>
      <xdr:rowOff>62630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20652"/>
          <a:ext cx="889000" cy="2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152143</xdr:rowOff>
    </xdr:from>
    <xdr:to>
      <xdr:col>10</xdr:col>
      <xdr:colOff>114300</xdr:colOff>
      <xdr:row>58</xdr:row>
      <xdr:rowOff>62630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24793"/>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49973</xdr:rowOff>
    </xdr:from>
    <xdr:to>
      <xdr:col>24</xdr:col>
      <xdr:colOff>114300</xdr:colOff>
      <xdr:row>56</xdr:row>
      <xdr:rowOff>151573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28400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128839</xdr:rowOff>
    </xdr:from>
    <xdr:to>
      <xdr:col>20</xdr:col>
      <xdr:colOff>38100</xdr:colOff>
      <xdr:row>56</xdr:row>
      <xdr:rowOff>58989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50116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68652</xdr:rowOff>
    </xdr:from>
    <xdr:to>
      <xdr:col>15</xdr:col>
      <xdr:colOff>101600</xdr:colOff>
      <xdr:row>56</xdr:row>
      <xdr:rowOff>170252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161379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11830</xdr:rowOff>
    </xdr:from>
    <xdr:to>
      <xdr:col>10</xdr:col>
      <xdr:colOff>165100</xdr:colOff>
      <xdr:row>58</xdr:row>
      <xdr:rowOff>113430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104557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101343</xdr:rowOff>
    </xdr:from>
    <xdr:to>
      <xdr:col>6</xdr:col>
      <xdr:colOff>38100</xdr:colOff>
      <xdr:row>58</xdr:row>
      <xdr:rowOff>31493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22620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6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7366</xdr:rowOff>
    </xdr:from>
    <xdr:to>
      <xdr:col>24</xdr:col>
      <xdr:colOff>63500</xdr:colOff>
      <xdr:row>76</xdr:row>
      <xdr:rowOff>20447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866116"/>
          <a:ext cx="838200" cy="18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64135</xdr:rowOff>
    </xdr:from>
    <xdr:to>
      <xdr:col>19</xdr:col>
      <xdr:colOff>177800</xdr:colOff>
      <xdr:row>76</xdr:row>
      <xdr:rowOff>20447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922885"/>
          <a:ext cx="8890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64135</xdr:rowOff>
    </xdr:from>
    <xdr:to>
      <xdr:col>15</xdr:col>
      <xdr:colOff>50800</xdr:colOff>
      <xdr:row>75</xdr:row>
      <xdr:rowOff>110363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922885"/>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110363</xdr:rowOff>
    </xdr:from>
    <xdr:to>
      <xdr:col>10</xdr:col>
      <xdr:colOff>114300</xdr:colOff>
      <xdr:row>76</xdr:row>
      <xdr:rowOff>88646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969113"/>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128016</xdr:rowOff>
    </xdr:from>
    <xdr:to>
      <xdr:col>24</xdr:col>
      <xdr:colOff>114300</xdr:colOff>
      <xdr:row>75</xdr:row>
      <xdr:rowOff>58166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8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150893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66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141097</xdr:rowOff>
    </xdr:from>
    <xdr:to>
      <xdr:col>20</xdr:col>
      <xdr:colOff>38100</xdr:colOff>
      <xdr:row>76</xdr:row>
      <xdr:rowOff>71247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62374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0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13335</xdr:rowOff>
    </xdr:from>
    <xdr:to>
      <xdr:col>15</xdr:col>
      <xdr:colOff>101600</xdr:colOff>
      <xdr:row>75</xdr:row>
      <xdr:rowOff>114935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131462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6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59563</xdr:rowOff>
    </xdr:from>
    <xdr:to>
      <xdr:col>10</xdr:col>
      <xdr:colOff>165100</xdr:colOff>
      <xdr:row>75</xdr:row>
      <xdr:rowOff>161162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918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6240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6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37846</xdr:rowOff>
    </xdr:from>
    <xdr:to>
      <xdr:col>6</xdr:col>
      <xdr:colOff>38100</xdr:colOff>
      <xdr:row>76</xdr:row>
      <xdr:rowOff>139446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130573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156868</xdr:rowOff>
    </xdr:from>
    <xdr:to>
      <xdr:col>24</xdr:col>
      <xdr:colOff>62865</xdr:colOff>
      <xdr:row>97</xdr:row>
      <xdr:rowOff>100335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8818"/>
          <a:ext cx="1270" cy="97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104162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100335</xdr:rowOff>
    </xdr:from>
    <xdr:to>
      <xdr:col>24</xdr:col>
      <xdr:colOff>152400</xdr:colOff>
      <xdr:row>97</xdr:row>
      <xdr:rowOff>100335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3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103545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156868</xdr:rowOff>
    </xdr:from>
    <xdr:to>
      <xdr:col>24</xdr:col>
      <xdr:colOff>152400</xdr:colOff>
      <xdr:row>91</xdr:row>
      <xdr:rowOff>156868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101547</xdr:rowOff>
    </xdr:from>
    <xdr:to>
      <xdr:col>24</xdr:col>
      <xdr:colOff>63500</xdr:colOff>
      <xdr:row>97</xdr:row>
      <xdr:rowOff>76857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0747"/>
          <a:ext cx="8382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137518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823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114641</xdr:rowOff>
    </xdr:from>
    <xdr:to>
      <xdr:col>24</xdr:col>
      <xdr:colOff>114300</xdr:colOff>
      <xdr:row>95</xdr:row>
      <xdr:rowOff>44791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24485</xdr:rowOff>
    </xdr:from>
    <xdr:to>
      <xdr:col>19</xdr:col>
      <xdr:colOff>177800</xdr:colOff>
      <xdr:row>97</xdr:row>
      <xdr:rowOff>76857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83685"/>
          <a:ext cx="889000" cy="2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136334</xdr:rowOff>
    </xdr:from>
    <xdr:to>
      <xdr:col>20</xdr:col>
      <xdr:colOff>38100</xdr:colOff>
      <xdr:row>96</xdr:row>
      <xdr:rowOff>66484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83011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24485</xdr:rowOff>
    </xdr:from>
    <xdr:to>
      <xdr:col>15</xdr:col>
      <xdr:colOff>50800</xdr:colOff>
      <xdr:row>99</xdr:row>
      <xdr:rowOff>40213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83685"/>
          <a:ext cx="889000" cy="5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29099</xdr:rowOff>
    </xdr:from>
    <xdr:to>
      <xdr:col>15</xdr:col>
      <xdr:colOff>101600</xdr:colOff>
      <xdr:row>94</xdr:row>
      <xdr:rowOff>130699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147226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592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40213</xdr:rowOff>
    </xdr:from>
    <xdr:to>
      <xdr:col>10</xdr:col>
      <xdr:colOff>114300</xdr:colOff>
      <xdr:row>99</xdr:row>
      <xdr:rowOff>80195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13763"/>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53924</xdr:rowOff>
    </xdr:from>
    <xdr:to>
      <xdr:col>10</xdr:col>
      <xdr:colOff>165100</xdr:colOff>
      <xdr:row>97</xdr:row>
      <xdr:rowOff>155524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141546</xdr:rowOff>
    </xdr:from>
    <xdr:to>
      <xdr:col>6</xdr:col>
      <xdr:colOff>38100</xdr:colOff>
      <xdr:row>98</xdr:row>
      <xdr:rowOff>71696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88223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50747</xdr:rowOff>
    </xdr:from>
    <xdr:to>
      <xdr:col>24</xdr:col>
      <xdr:colOff>114300</xdr:colOff>
      <xdr:row>96</xdr:row>
      <xdr:rowOff>152347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29174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26057</xdr:rowOff>
    </xdr:from>
    <xdr:to>
      <xdr:col>20</xdr:col>
      <xdr:colOff>38100</xdr:colOff>
      <xdr:row>97</xdr:row>
      <xdr:rowOff>127657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118784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145135</xdr:rowOff>
    </xdr:from>
    <xdr:to>
      <xdr:col>15</xdr:col>
      <xdr:colOff>101600</xdr:colOff>
      <xdr:row>96</xdr:row>
      <xdr:rowOff>75285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66412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2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160863</xdr:rowOff>
    </xdr:from>
    <xdr:to>
      <xdr:col>10</xdr:col>
      <xdr:colOff>165100</xdr:colOff>
      <xdr:row>99</xdr:row>
      <xdr:rowOff>91013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82140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5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29395</xdr:rowOff>
    </xdr:from>
    <xdr:to>
      <xdr:col>6</xdr:col>
      <xdr:colOff>38100</xdr:colOff>
      <xdr:row>99</xdr:row>
      <xdr:rowOff>130995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122122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92413</xdr:rowOff>
    </xdr:from>
    <xdr:to>
      <xdr:col>55</xdr:col>
      <xdr:colOff>0</xdr:colOff>
      <xdr:row>37</xdr:row>
      <xdr:rowOff>14917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264613"/>
          <a:ext cx="8382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92413</xdr:rowOff>
    </xdr:from>
    <xdr:to>
      <xdr:col>50</xdr:col>
      <xdr:colOff>114300</xdr:colOff>
      <xdr:row>37</xdr:row>
      <xdr:rowOff>26924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64613"/>
          <a:ext cx="889000" cy="10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29460</xdr:rowOff>
    </xdr:from>
    <xdr:to>
      <xdr:col>45</xdr:col>
      <xdr:colOff>177800</xdr:colOff>
      <xdr:row>37</xdr:row>
      <xdr:rowOff>26924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72960"/>
          <a:ext cx="889000" cy="119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29460</xdr:rowOff>
    </xdr:from>
    <xdr:to>
      <xdr:col>41</xdr:col>
      <xdr:colOff>50800</xdr:colOff>
      <xdr:row>37</xdr:row>
      <xdr:rowOff>101676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72960"/>
          <a:ext cx="889000" cy="12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135567</xdr:rowOff>
    </xdr:from>
    <xdr:to>
      <xdr:col>55</xdr:col>
      <xdr:colOff>50800</xdr:colOff>
      <xdr:row>37</xdr:row>
      <xdr:rowOff>65717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113994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8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41613</xdr:rowOff>
    </xdr:from>
    <xdr:to>
      <xdr:col>50</xdr:col>
      <xdr:colOff>165100</xdr:colOff>
      <xdr:row>36</xdr:row>
      <xdr:rowOff>143213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134340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147574</xdr:rowOff>
    </xdr:from>
    <xdr:to>
      <xdr:col>46</xdr:col>
      <xdr:colOff>38100</xdr:colOff>
      <xdr:row>37</xdr:row>
      <xdr:rowOff>77724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68851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150110</xdr:rowOff>
    </xdr:from>
    <xdr:to>
      <xdr:col>41</xdr:col>
      <xdr:colOff>101600</xdr:colOff>
      <xdr:row>30</xdr:row>
      <xdr:rowOff>80260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71387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2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50876</xdr:rowOff>
    </xdr:from>
    <xdr:to>
      <xdr:col>36</xdr:col>
      <xdr:colOff>165100</xdr:colOff>
      <xdr:row>37</xdr:row>
      <xdr:rowOff>152476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143603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28486</xdr:rowOff>
    </xdr:from>
    <xdr:to>
      <xdr:col>55</xdr:col>
      <xdr:colOff>0</xdr:colOff>
      <xdr:row>57</xdr:row>
      <xdr:rowOff>53619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01136"/>
          <a:ext cx="8382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146824</xdr:rowOff>
    </xdr:from>
    <xdr:to>
      <xdr:col>50</xdr:col>
      <xdr:colOff>114300</xdr:colOff>
      <xdr:row>57</xdr:row>
      <xdr:rowOff>53619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48024"/>
          <a:ext cx="889000" cy="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98413</xdr:rowOff>
    </xdr:from>
    <xdr:to>
      <xdr:col>45</xdr:col>
      <xdr:colOff>177800</xdr:colOff>
      <xdr:row>56</xdr:row>
      <xdr:rowOff>146824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99613"/>
          <a:ext cx="889000" cy="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45555</xdr:rowOff>
    </xdr:from>
    <xdr:to>
      <xdr:col>41</xdr:col>
      <xdr:colOff>50800</xdr:colOff>
      <xdr:row>56</xdr:row>
      <xdr:rowOff>98413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303855"/>
          <a:ext cx="889000" cy="3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101071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149136</xdr:rowOff>
    </xdr:from>
    <xdr:to>
      <xdr:col>55</xdr:col>
      <xdr:colOff>50800</xdr:colOff>
      <xdr:row>57</xdr:row>
      <xdr:rowOff>79286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127563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2819</xdr:rowOff>
    </xdr:from>
    <xdr:to>
      <xdr:col>50</xdr:col>
      <xdr:colOff>165100</xdr:colOff>
      <xdr:row>57</xdr:row>
      <xdr:rowOff>104419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95546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96024</xdr:rowOff>
    </xdr:from>
    <xdr:to>
      <xdr:col>46</xdr:col>
      <xdr:colOff>38100</xdr:colOff>
      <xdr:row>57</xdr:row>
      <xdr:rowOff>26174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17301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47613</xdr:rowOff>
    </xdr:from>
    <xdr:to>
      <xdr:col>41</xdr:col>
      <xdr:colOff>101600</xdr:colOff>
      <xdr:row>56</xdr:row>
      <xdr:rowOff>149213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140340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166205</xdr:rowOff>
    </xdr:from>
    <xdr:to>
      <xdr:col>36</xdr:col>
      <xdr:colOff>165100</xdr:colOff>
      <xdr:row>54</xdr:row>
      <xdr:rowOff>96355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112882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98644</xdr:rowOff>
    </xdr:from>
    <xdr:to>
      <xdr:col>55</xdr:col>
      <xdr:colOff>0</xdr:colOff>
      <xdr:row>78</xdr:row>
      <xdr:rowOff>126304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71744"/>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98644</xdr:rowOff>
    </xdr:from>
    <xdr:to>
      <xdr:col>50</xdr:col>
      <xdr:colOff>114300</xdr:colOff>
      <xdr:row>78</xdr:row>
      <xdr:rowOff>120611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71744"/>
          <a:ext cx="889000" cy="2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106232</xdr:rowOff>
    </xdr:from>
    <xdr:to>
      <xdr:col>45</xdr:col>
      <xdr:colOff>177800</xdr:colOff>
      <xdr:row>78</xdr:row>
      <xdr:rowOff>120611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79332"/>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71966</xdr:rowOff>
    </xdr:from>
    <xdr:to>
      <xdr:col>41</xdr:col>
      <xdr:colOff>50800</xdr:colOff>
      <xdr:row>78</xdr:row>
      <xdr:rowOff>106232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45066"/>
          <a:ext cx="889000" cy="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75504</xdr:rowOff>
    </xdr:from>
    <xdr:to>
      <xdr:col>55</xdr:col>
      <xdr:colOff>50800</xdr:colOff>
      <xdr:row>79</xdr:row>
      <xdr:rowOff>5654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161881</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3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47844</xdr:rowOff>
    </xdr:from>
    <xdr:to>
      <xdr:col>50</xdr:col>
      <xdr:colOff>165100</xdr:colOff>
      <xdr:row>78</xdr:row>
      <xdr:rowOff>149444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140571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69811</xdr:rowOff>
    </xdr:from>
    <xdr:to>
      <xdr:col>46</xdr:col>
      <xdr:colOff>38100</xdr:colOff>
      <xdr:row>78</xdr:row>
      <xdr:rowOff>171411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162538</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53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55432</xdr:rowOff>
    </xdr:from>
    <xdr:to>
      <xdr:col>41</xdr:col>
      <xdr:colOff>101600</xdr:colOff>
      <xdr:row>78</xdr:row>
      <xdr:rowOff>157032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148159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21166</xdr:rowOff>
    </xdr:from>
    <xdr:to>
      <xdr:col>36</xdr:col>
      <xdr:colOff>165100</xdr:colOff>
      <xdr:row>78</xdr:row>
      <xdr:rowOff>122766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113893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120174</xdr:rowOff>
    </xdr:from>
    <xdr:to>
      <xdr:col>55</xdr:col>
      <xdr:colOff>0</xdr:colOff>
      <xdr:row>96</xdr:row>
      <xdr:rowOff>151434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79374"/>
          <a:ext cx="8382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81045</xdr:rowOff>
    </xdr:from>
    <xdr:to>
      <xdr:col>50</xdr:col>
      <xdr:colOff>114300</xdr:colOff>
      <xdr:row>96</xdr:row>
      <xdr:rowOff>151434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540245"/>
          <a:ext cx="889000" cy="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167780</xdr:rowOff>
    </xdr:from>
    <xdr:to>
      <xdr:col>45</xdr:col>
      <xdr:colOff>177800</xdr:colOff>
      <xdr:row>96</xdr:row>
      <xdr:rowOff>81045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455530"/>
          <a:ext cx="889000" cy="8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78454</xdr:rowOff>
    </xdr:from>
    <xdr:to>
      <xdr:col>41</xdr:col>
      <xdr:colOff>50800</xdr:colOff>
      <xdr:row>95</xdr:row>
      <xdr:rowOff>167780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5851854"/>
          <a:ext cx="889000" cy="60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69374</xdr:rowOff>
    </xdr:from>
    <xdr:to>
      <xdr:col>55</xdr:col>
      <xdr:colOff>50800</xdr:colOff>
      <xdr:row>96</xdr:row>
      <xdr:rowOff>170974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47801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100634</xdr:rowOff>
    </xdr:from>
    <xdr:to>
      <xdr:col>50</xdr:col>
      <xdr:colOff>165100</xdr:colOff>
      <xdr:row>97</xdr:row>
      <xdr:rowOff>30784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21911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30245</xdr:rowOff>
    </xdr:from>
    <xdr:to>
      <xdr:col>46</xdr:col>
      <xdr:colOff>38100</xdr:colOff>
      <xdr:row>96</xdr:row>
      <xdr:rowOff>131845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122972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5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116980</xdr:rowOff>
    </xdr:from>
    <xdr:to>
      <xdr:col>41</xdr:col>
      <xdr:colOff>101600</xdr:colOff>
      <xdr:row>96</xdr:row>
      <xdr:rowOff>47130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27654</xdr:rowOff>
    </xdr:from>
    <xdr:to>
      <xdr:col>36</xdr:col>
      <xdr:colOff>165100</xdr:colOff>
      <xdr:row>92</xdr:row>
      <xdr:rowOff>129254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8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145781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5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164084</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79184"/>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113284</xdr:rowOff>
    </xdr:from>
    <xdr:to>
      <xdr:col>85</xdr:col>
      <xdr:colOff>177800</xdr:colOff>
      <xdr:row>39</xdr:row>
      <xdr:rowOff>43434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28211</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4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28353</xdr:rowOff>
    </xdr:from>
    <xdr:to>
      <xdr:col>85</xdr:col>
      <xdr:colOff>127000</xdr:colOff>
      <xdr:row>77</xdr:row>
      <xdr:rowOff>52184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30003"/>
          <a:ext cx="83820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52184</xdr:rowOff>
    </xdr:from>
    <xdr:to>
      <xdr:col>81</xdr:col>
      <xdr:colOff>50800</xdr:colOff>
      <xdr:row>77</xdr:row>
      <xdr:rowOff>70683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5383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70683</xdr:rowOff>
    </xdr:from>
    <xdr:to>
      <xdr:col>76</xdr:col>
      <xdr:colOff>114300</xdr:colOff>
      <xdr:row>77</xdr:row>
      <xdr:rowOff>80150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72333"/>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68911</xdr:rowOff>
    </xdr:from>
    <xdr:to>
      <xdr:col>71</xdr:col>
      <xdr:colOff>177800</xdr:colOff>
      <xdr:row>77</xdr:row>
      <xdr:rowOff>80150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7056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149003</xdr:rowOff>
    </xdr:from>
    <xdr:to>
      <xdr:col>85</xdr:col>
      <xdr:colOff>177800</xdr:colOff>
      <xdr:row>77</xdr:row>
      <xdr:rowOff>79153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127430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1384</xdr:rowOff>
    </xdr:from>
    <xdr:to>
      <xdr:col>81</xdr:col>
      <xdr:colOff>101600</xdr:colOff>
      <xdr:row>77</xdr:row>
      <xdr:rowOff>102984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94111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9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19883</xdr:rowOff>
    </xdr:from>
    <xdr:to>
      <xdr:col>76</xdr:col>
      <xdr:colOff>165100</xdr:colOff>
      <xdr:row>77</xdr:row>
      <xdr:rowOff>121483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112610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29350</xdr:rowOff>
    </xdr:from>
    <xdr:to>
      <xdr:col>72</xdr:col>
      <xdr:colOff>38100</xdr:colOff>
      <xdr:row>77</xdr:row>
      <xdr:rowOff>130950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122077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18111</xdr:rowOff>
    </xdr:from>
    <xdr:to>
      <xdr:col>67</xdr:col>
      <xdr:colOff>101600</xdr:colOff>
      <xdr:row>77</xdr:row>
      <xdr:rowOff>119711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110838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1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86131</xdr:rowOff>
    </xdr:from>
    <xdr:to>
      <xdr:col>85</xdr:col>
      <xdr:colOff>127000</xdr:colOff>
      <xdr:row>97</xdr:row>
      <xdr:rowOff>145320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16781"/>
          <a:ext cx="838200" cy="5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122174</xdr:rowOff>
    </xdr:from>
    <xdr:to>
      <xdr:col>81</xdr:col>
      <xdr:colOff>50800</xdr:colOff>
      <xdr:row>97</xdr:row>
      <xdr:rowOff>145320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81374"/>
          <a:ext cx="889000" cy="19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122174</xdr:rowOff>
    </xdr:from>
    <xdr:to>
      <xdr:col>76</xdr:col>
      <xdr:colOff>114300</xdr:colOff>
      <xdr:row>98</xdr:row>
      <xdr:rowOff>36982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81374"/>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36982</xdr:rowOff>
    </xdr:from>
    <xdr:to>
      <xdr:col>71</xdr:col>
      <xdr:colOff>177800</xdr:colOff>
      <xdr:row>98</xdr:row>
      <xdr:rowOff>107525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39082"/>
          <a:ext cx="8890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35331</xdr:rowOff>
    </xdr:from>
    <xdr:to>
      <xdr:col>85</xdr:col>
      <xdr:colOff>177800</xdr:colOff>
      <xdr:row>97</xdr:row>
      <xdr:rowOff>136931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13758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94520</xdr:rowOff>
    </xdr:from>
    <xdr:to>
      <xdr:col>81</xdr:col>
      <xdr:colOff>101600</xdr:colOff>
      <xdr:row>98</xdr:row>
      <xdr:rowOff>24670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15797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1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71374</xdr:rowOff>
    </xdr:from>
    <xdr:to>
      <xdr:col>76</xdr:col>
      <xdr:colOff>165100</xdr:colOff>
      <xdr:row>97</xdr:row>
      <xdr:rowOff>1524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164101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6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157632</xdr:rowOff>
    </xdr:from>
    <xdr:to>
      <xdr:col>72</xdr:col>
      <xdr:colOff>38100</xdr:colOff>
      <xdr:row>98</xdr:row>
      <xdr:rowOff>87782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78909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56725</xdr:rowOff>
    </xdr:from>
    <xdr:to>
      <xdr:col>67</xdr:col>
      <xdr:colOff>101600</xdr:colOff>
      <xdr:row>98</xdr:row>
      <xdr:rowOff>158325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149452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165646</xdr:rowOff>
    </xdr:from>
    <xdr:to>
      <xdr:col>116</xdr:col>
      <xdr:colOff>63500</xdr:colOff>
      <xdr:row>57</xdr:row>
      <xdr:rowOff>168161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3829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165646</xdr:rowOff>
    </xdr:from>
    <xdr:to>
      <xdr:col>111</xdr:col>
      <xdr:colOff>177800</xdr:colOff>
      <xdr:row>57</xdr:row>
      <xdr:rowOff>165760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3829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165760</xdr:rowOff>
    </xdr:from>
    <xdr:to>
      <xdr:col>107</xdr:col>
      <xdr:colOff>50800</xdr:colOff>
      <xdr:row>57</xdr:row>
      <xdr:rowOff>165874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3841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156673</xdr:rowOff>
    </xdr:from>
    <xdr:to>
      <xdr:col>102</xdr:col>
      <xdr:colOff>114300</xdr:colOff>
      <xdr:row>57</xdr:row>
      <xdr:rowOff>165874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29323"/>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117361</xdr:rowOff>
    </xdr:from>
    <xdr:to>
      <xdr:col>116</xdr:col>
      <xdr:colOff>114300</xdr:colOff>
      <xdr:row>58</xdr:row>
      <xdr:rowOff>47511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32288</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04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114846</xdr:rowOff>
    </xdr:from>
    <xdr:to>
      <xdr:col>112</xdr:col>
      <xdr:colOff>38100</xdr:colOff>
      <xdr:row>58</xdr:row>
      <xdr:rowOff>44996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36123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9980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114960</xdr:rowOff>
    </xdr:from>
    <xdr:to>
      <xdr:col>107</xdr:col>
      <xdr:colOff>101600</xdr:colOff>
      <xdr:row>58</xdr:row>
      <xdr:rowOff>45110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36237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998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115074</xdr:rowOff>
    </xdr:from>
    <xdr:to>
      <xdr:col>102</xdr:col>
      <xdr:colOff>165100</xdr:colOff>
      <xdr:row>58</xdr:row>
      <xdr:rowOff>45224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36351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998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105873</xdr:rowOff>
    </xdr:from>
    <xdr:to>
      <xdr:col>98</xdr:col>
      <xdr:colOff>38100</xdr:colOff>
      <xdr:row>58</xdr:row>
      <xdr:rowOff>36023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27150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99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106965</xdr:rowOff>
    </xdr:from>
    <xdr:to>
      <xdr:col>116</xdr:col>
      <xdr:colOff>63500</xdr:colOff>
      <xdr:row>74</xdr:row>
      <xdr:rowOff>148433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94265"/>
          <a:ext cx="8382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148433</xdr:rowOff>
    </xdr:from>
    <xdr:to>
      <xdr:col>111</xdr:col>
      <xdr:colOff>177800</xdr:colOff>
      <xdr:row>75</xdr:row>
      <xdr:rowOff>26406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35733"/>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166538</xdr:rowOff>
    </xdr:from>
    <xdr:to>
      <xdr:col>107</xdr:col>
      <xdr:colOff>50800</xdr:colOff>
      <xdr:row>75</xdr:row>
      <xdr:rowOff>26406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53838"/>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125481</xdr:rowOff>
    </xdr:from>
    <xdr:to>
      <xdr:col>102</xdr:col>
      <xdr:colOff>114300</xdr:colOff>
      <xdr:row>74</xdr:row>
      <xdr:rowOff>166538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641331"/>
          <a:ext cx="889000" cy="2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56165</xdr:rowOff>
    </xdr:from>
    <xdr:to>
      <xdr:col>116</xdr:col>
      <xdr:colOff>114300</xdr:colOff>
      <xdr:row>74</xdr:row>
      <xdr:rowOff>157765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34592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97633</xdr:rowOff>
    </xdr:from>
    <xdr:to>
      <xdr:col>112</xdr:col>
      <xdr:colOff>38100</xdr:colOff>
      <xdr:row>75</xdr:row>
      <xdr:rowOff>27783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18910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147056</xdr:rowOff>
    </xdr:from>
    <xdr:to>
      <xdr:col>107</xdr:col>
      <xdr:colOff>101600</xdr:colOff>
      <xdr:row>75</xdr:row>
      <xdr:rowOff>77206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68333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115738</xdr:rowOff>
    </xdr:from>
    <xdr:to>
      <xdr:col>102</xdr:col>
      <xdr:colOff>165100</xdr:colOff>
      <xdr:row>75</xdr:row>
      <xdr:rowOff>45888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62415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74681</xdr:rowOff>
    </xdr:from>
    <xdr:to>
      <xdr:col>98</xdr:col>
      <xdr:colOff>38100</xdr:colOff>
      <xdr:row>74</xdr:row>
      <xdr:rowOff>4831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167408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350,960</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346,113</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4,847</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増額の主な要因は、電力・ガス・食料品等価格高騰緊急支援給付金の増や対象を高校生世代の通院に拡充した子ども医療費の増等による扶助費の増であり、前年度と比較して住民一人当たり　</a:t>
          </a:r>
          <a:r>
            <a:rPr kumimoji="1" lang="en-US" altLang="ja-JP" sz="1300">
              <a:latin typeface="ＭＳ Ｐゴシック" panose="020B0600070205080204" pitchFamily="50" charset="-128"/>
              <a:ea typeface="ＭＳ Ｐゴシック" panose="020B0600070205080204" pitchFamily="50" charset="-128"/>
            </a:rPr>
            <a:t>6,420</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また、普通建設事業費では、小学校の長寿命化改良工事の増を主な要因として、前年度と比較して住民一人当たり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1,979</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そのほか、補助費等では、原油価格・物価高騰対策として行った水道事業会計補助金や公立陶生病院組合負担金の減により、前年度と比較して住民一人当たり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8,631</a:t>
          </a:r>
          <a:r>
            <a:rPr kumimoji="1" lang="ja-JP" altLang="en-US" sz="1300">
              <a:latin typeface="ＭＳ Ｐゴシック" panose="020B0600070205080204" pitchFamily="50" charset="-128"/>
              <a:ea typeface="ＭＳ Ｐゴシック" panose="020B0600070205080204" pitchFamily="50" charset="-128"/>
            </a:rPr>
            <a:t>円の減額となっている。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127,411
122,383
111.40
47,595,839
44,716,108
2,163,211
26,375,122
24,228,810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11793</xdr:rowOff>
    </xdr:from>
    <xdr:to>
      <xdr:col>24</xdr:col>
      <xdr:colOff>63500</xdr:colOff>
      <xdr:row>35</xdr:row>
      <xdr:rowOff>33564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125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27033</xdr:rowOff>
    </xdr:from>
    <xdr:to>
      <xdr:col>19</xdr:col>
      <xdr:colOff>177800</xdr:colOff>
      <xdr:row>35</xdr:row>
      <xdr:rowOff>33564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277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27033</xdr:rowOff>
    </xdr:from>
    <xdr:to>
      <xdr:col>15</xdr:col>
      <xdr:colOff>50800</xdr:colOff>
      <xdr:row>35</xdr:row>
      <xdr:rowOff>57513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2778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23767</xdr:rowOff>
    </xdr:from>
    <xdr:to>
      <xdr:col>10</xdr:col>
      <xdr:colOff>114300</xdr:colOff>
      <xdr:row>35</xdr:row>
      <xdr:rowOff>57513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24517"/>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110870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154214</xdr:rowOff>
    </xdr:from>
    <xdr:to>
      <xdr:col>20</xdr:col>
      <xdr:colOff>38100</xdr:colOff>
      <xdr:row>35</xdr:row>
      <xdr:rowOff>84364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100891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147683</xdr:rowOff>
    </xdr:from>
    <xdr:to>
      <xdr:col>15</xdr:col>
      <xdr:colOff>101600</xdr:colOff>
      <xdr:row>35</xdr:row>
      <xdr:rowOff>77833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94360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6713</xdr:rowOff>
    </xdr:from>
    <xdr:to>
      <xdr:col>10</xdr:col>
      <xdr:colOff>165100</xdr:colOff>
      <xdr:row>35</xdr:row>
      <xdr:rowOff>108313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124840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144417</xdr:rowOff>
    </xdr:from>
    <xdr:to>
      <xdr:col>6</xdr:col>
      <xdr:colOff>38100</xdr:colOff>
      <xdr:row>35</xdr:row>
      <xdr:rowOff>74567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91094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4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76733</xdr:rowOff>
    </xdr:from>
    <xdr:to>
      <xdr:col>24</xdr:col>
      <xdr:colOff>63500</xdr:colOff>
      <xdr:row>57</xdr:row>
      <xdr:rowOff>104127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49383"/>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72847</xdr:rowOff>
    </xdr:from>
    <xdr:to>
      <xdr:col>19</xdr:col>
      <xdr:colOff>177800</xdr:colOff>
      <xdr:row>57</xdr:row>
      <xdr:rowOff>76733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4549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114833</xdr:rowOff>
    </xdr:from>
    <xdr:to>
      <xdr:col>15</xdr:col>
      <xdr:colOff>50800</xdr:colOff>
      <xdr:row>57</xdr:row>
      <xdr:rowOff>72847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687333"/>
          <a:ext cx="889000" cy="11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114833</xdr:rowOff>
    </xdr:from>
    <xdr:to>
      <xdr:col>10</xdr:col>
      <xdr:colOff>114300</xdr:colOff>
      <xdr:row>58</xdr:row>
      <xdr:rowOff>65901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687333"/>
          <a:ext cx="889000" cy="13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53327</xdr:rowOff>
    </xdr:from>
    <xdr:to>
      <xdr:col>24</xdr:col>
      <xdr:colOff>114300</xdr:colOff>
      <xdr:row>57</xdr:row>
      <xdr:rowOff>154927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31754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25933</xdr:rowOff>
    </xdr:from>
    <xdr:to>
      <xdr:col>20</xdr:col>
      <xdr:colOff>38100</xdr:colOff>
      <xdr:row>57</xdr:row>
      <xdr:rowOff>127533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118660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22047</xdr:rowOff>
    </xdr:from>
    <xdr:to>
      <xdr:col>15</xdr:col>
      <xdr:colOff>101600</xdr:colOff>
      <xdr:row>57</xdr:row>
      <xdr:rowOff>123647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114774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64033</xdr:rowOff>
    </xdr:from>
    <xdr:to>
      <xdr:col>10</xdr:col>
      <xdr:colOff>165100</xdr:colOff>
      <xdr:row>50</xdr:row>
      <xdr:rowOff>165633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156760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7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15101</xdr:rowOff>
    </xdr:from>
    <xdr:to>
      <xdr:col>6</xdr:col>
      <xdr:colOff>38100</xdr:colOff>
      <xdr:row>58</xdr:row>
      <xdr:rowOff>116701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107828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21416</xdr:rowOff>
    </xdr:from>
    <xdr:to>
      <xdr:col>24</xdr:col>
      <xdr:colOff>62865</xdr:colOff>
      <xdr:row>77</xdr:row>
      <xdr:rowOff>115974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94366"/>
          <a:ext cx="1270" cy="1123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119801</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2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115974</xdr:rowOff>
    </xdr:from>
    <xdr:to>
      <xdr:col>24</xdr:col>
      <xdr:colOff>152400</xdr:colOff>
      <xdr:row>77</xdr:row>
      <xdr:rowOff>115974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139543</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21416</xdr:rowOff>
    </xdr:from>
    <xdr:to>
      <xdr:col>24</xdr:col>
      <xdr:colOff>152400</xdr:colOff>
      <xdr:row>71</xdr:row>
      <xdr:rowOff>21416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9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89996</xdr:rowOff>
    </xdr:from>
    <xdr:to>
      <xdr:col>24</xdr:col>
      <xdr:colOff>63500</xdr:colOff>
      <xdr:row>76</xdr:row>
      <xdr:rowOff>127567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20196"/>
          <a:ext cx="838200" cy="3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110944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26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88067</xdr:rowOff>
    </xdr:from>
    <xdr:to>
      <xdr:col>24</xdr:col>
      <xdr:colOff>114300</xdr:colOff>
      <xdr:row>75</xdr:row>
      <xdr:rowOff>18217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7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67348</xdr:rowOff>
    </xdr:from>
    <xdr:to>
      <xdr:col>19</xdr:col>
      <xdr:colOff>177800</xdr:colOff>
      <xdr:row>76</xdr:row>
      <xdr:rowOff>127567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97548"/>
          <a:ext cx="8890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63607</xdr:rowOff>
    </xdr:from>
    <xdr:to>
      <xdr:col>20</xdr:col>
      <xdr:colOff>38100</xdr:colOff>
      <xdr:row>75</xdr:row>
      <xdr:rowOff>165207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9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67348</xdr:rowOff>
    </xdr:from>
    <xdr:to>
      <xdr:col>15</xdr:col>
      <xdr:colOff>50800</xdr:colOff>
      <xdr:row>78</xdr:row>
      <xdr:rowOff>95238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97548"/>
          <a:ext cx="889000" cy="3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90892</xdr:rowOff>
    </xdr:from>
    <xdr:to>
      <xdr:col>15</xdr:col>
      <xdr:colOff>101600</xdr:colOff>
      <xdr:row>75</xdr:row>
      <xdr:rowOff>21042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7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5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95238</xdr:rowOff>
    </xdr:from>
    <xdr:to>
      <xdr:col>10</xdr:col>
      <xdr:colOff>114300</xdr:colOff>
      <xdr:row>79</xdr:row>
      <xdr:rowOff>32796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68338"/>
          <a:ext cx="889000" cy="10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143993</xdr:rowOff>
    </xdr:from>
    <xdr:to>
      <xdr:col>10</xdr:col>
      <xdr:colOff>165100</xdr:colOff>
      <xdr:row>77</xdr:row>
      <xdr:rowOff>74143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7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90670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54773</xdr:rowOff>
    </xdr:from>
    <xdr:to>
      <xdr:col>6</xdr:col>
      <xdr:colOff>38100</xdr:colOff>
      <xdr:row>77</xdr:row>
      <xdr:rowOff>156373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39196</xdr:rowOff>
    </xdr:from>
    <xdr:to>
      <xdr:col>24</xdr:col>
      <xdr:colOff>114300</xdr:colOff>
      <xdr:row>76</xdr:row>
      <xdr:rowOff>140796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17623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4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76767</xdr:rowOff>
    </xdr:from>
    <xdr:to>
      <xdr:col>20</xdr:col>
      <xdr:colOff>38100</xdr:colOff>
      <xdr:row>77</xdr:row>
      <xdr:rowOff>6917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169494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9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16548</xdr:rowOff>
    </xdr:from>
    <xdr:to>
      <xdr:col>15</xdr:col>
      <xdr:colOff>101600</xdr:colOff>
      <xdr:row>76</xdr:row>
      <xdr:rowOff>118148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109275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3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44438</xdr:rowOff>
    </xdr:from>
    <xdr:to>
      <xdr:col>10</xdr:col>
      <xdr:colOff>165100</xdr:colOff>
      <xdr:row>78</xdr:row>
      <xdr:rowOff>146038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137165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1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153446</xdr:rowOff>
    </xdr:from>
    <xdr:to>
      <xdr:col>6</xdr:col>
      <xdr:colOff>38100</xdr:colOff>
      <xdr:row>79</xdr:row>
      <xdr:rowOff>83596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74723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1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44031</xdr:rowOff>
    </xdr:from>
    <xdr:to>
      <xdr:col>24</xdr:col>
      <xdr:colOff>63500</xdr:colOff>
      <xdr:row>98</xdr:row>
      <xdr:rowOff>5626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503231"/>
          <a:ext cx="838200" cy="30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44031</xdr:rowOff>
    </xdr:from>
    <xdr:to>
      <xdr:col>19</xdr:col>
      <xdr:colOff>177800</xdr:colOff>
      <xdr:row>98</xdr:row>
      <xdr:rowOff>5283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03231"/>
          <a:ext cx="889000" cy="30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111582</xdr:rowOff>
    </xdr:from>
    <xdr:to>
      <xdr:col>15</xdr:col>
      <xdr:colOff>50800</xdr:colOff>
      <xdr:row>98</xdr:row>
      <xdr:rowOff>5283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4223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111582</xdr:rowOff>
    </xdr:from>
    <xdr:to>
      <xdr:col>10</xdr:col>
      <xdr:colOff>114300</xdr:colOff>
      <xdr:row>99</xdr:row>
      <xdr:rowOff>8674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42232"/>
          <a:ext cx="889000" cy="2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126276</xdr:rowOff>
    </xdr:from>
    <xdr:to>
      <xdr:col>24</xdr:col>
      <xdr:colOff>114300</xdr:colOff>
      <xdr:row>98</xdr:row>
      <xdr:rowOff>56426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104703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3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164681</xdr:rowOff>
    </xdr:from>
    <xdr:to>
      <xdr:col>20</xdr:col>
      <xdr:colOff>38100</xdr:colOff>
      <xdr:row>96</xdr:row>
      <xdr:rowOff>94831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85958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125933</xdr:rowOff>
    </xdr:from>
    <xdr:to>
      <xdr:col>15</xdr:col>
      <xdr:colOff>101600</xdr:colOff>
      <xdr:row>98</xdr:row>
      <xdr:rowOff>56083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47210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4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60782</xdr:rowOff>
    </xdr:from>
    <xdr:to>
      <xdr:col>10</xdr:col>
      <xdr:colOff>165100</xdr:colOff>
      <xdr:row>97</xdr:row>
      <xdr:rowOff>162382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7459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129324</xdr:rowOff>
    </xdr:from>
    <xdr:to>
      <xdr:col>6</xdr:col>
      <xdr:colOff>38100</xdr:colOff>
      <xdr:row>99</xdr:row>
      <xdr:rowOff>59474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50601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105135</xdr:rowOff>
    </xdr:from>
    <xdr:to>
      <xdr:col>55</xdr:col>
      <xdr:colOff>0</xdr:colOff>
      <xdr:row>38</xdr:row>
      <xdr:rowOff>106507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2023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105227</xdr:rowOff>
    </xdr:from>
    <xdr:to>
      <xdr:col>50</xdr:col>
      <xdr:colOff>114300</xdr:colOff>
      <xdr:row>38</xdr:row>
      <xdr:rowOff>106507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2032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101661</xdr:rowOff>
    </xdr:from>
    <xdr:to>
      <xdr:col>45</xdr:col>
      <xdr:colOff>177800</xdr:colOff>
      <xdr:row>38</xdr:row>
      <xdr:rowOff>105227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16761"/>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101661</xdr:rowOff>
    </xdr:from>
    <xdr:to>
      <xdr:col>41</xdr:col>
      <xdr:colOff>50800</xdr:colOff>
      <xdr:row>38</xdr:row>
      <xdr:rowOff>104039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16761"/>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54335</xdr:rowOff>
    </xdr:from>
    <xdr:to>
      <xdr:col>55</xdr:col>
      <xdr:colOff>50800</xdr:colOff>
      <xdr:row>38</xdr:row>
      <xdr:rowOff>155935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140712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55707</xdr:rowOff>
    </xdr:from>
    <xdr:to>
      <xdr:col>50</xdr:col>
      <xdr:colOff>165100</xdr:colOff>
      <xdr:row>38</xdr:row>
      <xdr:rowOff>157307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148434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63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54427</xdr:rowOff>
    </xdr:from>
    <xdr:to>
      <xdr:col>46</xdr:col>
      <xdr:colOff>38100</xdr:colOff>
      <xdr:row>38</xdr:row>
      <xdr:rowOff>156027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147154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6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50861</xdr:rowOff>
    </xdr:from>
    <xdr:to>
      <xdr:col>41</xdr:col>
      <xdr:colOff>101600</xdr:colOff>
      <xdr:row>38</xdr:row>
      <xdr:rowOff>152461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143588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5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53239</xdr:rowOff>
    </xdr:from>
    <xdr:to>
      <xdr:col>36</xdr:col>
      <xdr:colOff>165100</xdr:colOff>
      <xdr:row>38</xdr:row>
      <xdr:rowOff>154839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145966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109810</xdr:rowOff>
    </xdr:from>
    <xdr:to>
      <xdr:col>55</xdr:col>
      <xdr:colOff>0</xdr:colOff>
      <xdr:row>57</xdr:row>
      <xdr:rowOff>114611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8246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114611</xdr:rowOff>
    </xdr:from>
    <xdr:to>
      <xdr:col>50</xdr:col>
      <xdr:colOff>114300</xdr:colOff>
      <xdr:row>57</xdr:row>
      <xdr:rowOff>119355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87261"/>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119355</xdr:rowOff>
    </xdr:from>
    <xdr:to>
      <xdr:col>45</xdr:col>
      <xdr:colOff>177800</xdr:colOff>
      <xdr:row>57</xdr:row>
      <xdr:rowOff>123012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9200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123012</xdr:rowOff>
    </xdr:from>
    <xdr:to>
      <xdr:col>41</xdr:col>
      <xdr:colOff>50800</xdr:colOff>
      <xdr:row>57</xdr:row>
      <xdr:rowOff>144272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9566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59010</xdr:rowOff>
    </xdr:from>
    <xdr:to>
      <xdr:col>55</xdr:col>
      <xdr:colOff>50800</xdr:colOff>
      <xdr:row>57</xdr:row>
      <xdr:rowOff>160610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145387</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63811</xdr:rowOff>
    </xdr:from>
    <xdr:to>
      <xdr:col>50</xdr:col>
      <xdr:colOff>165100</xdr:colOff>
      <xdr:row>57</xdr:row>
      <xdr:rowOff>165411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156538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2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68555</xdr:rowOff>
    </xdr:from>
    <xdr:to>
      <xdr:col>46</xdr:col>
      <xdr:colOff>38100</xdr:colOff>
      <xdr:row>57</xdr:row>
      <xdr:rowOff>170155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161282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3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72212</xdr:rowOff>
    </xdr:from>
    <xdr:to>
      <xdr:col>41</xdr:col>
      <xdr:colOff>101600</xdr:colOff>
      <xdr:row>58</xdr:row>
      <xdr:rowOff>2362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164939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93472</xdr:rowOff>
    </xdr:from>
    <xdr:to>
      <xdr:col>36</xdr:col>
      <xdr:colOff>165100</xdr:colOff>
      <xdr:row>58</xdr:row>
      <xdr:rowOff>23622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14749</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995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21906</xdr:rowOff>
    </xdr:from>
    <xdr:to>
      <xdr:col>55</xdr:col>
      <xdr:colOff>0</xdr:colOff>
      <xdr:row>78</xdr:row>
      <xdr:rowOff>23113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95006"/>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87939</xdr:rowOff>
    </xdr:from>
    <xdr:to>
      <xdr:col>50</xdr:col>
      <xdr:colOff>114300</xdr:colOff>
      <xdr:row>78</xdr:row>
      <xdr:rowOff>23113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89589"/>
          <a:ext cx="889000" cy="10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87939</xdr:rowOff>
    </xdr:from>
    <xdr:to>
      <xdr:col>45</xdr:col>
      <xdr:colOff>177800</xdr:colOff>
      <xdr:row>77</xdr:row>
      <xdr:rowOff>98127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89589"/>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129042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98127</xdr:rowOff>
    </xdr:from>
    <xdr:to>
      <xdr:col>41</xdr:col>
      <xdr:colOff>50800</xdr:colOff>
      <xdr:row>77</xdr:row>
      <xdr:rowOff>162756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99777"/>
          <a:ext cx="889000" cy="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142556</xdr:rowOff>
    </xdr:from>
    <xdr:to>
      <xdr:col>55</xdr:col>
      <xdr:colOff>50800</xdr:colOff>
      <xdr:row>78</xdr:row>
      <xdr:rowOff>72706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120983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143763</xdr:rowOff>
    </xdr:from>
    <xdr:to>
      <xdr:col>50</xdr:col>
      <xdr:colOff>165100</xdr:colOff>
      <xdr:row>78</xdr:row>
      <xdr:rowOff>73913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65040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3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37139</xdr:rowOff>
    </xdr:from>
    <xdr:to>
      <xdr:col>46</xdr:col>
      <xdr:colOff>38100</xdr:colOff>
      <xdr:row>77</xdr:row>
      <xdr:rowOff>138739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129866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47327</xdr:rowOff>
    </xdr:from>
    <xdr:to>
      <xdr:col>41</xdr:col>
      <xdr:colOff>101600</xdr:colOff>
      <xdr:row>77</xdr:row>
      <xdr:rowOff>148927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140054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111956</xdr:rowOff>
    </xdr:from>
    <xdr:to>
      <xdr:col>36</xdr:col>
      <xdr:colOff>165100</xdr:colOff>
      <xdr:row>78</xdr:row>
      <xdr:rowOff>42106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33233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0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50012</xdr:rowOff>
    </xdr:from>
    <xdr:to>
      <xdr:col>55</xdr:col>
      <xdr:colOff>0</xdr:colOff>
      <xdr:row>98</xdr:row>
      <xdr:rowOff>119850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52112"/>
          <a:ext cx="8382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3454</xdr:rowOff>
    </xdr:from>
    <xdr:to>
      <xdr:col>50</xdr:col>
      <xdr:colOff>114300</xdr:colOff>
      <xdr:row>98</xdr:row>
      <xdr:rowOff>119850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05554"/>
          <a:ext cx="8890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3454</xdr:rowOff>
    </xdr:from>
    <xdr:to>
      <xdr:col>45</xdr:col>
      <xdr:colOff>177800</xdr:colOff>
      <xdr:row>98</xdr:row>
      <xdr:rowOff>114497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05554"/>
          <a:ext cx="889000" cy="1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114497</xdr:rowOff>
    </xdr:from>
    <xdr:to>
      <xdr:col>41</xdr:col>
      <xdr:colOff>50800</xdr:colOff>
      <xdr:row>98</xdr:row>
      <xdr:rowOff>158274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16597"/>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170662</xdr:rowOff>
    </xdr:from>
    <xdr:to>
      <xdr:col>55</xdr:col>
      <xdr:colOff>50800</xdr:colOff>
      <xdr:row>98</xdr:row>
      <xdr:rowOff>100812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85589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69050</xdr:rowOff>
    </xdr:from>
    <xdr:to>
      <xdr:col>50</xdr:col>
      <xdr:colOff>165100</xdr:colOff>
      <xdr:row>98</xdr:row>
      <xdr:rowOff>170650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161777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124104</xdr:rowOff>
    </xdr:from>
    <xdr:to>
      <xdr:col>46</xdr:col>
      <xdr:colOff>38100</xdr:colOff>
      <xdr:row>98</xdr:row>
      <xdr:rowOff>54254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45381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4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63697</xdr:rowOff>
    </xdr:from>
    <xdr:to>
      <xdr:col>41</xdr:col>
      <xdr:colOff>101600</xdr:colOff>
      <xdr:row>98</xdr:row>
      <xdr:rowOff>165297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156424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107474</xdr:rowOff>
    </xdr:from>
    <xdr:to>
      <xdr:col>36</xdr:col>
      <xdr:colOff>165100</xdr:colOff>
      <xdr:row>99</xdr:row>
      <xdr:rowOff>37624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28751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94437</xdr:rowOff>
    </xdr:from>
    <xdr:to>
      <xdr:col>85</xdr:col>
      <xdr:colOff>127000</xdr:colOff>
      <xdr:row>38</xdr:row>
      <xdr:rowOff>130861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09537"/>
          <a:ext cx="8382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118593</xdr:rowOff>
    </xdr:from>
    <xdr:to>
      <xdr:col>81</xdr:col>
      <xdr:colOff>50800</xdr:colOff>
      <xdr:row>38</xdr:row>
      <xdr:rowOff>130861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90793"/>
          <a:ext cx="889000" cy="3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118593</xdr:rowOff>
    </xdr:from>
    <xdr:to>
      <xdr:col>76</xdr:col>
      <xdr:colOff>114300</xdr:colOff>
      <xdr:row>38</xdr:row>
      <xdr:rowOff>111049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90793"/>
          <a:ext cx="889000" cy="3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111049</xdr:rowOff>
    </xdr:from>
    <xdr:to>
      <xdr:col>71</xdr:col>
      <xdr:colOff>177800</xdr:colOff>
      <xdr:row>39</xdr:row>
      <xdr:rowOff>54432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26149"/>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43637</xdr:rowOff>
    </xdr:from>
    <xdr:to>
      <xdr:col>85</xdr:col>
      <xdr:colOff>177800</xdr:colOff>
      <xdr:row>38</xdr:row>
      <xdr:rowOff>145237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130014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80061</xdr:rowOff>
    </xdr:from>
    <xdr:to>
      <xdr:col>81</xdr:col>
      <xdr:colOff>101600</xdr:colOff>
      <xdr:row>39</xdr:row>
      <xdr:rowOff>10211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67793</xdr:rowOff>
    </xdr:from>
    <xdr:to>
      <xdr:col>76</xdr:col>
      <xdr:colOff>165100</xdr:colOff>
      <xdr:row>36</xdr:row>
      <xdr:rowOff>169393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14470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60249</xdr:rowOff>
    </xdr:from>
    <xdr:to>
      <xdr:col>72</xdr:col>
      <xdr:colOff>38100</xdr:colOff>
      <xdr:row>38</xdr:row>
      <xdr:rowOff>161849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3632</xdr:rowOff>
    </xdr:from>
    <xdr:to>
      <xdr:col>67</xdr:col>
      <xdr:colOff>101600</xdr:colOff>
      <xdr:row>39</xdr:row>
      <xdr:rowOff>105232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96359</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7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171038</xdr:rowOff>
    </xdr:from>
    <xdr:to>
      <xdr:col>85</xdr:col>
      <xdr:colOff>126364</xdr:colOff>
      <xdr:row>57</xdr:row>
      <xdr:rowOff>64510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72088"/>
          <a:ext cx="1269" cy="1265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68337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64510</xdr:rowOff>
    </xdr:from>
    <xdr:to>
      <xdr:col>86</xdr:col>
      <xdr:colOff>25400</xdr:colOff>
      <xdr:row>57</xdr:row>
      <xdr:rowOff>64510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117715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4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171038</xdr:rowOff>
    </xdr:from>
    <xdr:to>
      <xdr:col>86</xdr:col>
      <xdr:colOff>25400</xdr:colOff>
      <xdr:row>49</xdr:row>
      <xdr:rowOff>171038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72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12846</xdr:rowOff>
    </xdr:from>
    <xdr:to>
      <xdr:col>85</xdr:col>
      <xdr:colOff>127000</xdr:colOff>
      <xdr:row>57</xdr:row>
      <xdr:rowOff>143776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85496"/>
          <a:ext cx="838200" cy="1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11440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69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160013</xdr:rowOff>
    </xdr:from>
    <xdr:to>
      <xdr:col>85</xdr:col>
      <xdr:colOff>177800</xdr:colOff>
      <xdr:row>55</xdr:row>
      <xdr:rowOff>90163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83521</xdr:rowOff>
    </xdr:from>
    <xdr:to>
      <xdr:col>81</xdr:col>
      <xdr:colOff>50800</xdr:colOff>
      <xdr:row>57</xdr:row>
      <xdr:rowOff>143776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856171"/>
          <a:ext cx="8890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27369</xdr:rowOff>
    </xdr:from>
    <xdr:to>
      <xdr:col>81</xdr:col>
      <xdr:colOff>101600</xdr:colOff>
      <xdr:row>55</xdr:row>
      <xdr:rowOff>128969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5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145496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2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93808</xdr:rowOff>
    </xdr:from>
    <xdr:to>
      <xdr:col>76</xdr:col>
      <xdr:colOff>114300</xdr:colOff>
      <xdr:row>57</xdr:row>
      <xdr:rowOff>83521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695008"/>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130010</xdr:rowOff>
    </xdr:from>
    <xdr:to>
      <xdr:col>76</xdr:col>
      <xdr:colOff>165100</xdr:colOff>
      <xdr:row>56</xdr:row>
      <xdr:rowOff>60160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76687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3416</xdr:rowOff>
    </xdr:from>
    <xdr:to>
      <xdr:col>71</xdr:col>
      <xdr:colOff>177800</xdr:colOff>
      <xdr:row>56</xdr:row>
      <xdr:rowOff>93808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090266"/>
          <a:ext cx="889000" cy="60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162376</xdr:rowOff>
    </xdr:from>
    <xdr:to>
      <xdr:col>72</xdr:col>
      <xdr:colOff>38100</xdr:colOff>
      <xdr:row>55</xdr:row>
      <xdr:rowOff>92526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109053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56324</xdr:rowOff>
    </xdr:from>
    <xdr:to>
      <xdr:col>67</xdr:col>
      <xdr:colOff>101600</xdr:colOff>
      <xdr:row>55</xdr:row>
      <xdr:rowOff>157924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149051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133496</xdr:rowOff>
    </xdr:from>
    <xdr:to>
      <xdr:col>85</xdr:col>
      <xdr:colOff>177800</xdr:colOff>
      <xdr:row>57</xdr:row>
      <xdr:rowOff>63646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48423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92976</xdr:rowOff>
    </xdr:from>
    <xdr:to>
      <xdr:col>81</xdr:col>
      <xdr:colOff>101600</xdr:colOff>
      <xdr:row>58</xdr:row>
      <xdr:rowOff>23126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32721</xdr:rowOff>
    </xdr:from>
    <xdr:to>
      <xdr:col>76</xdr:col>
      <xdr:colOff>165100</xdr:colOff>
      <xdr:row>57</xdr:row>
      <xdr:rowOff>134321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125448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43008</xdr:rowOff>
    </xdr:from>
    <xdr:to>
      <xdr:col>72</xdr:col>
      <xdr:colOff>38100</xdr:colOff>
      <xdr:row>56</xdr:row>
      <xdr:rowOff>144608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135735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7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124066</xdr:rowOff>
    </xdr:from>
    <xdr:to>
      <xdr:col>67</xdr:col>
      <xdr:colOff>101600</xdr:colOff>
      <xdr:row>53</xdr:row>
      <xdr:rowOff>54216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0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70743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81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164085</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37185"/>
          <a:ext cx="8382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113285</xdr:rowOff>
    </xdr:from>
    <xdr:to>
      <xdr:col>85</xdr:col>
      <xdr:colOff>177800</xdr:colOff>
      <xdr:row>79</xdr:row>
      <xdr:rowOff>43435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28212</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28353</xdr:rowOff>
    </xdr:from>
    <xdr:to>
      <xdr:col>85</xdr:col>
      <xdr:colOff>127000</xdr:colOff>
      <xdr:row>97</xdr:row>
      <xdr:rowOff>52184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59003"/>
          <a:ext cx="83820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52184</xdr:rowOff>
    </xdr:from>
    <xdr:to>
      <xdr:col>81</xdr:col>
      <xdr:colOff>50800</xdr:colOff>
      <xdr:row>97</xdr:row>
      <xdr:rowOff>70683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8283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70683</xdr:rowOff>
    </xdr:from>
    <xdr:to>
      <xdr:col>76</xdr:col>
      <xdr:colOff>114300</xdr:colOff>
      <xdr:row>97</xdr:row>
      <xdr:rowOff>80150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701333"/>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68911</xdr:rowOff>
    </xdr:from>
    <xdr:to>
      <xdr:col>71</xdr:col>
      <xdr:colOff>177800</xdr:colOff>
      <xdr:row>97</xdr:row>
      <xdr:rowOff>80150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69956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149003</xdr:rowOff>
    </xdr:from>
    <xdr:to>
      <xdr:col>85</xdr:col>
      <xdr:colOff>177800</xdr:colOff>
      <xdr:row>97</xdr:row>
      <xdr:rowOff>79153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127430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8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1384</xdr:rowOff>
    </xdr:from>
    <xdr:to>
      <xdr:col>81</xdr:col>
      <xdr:colOff>101600</xdr:colOff>
      <xdr:row>97</xdr:row>
      <xdr:rowOff>102984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94111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19883</xdr:rowOff>
    </xdr:from>
    <xdr:to>
      <xdr:col>76</xdr:col>
      <xdr:colOff>165100</xdr:colOff>
      <xdr:row>97</xdr:row>
      <xdr:rowOff>121483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112610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29350</xdr:rowOff>
    </xdr:from>
    <xdr:to>
      <xdr:col>72</xdr:col>
      <xdr:colOff>38100</xdr:colOff>
      <xdr:row>97</xdr:row>
      <xdr:rowOff>130950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122077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18111</xdr:rowOff>
    </xdr:from>
    <xdr:to>
      <xdr:col>67</xdr:col>
      <xdr:colOff>101600</xdr:colOff>
      <xdr:row>97</xdr:row>
      <xdr:rowOff>119711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110838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総務費では、文化センター及び庁舎空調設備更新費用の減などにより、前年度と比較して住民一人当たり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2,157</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衛生費では、新型コロナウイルスワクチン接種費用の減などにより、前年度と比較して住民一人当たり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7,992</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土木費では、道路橋りょう予防保全費用の増などにより、前年度と比較して住民一人当たり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3,666</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教育費では、小学校の長寿命化改良工事の増などにより。前年度と比較して住民一人当たり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6,873</a:t>
          </a:r>
          <a:r>
            <a:rPr kumimoji="1" lang="ja-JP" altLang="en-US" sz="1300">
              <a:latin typeface="ＭＳ Ｐゴシック" panose="020B0600070205080204" pitchFamily="50" charset="-128"/>
              <a:ea typeface="ＭＳ Ｐゴシック" panose="020B0600070205080204" pitchFamily="50" charset="-128"/>
            </a:rPr>
            <a:t>円の増額となっている。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実質収支比率・実質単年度収支比率は、歳入面での地方交付税、繰入金の増などにより増加している。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財政調整基金残高の標準財政規模に対する比率は、令和４年度決算剰余金等を積み立てたことにより上昇している。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今後も経常的な財政需要は増加することが見込まれるため、引き続き経常経費の抑制や歳入の確保などにより財政の健全性を維持することに努める。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平成２１年度以降、すべての会計において実質赤字比率はなく、健全な運営が維持されていると判断できる。</a:t>
          </a:r>
        </a:p>
        <a:p>
          <a:r>
            <a:rPr kumimoji="1" lang="ja-JP" altLang="en-US" sz="1400">
              <a:latin typeface="ＭＳ ゴシック" pitchFamily="49" charset="-128"/>
              <a:ea typeface="ＭＳ ゴシック" pitchFamily="49" charset="-128"/>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公立陶生病院組合の起こした地方債の償還に充てたと認められる負担金が減少したことなどにより、単年度の実質公債費比率が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％へ</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ポイントの改善となっている。結果として３年平均で前年度の</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％へ</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ポイントの改善となった。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小中学校屋内運動場の空調設備設置や尾張東部衛生組合のごみ処理施設長寿命化に係る起債などによる公債費負担の増が見込まれるため、引き続き市債の借入を計画的に行い、公債費負担の適正化に努め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新規の積立ては行わず、毎年運用益のみ増加している。</a:t>
          </a:r>
        </a:p>
        <a:p>
          <a:r>
            <a:rPr kumimoji="1" lang="ja-JP" altLang="en-US" sz="1000">
              <a:latin typeface="ＭＳ ゴシック" pitchFamily="49" charset="-128"/>
              <a:ea typeface="ＭＳ ゴシック" pitchFamily="49" charset="-128"/>
            </a:rPr>
            <a:t>　なお、満期一括償還地方債の借入はない。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公立陶生病院組合における企業債の償還が進んだことにより、組合等負担見込額が減少し、将来負担額が大幅に減少した。一方、充当可能財源等については、充当可能基金が増加したものの、臨時財政対策債償還費の減少に伴い基準財政需要額算入見込額が減少したこともあり、全体として減少した。結果として将来負担額を充当可能財源等額が上回ったことにより、将来負担比率は算定されない状況となった。</a:t>
          </a:r>
        </a:p>
        <a:p>
          <a:r>
            <a:rPr kumimoji="1" lang="ja-JP" altLang="en-US" sz="1100">
              <a:latin typeface="ＭＳ ゴシック" pitchFamily="49" charset="-128"/>
              <a:ea typeface="ＭＳ ゴシック" pitchFamily="49" charset="-128"/>
            </a:rPr>
            <a:t>　今後は、小中学校屋内運動場の空調設備設置や、尾張東部衛生組合のごみ処理施設長寿命化に係る起債などによる将来負担の増が見込まれるため、引き続き計画的な借入により、将来負担の適正化に努める。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事業及び物価高騰対策事業に充当するために財政調整基金から約３８２百万円取り崩した一方、歳出決算不用額や決算剰余金等を約１，１０２百万円積み立てた。また、公共施設等整備基金においても、公共施設等整備事業に充当するために６４４百万円取り崩した一方、歳出決算不用額や決算剰余金等を約６６８百万円積み立てたこと等により、基金全体として約９４４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都市環境整備基金：土地区画整理事業、都市の環境整備の促進に資する事業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教育創造基金：学校教育の充実及び振興に資する事業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ふるさと応援基金：ふるさと納税の寄附目的に応じた事業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福祉基金：市民の福祉の増進を図るために行う事業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公共施設等整備基金：公共施設等整備事業に充当するために６４４百万円取り崩した一方、歳出決算不用額や決算剰余金等を約６６８百万円積み立てたこと等により、約２４百万円の増加となった。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都市環境整備基金：都市計画税の税収が都市計画事業費の一般財源を超過しており、その超過額約１３６百万円を積み立てた。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公共施設等整備基金：今後増大する公共施設等の更新需要に対応するために取り崩しが多くなり、残高が減少していく見込みである。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事業及び物価高騰対策事業に充当するために財政調整基金から約３８２百万円取り崩した一方、歳出決算不用額や決算剰余金等を約１，１０２百万円積み立てたことにより、約７１９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災害などにより財源が必要な場合において、安定的な財政運営を行うため、基金残高の目安を標準財政規模の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令和５年度末残高では目安の額を上回っている状況であるので、今後も維持できるよう努める。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47595839</v>
      </c>
      <c r="BO4" s="371"/>
      <c r="BP4" s="371"/>
      <c r="BQ4" s="371"/>
      <c r="BR4" s="371"/>
      <c r="BS4" s="371"/>
      <c r="BT4" s="371"/>
      <c r="BU4" s="372"/>
      <c r="BV4" s="370">
        <v>46941841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8.1999999999999993</v>
      </c>
      <c r="CU4" s="377"/>
      <c r="CV4" s="377"/>
      <c r="CW4" s="377"/>
      <c r="CX4" s="377"/>
      <c r="CY4" s="377"/>
      <c r="CZ4" s="377"/>
      <c r="DA4" s="378"/>
      <c r="DB4" s="376">
        <v>7.8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44716108</v>
      </c>
      <c r="BO5" s="408"/>
      <c r="BP5" s="408"/>
      <c r="BQ5" s="408"/>
      <c r="BR5" s="408"/>
      <c r="BS5" s="408"/>
      <c r="BT5" s="408"/>
      <c r="BU5" s="409"/>
      <c r="BV5" s="407">
        <v>44344699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v>
      </c>
      <c r="CU5" s="405"/>
      <c r="CV5" s="405"/>
      <c r="CW5" s="405"/>
      <c r="CX5" s="405"/>
      <c r="CY5" s="405"/>
      <c r="CZ5" s="405"/>
      <c r="DA5" s="406"/>
      <c r="DB5" s="404">
        <v>86.5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2879731</v>
      </c>
      <c r="BO6" s="408"/>
      <c r="BP6" s="408"/>
      <c r="BQ6" s="408"/>
      <c r="BR6" s="408"/>
      <c r="BS6" s="408"/>
      <c r="BT6" s="408"/>
      <c r="BU6" s="409"/>
      <c r="BV6" s="407">
        <v>2597142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v>
      </c>
      <c r="CU6" s="445"/>
      <c r="CV6" s="445"/>
      <c r="CW6" s="445"/>
      <c r="CX6" s="445"/>
      <c r="CY6" s="445"/>
      <c r="CZ6" s="445"/>
      <c r="DA6" s="446"/>
      <c r="DB6" s="444">
        <v>87.2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716520</v>
      </c>
      <c r="BO7" s="408"/>
      <c r="BP7" s="408"/>
      <c r="BQ7" s="408"/>
      <c r="BR7" s="408"/>
      <c r="BS7" s="408"/>
      <c r="BT7" s="408"/>
      <c r="BU7" s="409"/>
      <c r="BV7" s="407">
        <v>579860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26375122</v>
      </c>
      <c r="CU7" s="408"/>
      <c r="CV7" s="408"/>
      <c r="CW7" s="408"/>
      <c r="CX7" s="408"/>
      <c r="CY7" s="408"/>
      <c r="CZ7" s="408"/>
      <c r="DA7" s="409"/>
      <c r="DB7" s="407">
        <v>25734458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2163211</v>
      </c>
      <c r="BO8" s="408"/>
      <c r="BP8" s="408"/>
      <c r="BQ8" s="408"/>
      <c r="BR8" s="408"/>
      <c r="BS8" s="408"/>
      <c r="BT8" s="408"/>
      <c r="BU8" s="409"/>
      <c r="BV8" s="407">
        <v>2017282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0.81</v>
      </c>
      <c r="CU8" s="448"/>
      <c r="CV8" s="448"/>
      <c r="CW8" s="448"/>
      <c r="CX8" s="448"/>
      <c r="CY8" s="448"/>
      <c r="CZ8" s="448"/>
      <c r="DA8" s="449"/>
      <c r="DB8" s="447">
        <v>0.84</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127792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145929</v>
      </c>
      <c r="BO9" s="408"/>
      <c r="BP9" s="408"/>
      <c r="BQ9" s="408"/>
      <c r="BR9" s="408"/>
      <c r="BS9" s="408"/>
      <c r="BT9" s="408"/>
      <c r="BU9" s="409"/>
      <c r="BV9" s="407">
        <v>-273002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7.1</v>
      </c>
      <c r="CU9" s="405"/>
      <c r="CV9" s="405"/>
      <c r="CW9" s="405"/>
      <c r="CX9" s="405"/>
      <c r="CY9" s="405"/>
      <c r="CZ9" s="405"/>
      <c r="DA9" s="406"/>
      <c r="DB9" s="404">
        <v>6.9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129046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1101722</v>
      </c>
      <c r="BO10" s="408"/>
      <c r="BP10" s="408"/>
      <c r="BQ10" s="408"/>
      <c r="BR10" s="408"/>
      <c r="BS10" s="408"/>
      <c r="BT10" s="408"/>
      <c r="BU10" s="409"/>
      <c r="BV10" s="407">
        <v>422769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127411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382020</v>
      </c>
      <c r="BO12" s="408"/>
      <c r="BP12" s="408"/>
      <c r="BQ12" s="408"/>
      <c r="BR12" s="408"/>
      <c r="BS12" s="408"/>
      <c r="BT12" s="408"/>
      <c r="BU12" s="409"/>
      <c r="BV12" s="407">
        <v>398732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122383</v>
      </c>
      <c r="S13" s="492"/>
      <c r="T13" s="492"/>
      <c r="U13" s="492"/>
      <c r="V13" s="493"/>
      <c r="W13" s="423" t="s">
        <v>131</v>
      </c>
      <c r="X13" s="424"/>
      <c r="Y13" s="424"/>
      <c r="Z13" s="424"/>
      <c r="AA13" s="424"/>
      <c r="AB13" s="414"/>
      <c r="AC13" s="458">
        <v>436</v>
      </c>
      <c r="AD13" s="459"/>
      <c r="AE13" s="459"/>
      <c r="AF13" s="459"/>
      <c r="AG13" s="501"/>
      <c r="AH13" s="458">
        <v>416</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865631</v>
      </c>
      <c r="BO13" s="408"/>
      <c r="BP13" s="408"/>
      <c r="BQ13" s="408"/>
      <c r="BR13" s="408"/>
      <c r="BS13" s="408"/>
      <c r="BT13" s="408"/>
      <c r="BU13" s="409"/>
      <c r="BV13" s="407">
        <v>-248965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1.1000000000000001</v>
      </c>
      <c r="CU13" s="405"/>
      <c r="CV13" s="405"/>
      <c r="CW13" s="405"/>
      <c r="CX13" s="405"/>
      <c r="CY13" s="405"/>
      <c r="CZ13" s="405"/>
      <c r="DA13" s="406"/>
      <c r="DB13" s="404">
        <v>1.9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128122</v>
      </c>
      <c r="S14" s="492"/>
      <c r="T14" s="492"/>
      <c r="U14" s="492"/>
      <c r="V14" s="493"/>
      <c r="W14" s="397"/>
      <c r="X14" s="398"/>
      <c r="Y14" s="398"/>
      <c r="Z14" s="398"/>
      <c r="AA14" s="398"/>
      <c r="AB14" s="387"/>
      <c r="AC14" s="494">
        <v>0.7</v>
      </c>
      <c r="AD14" s="495"/>
      <c r="AE14" s="495"/>
      <c r="AF14" s="495"/>
      <c r="AG14" s="496"/>
      <c r="AH14" s="494">
        <v>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123473</v>
      </c>
      <c r="S15" s="492"/>
      <c r="T15" s="492"/>
      <c r="U15" s="492"/>
      <c r="V15" s="493"/>
      <c r="W15" s="423" t="s">
        <v>137</v>
      </c>
      <c r="X15" s="424"/>
      <c r="Y15" s="424"/>
      <c r="Z15" s="424"/>
      <c r="AA15" s="424"/>
      <c r="AB15" s="414"/>
      <c r="AC15" s="458">
        <v>20025</v>
      </c>
      <c r="AD15" s="459"/>
      <c r="AE15" s="459"/>
      <c r="AF15" s="459"/>
      <c r="AG15" s="501"/>
      <c r="AH15" s="458">
        <v>20315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17238977</v>
      </c>
      <c r="BO15" s="371"/>
      <c r="BP15" s="371"/>
      <c r="BQ15" s="371"/>
      <c r="BR15" s="371"/>
      <c r="BS15" s="371"/>
      <c r="BT15" s="371"/>
      <c r="BU15" s="372"/>
      <c r="BV15" s="370">
        <v>16719211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34.200000000000003</v>
      </c>
      <c r="AD16" s="495"/>
      <c r="AE16" s="495"/>
      <c r="AF16" s="495"/>
      <c r="AG16" s="496"/>
      <c r="AH16" s="494">
        <v>34.700000000000003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21446139</v>
      </c>
      <c r="BO16" s="408"/>
      <c r="BP16" s="408"/>
      <c r="BQ16" s="408"/>
      <c r="BR16" s="408"/>
      <c r="BS16" s="408"/>
      <c r="BT16" s="408"/>
      <c r="BU16" s="409"/>
      <c r="BV16" s="407">
        <v>20574604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38063</v>
      </c>
      <c r="AD17" s="459"/>
      <c r="AE17" s="459"/>
      <c r="AF17" s="459"/>
      <c r="AG17" s="501"/>
      <c r="AH17" s="458">
        <v>37853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21883365</v>
      </c>
      <c r="BO17" s="408"/>
      <c r="BP17" s="408"/>
      <c r="BQ17" s="408"/>
      <c r="BR17" s="408"/>
      <c r="BS17" s="408"/>
      <c r="BT17" s="408"/>
      <c r="BU17" s="409"/>
      <c r="BV17" s="407">
        <v>21210327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111.4</v>
      </c>
      <c r="M18" s="531"/>
      <c r="N18" s="531"/>
      <c r="O18" s="531"/>
      <c r="P18" s="531"/>
      <c r="Q18" s="531"/>
      <c r="R18" s="532"/>
      <c r="S18" s="532"/>
      <c r="T18" s="532"/>
      <c r="U18" s="532"/>
      <c r="V18" s="533"/>
      <c r="W18" s="425"/>
      <c r="X18" s="426"/>
      <c r="Y18" s="426"/>
      <c r="Z18" s="426"/>
      <c r="AA18" s="426"/>
      <c r="AB18" s="417"/>
      <c r="AC18" s="534">
        <v>65</v>
      </c>
      <c r="AD18" s="535"/>
      <c r="AE18" s="535"/>
      <c r="AF18" s="535"/>
      <c r="AG18" s="536"/>
      <c r="AH18" s="534">
        <v>64.599999999999994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23381161</v>
      </c>
      <c r="BO18" s="408"/>
      <c r="BP18" s="408"/>
      <c r="BQ18" s="408"/>
      <c r="BR18" s="408"/>
      <c r="BS18" s="408"/>
      <c r="BT18" s="408"/>
      <c r="BU18" s="409"/>
      <c r="BV18" s="407">
        <v>22569128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1147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33659829</v>
      </c>
      <c r="BO19" s="408"/>
      <c r="BP19" s="408"/>
      <c r="BQ19" s="408"/>
      <c r="BR19" s="408"/>
      <c r="BS19" s="408"/>
      <c r="BT19" s="408"/>
      <c r="BU19" s="409"/>
      <c r="BV19" s="407">
        <v>32373485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52273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24228810</v>
      </c>
      <c r="BO22" s="371"/>
      <c r="BP22" s="371"/>
      <c r="BQ22" s="371"/>
      <c r="BR22" s="371"/>
      <c r="BS22" s="371"/>
      <c r="BT22" s="371"/>
      <c r="BU22" s="372"/>
      <c r="BV22" s="370">
        <v>25034612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20534244</v>
      </c>
      <c r="BO23" s="408"/>
      <c r="BP23" s="408"/>
      <c r="BQ23" s="408"/>
      <c r="BR23" s="408"/>
      <c r="BS23" s="408"/>
      <c r="BT23" s="408"/>
      <c r="BU23" s="409"/>
      <c r="BV23" s="407">
        <v>21538657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9890</v>
      </c>
      <c r="R24" s="459"/>
      <c r="S24" s="459"/>
      <c r="T24" s="459"/>
      <c r="U24" s="459"/>
      <c r="V24" s="501"/>
      <c r="W24" s="553"/>
      <c r="X24" s="554"/>
      <c r="Y24" s="555"/>
      <c r="Z24" s="457" t="s">
        <v>162</v>
      </c>
      <c r="AA24" s="437"/>
      <c r="AB24" s="437"/>
      <c r="AC24" s="437"/>
      <c r="AD24" s="437"/>
      <c r="AE24" s="437"/>
      <c r="AF24" s="437"/>
      <c r="AG24" s="438"/>
      <c r="AH24" s="458">
        <v>722</v>
      </c>
      <c r="AI24" s="459"/>
      <c r="AJ24" s="459"/>
      <c r="AK24" s="459"/>
      <c r="AL24" s="501"/>
      <c r="AM24" s="458">
        <v>2184050</v>
      </c>
      <c r="AN24" s="459"/>
      <c r="AO24" s="459"/>
      <c r="AP24" s="459"/>
      <c r="AQ24" s="459"/>
      <c r="AR24" s="501"/>
      <c r="AS24" s="458">
        <v>3025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11929865</v>
      </c>
      <c r="BO24" s="408"/>
      <c r="BP24" s="408"/>
      <c r="BQ24" s="408"/>
      <c r="BR24" s="408"/>
      <c r="BS24" s="408"/>
      <c r="BT24" s="408"/>
      <c r="BU24" s="409"/>
      <c r="BV24" s="407">
        <v>11658161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8120</v>
      </c>
      <c r="R25" s="459"/>
      <c r="S25" s="459"/>
      <c r="T25" s="459"/>
      <c r="U25" s="459"/>
      <c r="V25" s="501"/>
      <c r="W25" s="553"/>
      <c r="X25" s="554"/>
      <c r="Y25" s="555"/>
      <c r="Z25" s="457" t="s">
        <v>165</v>
      </c>
      <c r="AA25" s="437"/>
      <c r="AB25" s="437"/>
      <c r="AC25" s="437"/>
      <c r="AD25" s="437"/>
      <c r="AE25" s="437"/>
      <c r="AF25" s="437"/>
      <c r="AG25" s="438"/>
      <c r="AH25" s="458">
        <v>132</v>
      </c>
      <c r="AI25" s="459"/>
      <c r="AJ25" s="459"/>
      <c r="AK25" s="459"/>
      <c r="AL25" s="501"/>
      <c r="AM25" s="458">
        <v>406692</v>
      </c>
      <c r="AN25" s="459"/>
      <c r="AO25" s="459"/>
      <c r="AP25" s="459"/>
      <c r="AQ25" s="459"/>
      <c r="AR25" s="501"/>
      <c r="AS25" s="458">
        <v>3081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6344761</v>
      </c>
      <c r="BO25" s="371"/>
      <c r="BP25" s="371"/>
      <c r="BQ25" s="371"/>
      <c r="BR25" s="371"/>
      <c r="BS25" s="371"/>
      <c r="BT25" s="371"/>
      <c r="BU25" s="372"/>
      <c r="BV25" s="370">
        <v>5462699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7220</v>
      </c>
      <c r="R26" s="459"/>
      <c r="S26" s="459"/>
      <c r="T26" s="459"/>
      <c r="U26" s="459"/>
      <c r="V26" s="501"/>
      <c r="W26" s="553"/>
      <c r="X26" s="554"/>
      <c r="Y26" s="555"/>
      <c r="Z26" s="457" t="s">
        <v>168</v>
      </c>
      <c r="AA26" s="559"/>
      <c r="AB26" s="559"/>
      <c r="AC26" s="559"/>
      <c r="AD26" s="559"/>
      <c r="AE26" s="559"/>
      <c r="AF26" s="559"/>
      <c r="AG26" s="560"/>
      <c r="AH26" s="458">
        <v>32</v>
      </c>
      <c r="AI26" s="459"/>
      <c r="AJ26" s="459"/>
      <c r="AK26" s="459"/>
      <c r="AL26" s="501"/>
      <c r="AM26" s="458">
        <v>111936</v>
      </c>
      <c r="AN26" s="459"/>
      <c r="AO26" s="459"/>
      <c r="AP26" s="459"/>
      <c r="AQ26" s="459"/>
      <c r="AR26" s="501"/>
      <c r="AS26" s="458">
        <v>3498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5490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16380</v>
      </c>
      <c r="AN27" s="459"/>
      <c r="AO27" s="459"/>
      <c r="AP27" s="459"/>
      <c r="AQ27" s="459"/>
      <c r="AR27" s="501"/>
      <c r="AS27" s="458">
        <v>4095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4810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4613480</v>
      </c>
      <c r="BO28" s="371"/>
      <c r="BP28" s="371"/>
      <c r="BQ28" s="371"/>
      <c r="BR28" s="371"/>
      <c r="BS28" s="371"/>
      <c r="BT28" s="371"/>
      <c r="BU28" s="372"/>
      <c r="BV28" s="370">
        <v>3893777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24</v>
      </c>
      <c r="M29" s="459"/>
      <c r="N29" s="459"/>
      <c r="O29" s="459"/>
      <c r="P29" s="501"/>
      <c r="Q29" s="458">
        <v>4510</v>
      </c>
      <c r="R29" s="459"/>
      <c r="S29" s="459"/>
      <c r="T29" s="459"/>
      <c r="U29" s="459"/>
      <c r="V29" s="501"/>
      <c r="W29" s="556"/>
      <c r="X29" s="557"/>
      <c r="Y29" s="558"/>
      <c r="Z29" s="457" t="s">
        <v>177</v>
      </c>
      <c r="AA29" s="437"/>
      <c r="AB29" s="437"/>
      <c r="AC29" s="437"/>
      <c r="AD29" s="437"/>
      <c r="AE29" s="437"/>
      <c r="AF29" s="437"/>
      <c r="AG29" s="438"/>
      <c r="AH29" s="458">
        <v>726</v>
      </c>
      <c r="AI29" s="459"/>
      <c r="AJ29" s="459"/>
      <c r="AK29" s="459"/>
      <c r="AL29" s="501"/>
      <c r="AM29" s="458">
        <v>2200430</v>
      </c>
      <c r="AN29" s="459"/>
      <c r="AO29" s="459"/>
      <c r="AP29" s="459"/>
      <c r="AQ29" s="459"/>
      <c r="AR29" s="501"/>
      <c r="AS29" s="458">
        <v>3031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46080</v>
      </c>
      <c r="BO29" s="408"/>
      <c r="BP29" s="408"/>
      <c r="BQ29" s="408"/>
      <c r="BR29" s="408"/>
      <c r="BS29" s="408"/>
      <c r="BT29" s="408"/>
      <c r="BU29" s="409"/>
      <c r="BV29" s="407">
        <v>46069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5804450</v>
      </c>
      <c r="BO30" s="527"/>
      <c r="BP30" s="527"/>
      <c r="BQ30" s="527"/>
      <c r="BR30" s="527"/>
      <c r="BS30" s="527"/>
      <c r="BT30" s="527"/>
      <c r="BU30" s="528"/>
      <c r="BV30" s="526">
        <v>5580049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尾張東部衛生組合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尾張瀬戸駅整備㈱</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春雨墓苑事業特別会計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瀬戸旭看護専門学校組合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瀬戸まちづくり㈱</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公立陶生病院組合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尾張東流通センター㈱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愛知県後期高齢者医療広域連合（一般会計）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(一財)瀬戸市開発公社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愛知県後期高齢者医療広域連合（後期高齢者医療特別会計）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f t="shared" si="3"/>
        <v>17</v>
      </c>
      <c r="CP38" s="597"/>
      <c r="CQ38" s="598" t="str">
        <f>IF('各会計、関係団体の財政状況及び健全化判断比率'!BS11="","",'各会計、関係団体の財政状況及び健全化判断比率'!BS11)</f>
        <v>瀬戸市土地開発公社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〇</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18</v>
      </c>
      <c r="CP39" s="597"/>
      <c r="CQ39" s="598" t="str">
        <f>IF('各会計、関係団体の財政状況及び健全化判断比率'!BS12="","",'各会計、関係団体の財政状況及び健全化判断比率'!BS12)</f>
        <v>(公財)瀬戸市文化振興財団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pikCzn4sCMaxrqzJd60OfCvHsTW1WhnQTTkGI3TPKEcTeTcZlq9uPuRcfj2MxC8fcofZk32V/9ZilHjrTpbp8g==" saltValue="CqnyuysU624GtxGZ2wAY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19016319</v>
      </c>
      <c r="S5" s="613"/>
      <c r="T5" s="613"/>
      <c r="U5" s="613"/>
      <c r="V5" s="613"/>
      <c r="W5" s="613"/>
      <c r="X5" s="613"/>
      <c r="Y5" s="614"/>
      <c r="Z5" s="615">
        <v>40</v>
      </c>
      <c r="AA5" s="615"/>
      <c r="AB5" s="615"/>
      <c r="AC5" s="615"/>
      <c r="AD5" s="616">
        <v>17400316</v>
      </c>
      <c r="AE5" s="616"/>
      <c r="AF5" s="616"/>
      <c r="AG5" s="616"/>
      <c r="AH5" s="616"/>
      <c r="AI5" s="616"/>
      <c r="AJ5" s="616"/>
      <c r="AK5" s="616"/>
      <c r="AL5" s="617">
        <v>66.2</v>
      </c>
      <c r="AM5" s="618"/>
      <c r="AN5" s="618"/>
      <c r="AO5" s="619"/>
      <c r="AP5" s="609" t="s">
        <v>216</v>
      </c>
      <c r="AQ5" s="610"/>
      <c r="AR5" s="610"/>
      <c r="AS5" s="610"/>
      <c r="AT5" s="610"/>
      <c r="AU5" s="610"/>
      <c r="AV5" s="610"/>
      <c r="AW5" s="610"/>
      <c r="AX5" s="610"/>
      <c r="AY5" s="610"/>
      <c r="AZ5" s="610"/>
      <c r="BA5" s="610"/>
      <c r="BB5" s="610"/>
      <c r="BC5" s="610"/>
      <c r="BD5" s="610"/>
      <c r="BE5" s="610"/>
      <c r="BF5" s="611"/>
      <c r="BG5" s="623">
        <v>17587904</v>
      </c>
      <c r="BH5" s="624"/>
      <c r="BI5" s="624"/>
      <c r="BJ5" s="624"/>
      <c r="BK5" s="624"/>
      <c r="BL5" s="624"/>
      <c r="BM5" s="624"/>
      <c r="BN5" s="625"/>
      <c r="BO5" s="626">
        <v>92.5</v>
      </c>
      <c r="BP5" s="626"/>
      <c r="BQ5" s="626"/>
      <c r="BR5" s="626"/>
      <c r="BS5" s="627">
        <v>187586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328164</v>
      </c>
      <c r="S6" s="624"/>
      <c r="T6" s="624"/>
      <c r="U6" s="624"/>
      <c r="V6" s="624"/>
      <c r="W6" s="624"/>
      <c r="X6" s="624"/>
      <c r="Y6" s="625"/>
      <c r="Z6" s="626">
        <v>0.7</v>
      </c>
      <c r="AA6" s="626"/>
      <c r="AB6" s="626"/>
      <c r="AC6" s="626"/>
      <c r="AD6" s="627">
        <v>328164</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17587904</v>
      </c>
      <c r="BH6" s="624"/>
      <c r="BI6" s="624"/>
      <c r="BJ6" s="624"/>
      <c r="BK6" s="624"/>
      <c r="BL6" s="624"/>
      <c r="BM6" s="624"/>
      <c r="BN6" s="625"/>
      <c r="BO6" s="626">
        <v>92.5</v>
      </c>
      <c r="BP6" s="626"/>
      <c r="BQ6" s="626"/>
      <c r="BR6" s="626"/>
      <c r="BS6" s="627">
        <v>187586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319749</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319749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8119</v>
      </c>
      <c r="S7" s="624"/>
      <c r="T7" s="624"/>
      <c r="U7" s="624"/>
      <c r="V7" s="624"/>
      <c r="W7" s="624"/>
      <c r="X7" s="624"/>
      <c r="Y7" s="625"/>
      <c r="Z7" s="626">
        <v>0</v>
      </c>
      <c r="AA7" s="626"/>
      <c r="AB7" s="626"/>
      <c r="AC7" s="626"/>
      <c r="AD7" s="627">
        <v>8119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8703710</v>
      </c>
      <c r="BH7" s="624"/>
      <c r="BI7" s="624"/>
      <c r="BJ7" s="624"/>
      <c r="BK7" s="624"/>
      <c r="BL7" s="624"/>
      <c r="BM7" s="624"/>
      <c r="BN7" s="625"/>
      <c r="BO7" s="626">
        <v>45.8</v>
      </c>
      <c r="BP7" s="626"/>
      <c r="BQ7" s="626"/>
      <c r="BR7" s="626"/>
      <c r="BS7" s="627">
        <v>187236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6663774</v>
      </c>
      <c r="CS7" s="624"/>
      <c r="CT7" s="624"/>
      <c r="CU7" s="624"/>
      <c r="CV7" s="624"/>
      <c r="CW7" s="624"/>
      <c r="CX7" s="624"/>
      <c r="CY7" s="625"/>
      <c r="CZ7" s="626">
        <v>14.9</v>
      </c>
      <c r="DA7" s="626"/>
      <c r="DB7" s="626"/>
      <c r="DC7" s="626"/>
      <c r="DD7" s="632">
        <v>179251</v>
      </c>
      <c r="DE7" s="624"/>
      <c r="DF7" s="624"/>
      <c r="DG7" s="624"/>
      <c r="DH7" s="624"/>
      <c r="DI7" s="624"/>
      <c r="DJ7" s="624"/>
      <c r="DK7" s="624"/>
      <c r="DL7" s="624"/>
      <c r="DM7" s="624"/>
      <c r="DN7" s="624"/>
      <c r="DO7" s="624"/>
      <c r="DP7" s="625"/>
      <c r="DQ7" s="632">
        <v>5554211</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168581</v>
      </c>
      <c r="S8" s="624"/>
      <c r="T8" s="624"/>
      <c r="U8" s="624"/>
      <c r="V8" s="624"/>
      <c r="W8" s="624"/>
      <c r="X8" s="624"/>
      <c r="Y8" s="625"/>
      <c r="Z8" s="626">
        <v>0.4</v>
      </c>
      <c r="AA8" s="626"/>
      <c r="AB8" s="626"/>
      <c r="AC8" s="626"/>
      <c r="AD8" s="627">
        <v>168581</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218793</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19372130</v>
      </c>
      <c r="CS8" s="624"/>
      <c r="CT8" s="624"/>
      <c r="CU8" s="624"/>
      <c r="CV8" s="624"/>
      <c r="CW8" s="624"/>
      <c r="CX8" s="624"/>
      <c r="CY8" s="625"/>
      <c r="CZ8" s="626">
        <v>43.3</v>
      </c>
      <c r="DA8" s="626"/>
      <c r="DB8" s="626"/>
      <c r="DC8" s="626"/>
      <c r="DD8" s="632">
        <v>75207</v>
      </c>
      <c r="DE8" s="624"/>
      <c r="DF8" s="624"/>
      <c r="DG8" s="624"/>
      <c r="DH8" s="624"/>
      <c r="DI8" s="624"/>
      <c r="DJ8" s="624"/>
      <c r="DK8" s="624"/>
      <c r="DL8" s="624"/>
      <c r="DM8" s="624"/>
      <c r="DN8" s="624"/>
      <c r="DO8" s="624"/>
      <c r="DP8" s="625"/>
      <c r="DQ8" s="632">
        <v>10923285</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173634</v>
      </c>
      <c r="S9" s="624"/>
      <c r="T9" s="624"/>
      <c r="U9" s="624"/>
      <c r="V9" s="624"/>
      <c r="W9" s="624"/>
      <c r="X9" s="624"/>
      <c r="Y9" s="625"/>
      <c r="Z9" s="626">
        <v>0.4</v>
      </c>
      <c r="AA9" s="626"/>
      <c r="AB9" s="626"/>
      <c r="AC9" s="626"/>
      <c r="AD9" s="627">
        <v>173634</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7286920</v>
      </c>
      <c r="BH9" s="624"/>
      <c r="BI9" s="624"/>
      <c r="BJ9" s="624"/>
      <c r="BK9" s="624"/>
      <c r="BL9" s="624"/>
      <c r="BM9" s="624"/>
      <c r="BN9" s="625"/>
      <c r="BO9" s="626">
        <v>38.299999999999997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4525470</v>
      </c>
      <c r="CS9" s="624"/>
      <c r="CT9" s="624"/>
      <c r="CU9" s="624"/>
      <c r="CV9" s="624"/>
      <c r="CW9" s="624"/>
      <c r="CX9" s="624"/>
      <c r="CY9" s="625"/>
      <c r="CZ9" s="626">
        <v>10.1</v>
      </c>
      <c r="DA9" s="626"/>
      <c r="DB9" s="626"/>
      <c r="DC9" s="626"/>
      <c r="DD9" s="632">
        <v>120410</v>
      </c>
      <c r="DE9" s="624"/>
      <c r="DF9" s="624"/>
      <c r="DG9" s="624"/>
      <c r="DH9" s="624"/>
      <c r="DI9" s="624"/>
      <c r="DJ9" s="624"/>
      <c r="DK9" s="624"/>
      <c r="DL9" s="624"/>
      <c r="DM9" s="624"/>
      <c r="DN9" s="624"/>
      <c r="DO9" s="624"/>
      <c r="DP9" s="625"/>
      <c r="DQ9" s="632">
        <v>3841632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297459</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48170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38196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3051736</v>
      </c>
      <c r="S11" s="624"/>
      <c r="T11" s="624"/>
      <c r="U11" s="624"/>
      <c r="V11" s="624"/>
      <c r="W11" s="624"/>
      <c r="X11" s="624"/>
      <c r="Y11" s="625"/>
      <c r="Z11" s="628">
        <v>6.4</v>
      </c>
      <c r="AA11" s="629"/>
      <c r="AB11" s="629"/>
      <c r="AC11" s="635"/>
      <c r="AD11" s="632">
        <v>3051736</v>
      </c>
      <c r="AE11" s="624"/>
      <c r="AF11" s="624"/>
      <c r="AG11" s="624"/>
      <c r="AH11" s="624"/>
      <c r="AI11" s="624"/>
      <c r="AJ11" s="624"/>
      <c r="AK11" s="625"/>
      <c r="AL11" s="628">
        <v>11.6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900538</v>
      </c>
      <c r="BH11" s="624"/>
      <c r="BI11" s="624"/>
      <c r="BJ11" s="624"/>
      <c r="BK11" s="624"/>
      <c r="BL11" s="624"/>
      <c r="BM11" s="624"/>
      <c r="BN11" s="625"/>
      <c r="BO11" s="626">
        <v>4.7</v>
      </c>
      <c r="BP11" s="626"/>
      <c r="BQ11" s="626"/>
      <c r="BR11" s="626"/>
      <c r="BS11" s="627">
        <v>187236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194075</v>
      </c>
      <c r="CS11" s="624"/>
      <c r="CT11" s="624"/>
      <c r="CU11" s="624"/>
      <c r="CV11" s="624"/>
      <c r="CW11" s="624"/>
      <c r="CX11" s="624"/>
      <c r="CY11" s="625"/>
      <c r="CZ11" s="626">
        <v>0.4</v>
      </c>
      <c r="DA11" s="626"/>
      <c r="DB11" s="626"/>
      <c r="DC11" s="626"/>
      <c r="DD11" s="632">
        <v>91143</v>
      </c>
      <c r="DE11" s="624"/>
      <c r="DF11" s="624"/>
      <c r="DG11" s="624"/>
      <c r="DH11" s="624"/>
      <c r="DI11" s="624"/>
      <c r="DJ11" s="624"/>
      <c r="DK11" s="624"/>
      <c r="DL11" s="624"/>
      <c r="DM11" s="624"/>
      <c r="DN11" s="624"/>
      <c r="DO11" s="624"/>
      <c r="DP11" s="625"/>
      <c r="DQ11" s="632">
        <v>166353</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34050</v>
      </c>
      <c r="S12" s="624"/>
      <c r="T12" s="624"/>
      <c r="U12" s="624"/>
      <c r="V12" s="624"/>
      <c r="W12" s="624"/>
      <c r="X12" s="624"/>
      <c r="Y12" s="625"/>
      <c r="Z12" s="626">
        <v>0.1</v>
      </c>
      <c r="AA12" s="626"/>
      <c r="AB12" s="626"/>
      <c r="AC12" s="626"/>
      <c r="AD12" s="627">
        <v>34050</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7826976</v>
      </c>
      <c r="BH12" s="624"/>
      <c r="BI12" s="624"/>
      <c r="BJ12" s="624"/>
      <c r="BK12" s="624"/>
      <c r="BL12" s="624"/>
      <c r="BM12" s="624"/>
      <c r="BN12" s="625"/>
      <c r="BO12" s="626">
        <v>41.2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969170</v>
      </c>
      <c r="CS12" s="624"/>
      <c r="CT12" s="624"/>
      <c r="CU12" s="624"/>
      <c r="CV12" s="624"/>
      <c r="CW12" s="624"/>
      <c r="CX12" s="624"/>
      <c r="CY12" s="625"/>
      <c r="CZ12" s="626">
        <v>2.2000000000000002</v>
      </c>
      <c r="DA12" s="626"/>
      <c r="DB12" s="626"/>
      <c r="DC12" s="626"/>
      <c r="DD12" s="632">
        <v>167606</v>
      </c>
      <c r="DE12" s="624"/>
      <c r="DF12" s="624"/>
      <c r="DG12" s="624"/>
      <c r="DH12" s="624"/>
      <c r="DI12" s="624"/>
      <c r="DJ12" s="624"/>
      <c r="DK12" s="624"/>
      <c r="DL12" s="624"/>
      <c r="DM12" s="624"/>
      <c r="DN12" s="624"/>
      <c r="DO12" s="624"/>
      <c r="DP12" s="625"/>
      <c r="DQ12" s="632">
        <v>720620</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7728092</v>
      </c>
      <c r="BH13" s="624"/>
      <c r="BI13" s="624"/>
      <c r="BJ13" s="624"/>
      <c r="BK13" s="624"/>
      <c r="BL13" s="624"/>
      <c r="BM13" s="624"/>
      <c r="BN13" s="625"/>
      <c r="BO13" s="626">
        <v>40.6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3657703</v>
      </c>
      <c r="CS13" s="624"/>
      <c r="CT13" s="624"/>
      <c r="CU13" s="624"/>
      <c r="CV13" s="624"/>
      <c r="CW13" s="624"/>
      <c r="CX13" s="624"/>
      <c r="CY13" s="625"/>
      <c r="CZ13" s="626">
        <v>8.1999999999999993</v>
      </c>
      <c r="DA13" s="626"/>
      <c r="DB13" s="626"/>
      <c r="DC13" s="626"/>
      <c r="DD13" s="632">
        <v>1446593</v>
      </c>
      <c r="DE13" s="624"/>
      <c r="DF13" s="624"/>
      <c r="DG13" s="624"/>
      <c r="DH13" s="624"/>
      <c r="DI13" s="624"/>
      <c r="DJ13" s="624"/>
      <c r="DK13" s="624"/>
      <c r="DL13" s="624"/>
      <c r="DM13" s="624"/>
      <c r="DN13" s="624"/>
      <c r="DO13" s="624"/>
      <c r="DP13" s="625"/>
      <c r="DQ13" s="632">
        <v>2598899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625</v>
      </c>
      <c r="S14" s="624"/>
      <c r="T14" s="624"/>
      <c r="U14" s="624"/>
      <c r="V14" s="624"/>
      <c r="W14" s="624"/>
      <c r="X14" s="624"/>
      <c r="Y14" s="625"/>
      <c r="Z14" s="626">
        <v>0</v>
      </c>
      <c r="AA14" s="626"/>
      <c r="AB14" s="626"/>
      <c r="AC14" s="626"/>
      <c r="AD14" s="627">
        <v>625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319704</v>
      </c>
      <c r="BH14" s="624"/>
      <c r="BI14" s="624"/>
      <c r="BJ14" s="624"/>
      <c r="BK14" s="624"/>
      <c r="BL14" s="624"/>
      <c r="BM14" s="624"/>
      <c r="BN14" s="625"/>
      <c r="BO14" s="626">
        <v>1.7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1477179</v>
      </c>
      <c r="CS14" s="624"/>
      <c r="CT14" s="624"/>
      <c r="CU14" s="624"/>
      <c r="CV14" s="624"/>
      <c r="CW14" s="624"/>
      <c r="CX14" s="624"/>
      <c r="CY14" s="625"/>
      <c r="CZ14" s="626">
        <v>3.3</v>
      </c>
      <c r="DA14" s="626"/>
      <c r="DB14" s="626"/>
      <c r="DC14" s="626"/>
      <c r="DD14" s="632">
        <v>201300</v>
      </c>
      <c r="DE14" s="624"/>
      <c r="DF14" s="624"/>
      <c r="DG14" s="624"/>
      <c r="DH14" s="624"/>
      <c r="DI14" s="624"/>
      <c r="DJ14" s="624"/>
      <c r="DK14" s="624"/>
      <c r="DL14" s="624"/>
      <c r="DM14" s="624"/>
      <c r="DN14" s="624"/>
      <c r="DO14" s="624"/>
      <c r="DP14" s="625"/>
      <c r="DQ14" s="632">
        <v>1280205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735545</v>
      </c>
      <c r="BH15" s="624"/>
      <c r="BI15" s="624"/>
      <c r="BJ15" s="624"/>
      <c r="BK15" s="624"/>
      <c r="BL15" s="624"/>
      <c r="BM15" s="624"/>
      <c r="BN15" s="625"/>
      <c r="BO15" s="626">
        <v>3.9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5052978</v>
      </c>
      <c r="CS15" s="624"/>
      <c r="CT15" s="624"/>
      <c r="CU15" s="624"/>
      <c r="CV15" s="624"/>
      <c r="CW15" s="624"/>
      <c r="CX15" s="624"/>
      <c r="CY15" s="625"/>
      <c r="CZ15" s="626">
        <v>11.3</v>
      </c>
      <c r="DA15" s="626"/>
      <c r="DB15" s="626"/>
      <c r="DC15" s="626"/>
      <c r="DD15" s="632">
        <v>1318761</v>
      </c>
      <c r="DE15" s="624"/>
      <c r="DF15" s="624"/>
      <c r="DG15" s="624"/>
      <c r="DH15" s="624"/>
      <c r="DI15" s="624"/>
      <c r="DJ15" s="624"/>
      <c r="DK15" s="624"/>
      <c r="DL15" s="624"/>
      <c r="DM15" s="624"/>
      <c r="DN15" s="624"/>
      <c r="DO15" s="624"/>
      <c r="DP15" s="625"/>
      <c r="DQ15" s="632">
        <v>2940987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78311</v>
      </c>
      <c r="S16" s="624"/>
      <c r="T16" s="624"/>
      <c r="U16" s="624"/>
      <c r="V16" s="624"/>
      <c r="W16" s="624"/>
      <c r="X16" s="624"/>
      <c r="Y16" s="625"/>
      <c r="Z16" s="626">
        <v>0.2</v>
      </c>
      <c r="AA16" s="626"/>
      <c r="AB16" s="626"/>
      <c r="AC16" s="626"/>
      <c r="AD16" s="627">
        <v>78311</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1969</v>
      </c>
      <c r="BH16" s="624"/>
      <c r="BI16" s="624"/>
      <c r="BJ16" s="624"/>
      <c r="BK16" s="624"/>
      <c r="BL16" s="624"/>
      <c r="BM16" s="624"/>
      <c r="BN16" s="625"/>
      <c r="BO16" s="626">
        <v>0</v>
      </c>
      <c r="BP16" s="626"/>
      <c r="BQ16" s="626"/>
      <c r="BR16" s="626"/>
      <c r="BS16" s="627">
        <v>350</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34660</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260</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351989</v>
      </c>
      <c r="S17" s="624"/>
      <c r="T17" s="624"/>
      <c r="U17" s="624"/>
      <c r="V17" s="624"/>
      <c r="W17" s="624"/>
      <c r="X17" s="624"/>
      <c r="Y17" s="625"/>
      <c r="Z17" s="626">
        <v>0.7</v>
      </c>
      <c r="AA17" s="626"/>
      <c r="AB17" s="626"/>
      <c r="AC17" s="626"/>
      <c r="AD17" s="627">
        <v>351989</v>
      </c>
      <c r="AE17" s="627"/>
      <c r="AF17" s="627"/>
      <c r="AG17" s="627"/>
      <c r="AH17" s="627"/>
      <c r="AI17" s="627"/>
      <c r="AJ17" s="627"/>
      <c r="AK17" s="627"/>
      <c r="AL17" s="628">
        <v>1.3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2401050</v>
      </c>
      <c r="CS17" s="624"/>
      <c r="CT17" s="624"/>
      <c r="CU17" s="624"/>
      <c r="CV17" s="624"/>
      <c r="CW17" s="624"/>
      <c r="CX17" s="624"/>
      <c r="CY17" s="625"/>
      <c r="CZ17" s="626">
        <v>5.4</v>
      </c>
      <c r="DA17" s="626"/>
      <c r="DB17" s="626"/>
      <c r="DC17" s="626"/>
      <c r="DD17" s="632" t="s">
        <v>122</v>
      </c>
      <c r="DE17" s="624"/>
      <c r="DF17" s="624"/>
      <c r="DG17" s="624"/>
      <c r="DH17" s="624"/>
      <c r="DI17" s="624"/>
      <c r="DJ17" s="624"/>
      <c r="DK17" s="624"/>
      <c r="DL17" s="624"/>
      <c r="DM17" s="624"/>
      <c r="DN17" s="624"/>
      <c r="DO17" s="624"/>
      <c r="DP17" s="625"/>
      <c r="DQ17" s="632">
        <v>2395701</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195799</v>
      </c>
      <c r="S18" s="624"/>
      <c r="T18" s="624"/>
      <c r="U18" s="624"/>
      <c r="V18" s="624"/>
      <c r="W18" s="624"/>
      <c r="X18" s="624"/>
      <c r="Y18" s="625"/>
      <c r="Z18" s="626">
        <v>0.4</v>
      </c>
      <c r="AA18" s="626"/>
      <c r="AB18" s="626"/>
      <c r="AC18" s="626"/>
      <c r="AD18" s="627">
        <v>195799</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186753</v>
      </c>
      <c r="S19" s="624"/>
      <c r="T19" s="624"/>
      <c r="U19" s="624"/>
      <c r="V19" s="624"/>
      <c r="W19" s="624"/>
      <c r="X19" s="624"/>
      <c r="Y19" s="625"/>
      <c r="Z19" s="626">
        <v>0.4</v>
      </c>
      <c r="AA19" s="626"/>
      <c r="AB19" s="626"/>
      <c r="AC19" s="626"/>
      <c r="AD19" s="627">
        <v>186753</v>
      </c>
      <c r="AE19" s="627"/>
      <c r="AF19" s="627"/>
      <c r="AG19" s="627"/>
      <c r="AH19" s="627"/>
      <c r="AI19" s="627"/>
      <c r="AJ19" s="627"/>
      <c r="AK19" s="627"/>
      <c r="AL19" s="628">
        <v>0.7</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1428415</v>
      </c>
      <c r="BH19" s="624"/>
      <c r="BI19" s="624"/>
      <c r="BJ19" s="624"/>
      <c r="BK19" s="624"/>
      <c r="BL19" s="624"/>
      <c r="BM19" s="624"/>
      <c r="BN19" s="625"/>
      <c r="BO19" s="626">
        <v>7.5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9046</v>
      </c>
      <c r="S20" s="624"/>
      <c r="T20" s="624"/>
      <c r="U20" s="624"/>
      <c r="V20" s="624"/>
      <c r="W20" s="624"/>
      <c r="X20" s="624"/>
      <c r="Y20" s="625"/>
      <c r="Z20" s="626">
        <v>0</v>
      </c>
      <c r="AA20" s="626"/>
      <c r="AB20" s="626"/>
      <c r="AC20" s="626"/>
      <c r="AD20" s="627">
        <v>9046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1428415</v>
      </c>
      <c r="BH20" s="624"/>
      <c r="BI20" s="624"/>
      <c r="BJ20" s="624"/>
      <c r="BK20" s="624"/>
      <c r="BL20" s="624"/>
      <c r="BM20" s="624"/>
      <c r="BN20" s="625"/>
      <c r="BO20" s="626">
        <v>7.5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44716108</v>
      </c>
      <c r="CS20" s="624"/>
      <c r="CT20" s="624"/>
      <c r="CU20" s="624"/>
      <c r="CV20" s="624"/>
      <c r="CW20" s="624"/>
      <c r="CX20" s="624"/>
      <c r="CY20" s="625"/>
      <c r="CZ20" s="626">
        <v>100</v>
      </c>
      <c r="DA20" s="626"/>
      <c r="DB20" s="626"/>
      <c r="DC20" s="626"/>
      <c r="DD20" s="632">
        <v>3600271</v>
      </c>
      <c r="DE20" s="624"/>
      <c r="DF20" s="624"/>
      <c r="DG20" s="624"/>
      <c r="DH20" s="624"/>
      <c r="DI20" s="624"/>
      <c r="DJ20" s="624"/>
      <c r="DK20" s="624"/>
      <c r="DL20" s="624"/>
      <c r="DM20" s="624"/>
      <c r="DN20" s="624"/>
      <c r="DO20" s="624"/>
      <c r="DP20" s="625"/>
      <c r="DQ20" s="632">
        <v>30780098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4731412</v>
      </c>
      <c r="S21" s="624"/>
      <c r="T21" s="624"/>
      <c r="U21" s="624"/>
      <c r="V21" s="624"/>
      <c r="W21" s="624"/>
      <c r="X21" s="624"/>
      <c r="Y21" s="625"/>
      <c r="Z21" s="626">
        <v>9.9</v>
      </c>
      <c r="AA21" s="626"/>
      <c r="AB21" s="626"/>
      <c r="AC21" s="626"/>
      <c r="AD21" s="627">
        <v>4207161</v>
      </c>
      <c r="AE21" s="627"/>
      <c r="AF21" s="627"/>
      <c r="AG21" s="627"/>
      <c r="AH21" s="627"/>
      <c r="AI21" s="627"/>
      <c r="AJ21" s="627"/>
      <c r="AK21" s="627"/>
      <c r="AL21" s="628">
        <v>16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4207161</v>
      </c>
      <c r="S22" s="624"/>
      <c r="T22" s="624"/>
      <c r="U22" s="624"/>
      <c r="V22" s="624"/>
      <c r="W22" s="624"/>
      <c r="X22" s="624"/>
      <c r="Y22" s="625"/>
      <c r="Z22" s="626">
        <v>8.8000000000000007</v>
      </c>
      <c r="AA22" s="626"/>
      <c r="AB22" s="626"/>
      <c r="AC22" s="626"/>
      <c r="AD22" s="627">
        <v>4207161</v>
      </c>
      <c r="AE22" s="627"/>
      <c r="AF22" s="627"/>
      <c r="AG22" s="627"/>
      <c r="AH22" s="627"/>
      <c r="AI22" s="627"/>
      <c r="AJ22" s="627"/>
      <c r="AK22" s="627"/>
      <c r="AL22" s="628">
        <v>16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524251</v>
      </c>
      <c r="S23" s="624"/>
      <c r="T23" s="624"/>
      <c r="U23" s="624"/>
      <c r="V23" s="624"/>
      <c r="W23" s="624"/>
      <c r="X23" s="624"/>
      <c r="Y23" s="625"/>
      <c r="Z23" s="626">
        <v>1.1000000000000001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1428415</v>
      </c>
      <c r="BH23" s="624"/>
      <c r="BI23" s="624"/>
      <c r="BJ23" s="624"/>
      <c r="BK23" s="624"/>
      <c r="BL23" s="624"/>
      <c r="BM23" s="624"/>
      <c r="BN23" s="625"/>
      <c r="BO23" s="626">
        <v>7.5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21634730</v>
      </c>
      <c r="CS24" s="613"/>
      <c r="CT24" s="613"/>
      <c r="CU24" s="613"/>
      <c r="CV24" s="613"/>
      <c r="CW24" s="613"/>
      <c r="CX24" s="613"/>
      <c r="CY24" s="614"/>
      <c r="CZ24" s="617">
        <v>48.4</v>
      </c>
      <c r="DA24" s="618"/>
      <c r="DB24" s="618"/>
      <c r="DC24" s="634"/>
      <c r="DD24" s="658">
        <v>13670898</v>
      </c>
      <c r="DE24" s="613"/>
      <c r="DF24" s="613"/>
      <c r="DG24" s="613"/>
      <c r="DH24" s="613"/>
      <c r="DI24" s="613"/>
      <c r="DJ24" s="613"/>
      <c r="DK24" s="614"/>
      <c r="DL24" s="658">
        <v>11563177</v>
      </c>
      <c r="DM24" s="613"/>
      <c r="DN24" s="613"/>
      <c r="DO24" s="613"/>
      <c r="DP24" s="613"/>
      <c r="DQ24" s="613"/>
      <c r="DR24" s="613"/>
      <c r="DS24" s="613"/>
      <c r="DT24" s="613"/>
      <c r="DU24" s="613"/>
      <c r="DV24" s="614"/>
      <c r="DW24" s="617">
        <v>43.5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28138739</v>
      </c>
      <c r="S25" s="624"/>
      <c r="T25" s="624"/>
      <c r="U25" s="624"/>
      <c r="V25" s="624"/>
      <c r="W25" s="624"/>
      <c r="X25" s="624"/>
      <c r="Y25" s="625"/>
      <c r="Z25" s="626">
        <v>59.1</v>
      </c>
      <c r="AA25" s="626"/>
      <c r="AB25" s="626"/>
      <c r="AC25" s="626"/>
      <c r="AD25" s="627">
        <v>25998485</v>
      </c>
      <c r="AE25" s="627"/>
      <c r="AF25" s="627"/>
      <c r="AG25" s="627"/>
      <c r="AH25" s="627"/>
      <c r="AI25" s="627"/>
      <c r="AJ25" s="627"/>
      <c r="AK25" s="627"/>
      <c r="AL25" s="628">
        <v>98.9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6916964</v>
      </c>
      <c r="CS25" s="655"/>
      <c r="CT25" s="655"/>
      <c r="CU25" s="655"/>
      <c r="CV25" s="655"/>
      <c r="CW25" s="655"/>
      <c r="CX25" s="655"/>
      <c r="CY25" s="656"/>
      <c r="CZ25" s="628">
        <v>15.5</v>
      </c>
      <c r="DA25" s="653"/>
      <c r="DB25" s="653"/>
      <c r="DC25" s="657"/>
      <c r="DD25" s="632">
        <v>5991696</v>
      </c>
      <c r="DE25" s="655"/>
      <c r="DF25" s="655"/>
      <c r="DG25" s="655"/>
      <c r="DH25" s="655"/>
      <c r="DI25" s="655"/>
      <c r="DJ25" s="655"/>
      <c r="DK25" s="656"/>
      <c r="DL25" s="632">
        <v>5302538</v>
      </c>
      <c r="DM25" s="655"/>
      <c r="DN25" s="655"/>
      <c r="DO25" s="655"/>
      <c r="DP25" s="655"/>
      <c r="DQ25" s="655"/>
      <c r="DR25" s="655"/>
      <c r="DS25" s="655"/>
      <c r="DT25" s="655"/>
      <c r="DU25" s="655"/>
      <c r="DV25" s="656"/>
      <c r="DW25" s="628">
        <v>20</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16436</v>
      </c>
      <c r="S26" s="624"/>
      <c r="T26" s="624"/>
      <c r="U26" s="624"/>
      <c r="V26" s="624"/>
      <c r="W26" s="624"/>
      <c r="X26" s="624"/>
      <c r="Y26" s="625"/>
      <c r="Z26" s="626">
        <v>0</v>
      </c>
      <c r="AA26" s="626"/>
      <c r="AB26" s="626"/>
      <c r="AC26" s="626"/>
      <c r="AD26" s="627">
        <v>16436</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4482772</v>
      </c>
      <c r="CS26" s="624"/>
      <c r="CT26" s="624"/>
      <c r="CU26" s="624"/>
      <c r="CV26" s="624"/>
      <c r="CW26" s="624"/>
      <c r="CX26" s="624"/>
      <c r="CY26" s="625"/>
      <c r="CZ26" s="628">
        <v>10</v>
      </c>
      <c r="DA26" s="653"/>
      <c r="DB26" s="653"/>
      <c r="DC26" s="657"/>
      <c r="DD26" s="632">
        <v>3777061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159906</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19016319</v>
      </c>
      <c r="BH27" s="624"/>
      <c r="BI27" s="624"/>
      <c r="BJ27" s="624"/>
      <c r="BK27" s="624"/>
      <c r="BL27" s="624"/>
      <c r="BM27" s="624"/>
      <c r="BN27" s="625"/>
      <c r="BO27" s="626">
        <v>100</v>
      </c>
      <c r="BP27" s="626"/>
      <c r="BQ27" s="626"/>
      <c r="BR27" s="626"/>
      <c r="BS27" s="627">
        <v>187586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12316716</v>
      </c>
      <c r="CS27" s="655"/>
      <c r="CT27" s="655"/>
      <c r="CU27" s="655"/>
      <c r="CV27" s="655"/>
      <c r="CW27" s="655"/>
      <c r="CX27" s="655"/>
      <c r="CY27" s="656"/>
      <c r="CZ27" s="628">
        <v>27.5</v>
      </c>
      <c r="DA27" s="653"/>
      <c r="DB27" s="653"/>
      <c r="DC27" s="657"/>
      <c r="DD27" s="632">
        <v>5283501</v>
      </c>
      <c r="DE27" s="655"/>
      <c r="DF27" s="655"/>
      <c r="DG27" s="655"/>
      <c r="DH27" s="655"/>
      <c r="DI27" s="655"/>
      <c r="DJ27" s="655"/>
      <c r="DK27" s="656"/>
      <c r="DL27" s="632">
        <v>3864938</v>
      </c>
      <c r="DM27" s="655"/>
      <c r="DN27" s="655"/>
      <c r="DO27" s="655"/>
      <c r="DP27" s="655"/>
      <c r="DQ27" s="655"/>
      <c r="DR27" s="655"/>
      <c r="DS27" s="655"/>
      <c r="DT27" s="655"/>
      <c r="DU27" s="655"/>
      <c r="DV27" s="656"/>
      <c r="DW27" s="628">
        <v>14.5</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474500</v>
      </c>
      <c r="S28" s="624"/>
      <c r="T28" s="624"/>
      <c r="U28" s="624"/>
      <c r="V28" s="624"/>
      <c r="W28" s="624"/>
      <c r="X28" s="624"/>
      <c r="Y28" s="625"/>
      <c r="Z28" s="626">
        <v>1</v>
      </c>
      <c r="AA28" s="626"/>
      <c r="AB28" s="626"/>
      <c r="AC28" s="626"/>
      <c r="AD28" s="627">
        <v>148142</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2401050</v>
      </c>
      <c r="CS28" s="624"/>
      <c r="CT28" s="624"/>
      <c r="CU28" s="624"/>
      <c r="CV28" s="624"/>
      <c r="CW28" s="624"/>
      <c r="CX28" s="624"/>
      <c r="CY28" s="625"/>
      <c r="CZ28" s="628">
        <v>5.4</v>
      </c>
      <c r="DA28" s="653"/>
      <c r="DB28" s="653"/>
      <c r="DC28" s="657"/>
      <c r="DD28" s="632">
        <v>2395701</v>
      </c>
      <c r="DE28" s="624"/>
      <c r="DF28" s="624"/>
      <c r="DG28" s="624"/>
      <c r="DH28" s="624"/>
      <c r="DI28" s="624"/>
      <c r="DJ28" s="624"/>
      <c r="DK28" s="625"/>
      <c r="DL28" s="632">
        <v>2395701</v>
      </c>
      <c r="DM28" s="624"/>
      <c r="DN28" s="624"/>
      <c r="DO28" s="624"/>
      <c r="DP28" s="624"/>
      <c r="DQ28" s="624"/>
      <c r="DR28" s="624"/>
      <c r="DS28" s="624"/>
      <c r="DT28" s="624"/>
      <c r="DU28" s="624"/>
      <c r="DV28" s="625"/>
      <c r="DW28" s="628">
        <v>9</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208887</v>
      </c>
      <c r="S29" s="624"/>
      <c r="T29" s="624"/>
      <c r="U29" s="624"/>
      <c r="V29" s="624"/>
      <c r="W29" s="624"/>
      <c r="X29" s="624"/>
      <c r="Y29" s="625"/>
      <c r="Z29" s="626">
        <v>0.4</v>
      </c>
      <c r="AA29" s="626"/>
      <c r="AB29" s="626"/>
      <c r="AC29" s="626"/>
      <c r="AD29" s="627">
        <v>2336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2401050</v>
      </c>
      <c r="CS29" s="655"/>
      <c r="CT29" s="655"/>
      <c r="CU29" s="655"/>
      <c r="CV29" s="655"/>
      <c r="CW29" s="655"/>
      <c r="CX29" s="655"/>
      <c r="CY29" s="656"/>
      <c r="CZ29" s="628">
        <v>5.4</v>
      </c>
      <c r="DA29" s="653"/>
      <c r="DB29" s="653"/>
      <c r="DC29" s="657"/>
      <c r="DD29" s="632">
        <v>2395701</v>
      </c>
      <c r="DE29" s="655"/>
      <c r="DF29" s="655"/>
      <c r="DG29" s="655"/>
      <c r="DH29" s="655"/>
      <c r="DI29" s="655"/>
      <c r="DJ29" s="655"/>
      <c r="DK29" s="656"/>
      <c r="DL29" s="632">
        <v>2395701</v>
      </c>
      <c r="DM29" s="655"/>
      <c r="DN29" s="655"/>
      <c r="DO29" s="655"/>
      <c r="DP29" s="655"/>
      <c r="DQ29" s="655"/>
      <c r="DR29" s="655"/>
      <c r="DS29" s="655"/>
      <c r="DT29" s="655"/>
      <c r="DU29" s="655"/>
      <c r="DV29" s="656"/>
      <c r="DW29" s="628">
        <v>9</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8479644</v>
      </c>
      <c r="S30" s="624"/>
      <c r="T30" s="624"/>
      <c r="U30" s="624"/>
      <c r="V30" s="624"/>
      <c r="W30" s="624"/>
      <c r="X30" s="624"/>
      <c r="Y30" s="625"/>
      <c r="Z30" s="626">
        <v>17.8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2326403</v>
      </c>
      <c r="CS30" s="624"/>
      <c r="CT30" s="624"/>
      <c r="CU30" s="624"/>
      <c r="CV30" s="624"/>
      <c r="CW30" s="624"/>
      <c r="CX30" s="624"/>
      <c r="CY30" s="625"/>
      <c r="CZ30" s="628">
        <v>5.2</v>
      </c>
      <c r="DA30" s="653"/>
      <c r="DB30" s="653"/>
      <c r="DC30" s="657"/>
      <c r="DD30" s="632">
        <v>2321054</v>
      </c>
      <c r="DE30" s="624"/>
      <c r="DF30" s="624"/>
      <c r="DG30" s="624"/>
      <c r="DH30" s="624"/>
      <c r="DI30" s="624"/>
      <c r="DJ30" s="624"/>
      <c r="DK30" s="625"/>
      <c r="DL30" s="632">
        <v>2321054</v>
      </c>
      <c r="DM30" s="624"/>
      <c r="DN30" s="624"/>
      <c r="DO30" s="624"/>
      <c r="DP30" s="624"/>
      <c r="DQ30" s="624"/>
      <c r="DR30" s="624"/>
      <c r="DS30" s="624"/>
      <c r="DT30" s="624"/>
      <c r="DU30" s="624"/>
      <c r="DV30" s="625"/>
      <c r="DW30" s="628">
        <v>8.6999999999999993</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98.6</v>
      </c>
      <c r="BN31" s="667"/>
      <c r="BO31" s="667"/>
      <c r="BP31" s="667"/>
      <c r="BQ31" s="668"/>
      <c r="BR31" s="679">
        <v>99.3</v>
      </c>
      <c r="BS31" s="667"/>
      <c r="BT31" s="667"/>
      <c r="BU31" s="667"/>
      <c r="BV31" s="667"/>
      <c r="BW31" s="667"/>
      <c r="BX31" s="618">
        <v>98.3</v>
      </c>
      <c r="BY31" s="667"/>
      <c r="BZ31" s="667"/>
      <c r="CA31" s="667"/>
      <c r="CB31" s="668"/>
      <c r="CD31" s="661"/>
      <c r="CE31" s="662"/>
      <c r="CF31" s="620" t="s">
        <v>300</v>
      </c>
      <c r="CG31" s="621"/>
      <c r="CH31" s="621"/>
      <c r="CI31" s="621"/>
      <c r="CJ31" s="621"/>
      <c r="CK31" s="621"/>
      <c r="CL31" s="621"/>
      <c r="CM31" s="621"/>
      <c r="CN31" s="621"/>
      <c r="CO31" s="621"/>
      <c r="CP31" s="621"/>
      <c r="CQ31" s="622"/>
      <c r="CR31" s="623">
        <v>74647</v>
      </c>
      <c r="CS31" s="655"/>
      <c r="CT31" s="655"/>
      <c r="CU31" s="655"/>
      <c r="CV31" s="655"/>
      <c r="CW31" s="655"/>
      <c r="CX31" s="655"/>
      <c r="CY31" s="656"/>
      <c r="CZ31" s="628">
        <v>0.2</v>
      </c>
      <c r="DA31" s="653"/>
      <c r="DB31" s="653"/>
      <c r="DC31" s="657"/>
      <c r="DD31" s="632">
        <v>74647</v>
      </c>
      <c r="DE31" s="655"/>
      <c r="DF31" s="655"/>
      <c r="DG31" s="655"/>
      <c r="DH31" s="655"/>
      <c r="DI31" s="655"/>
      <c r="DJ31" s="655"/>
      <c r="DK31" s="656"/>
      <c r="DL31" s="632">
        <v>74647</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3265575</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98.1</v>
      </c>
      <c r="BN32" s="655"/>
      <c r="BO32" s="655"/>
      <c r="BP32" s="655"/>
      <c r="BQ32" s="678"/>
      <c r="BR32" s="680">
        <v>99</v>
      </c>
      <c r="BS32" s="655"/>
      <c r="BT32" s="655"/>
      <c r="BU32" s="655"/>
      <c r="BV32" s="655"/>
      <c r="BW32" s="655"/>
      <c r="BX32" s="629">
        <v>97.9</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248806</v>
      </c>
      <c r="S33" s="624"/>
      <c r="T33" s="624"/>
      <c r="U33" s="624"/>
      <c r="V33" s="624"/>
      <c r="W33" s="624"/>
      <c r="X33" s="624"/>
      <c r="Y33" s="625"/>
      <c r="Z33" s="626">
        <v>0.5</v>
      </c>
      <c r="AA33" s="626"/>
      <c r="AB33" s="626"/>
      <c r="AC33" s="626"/>
      <c r="AD33" s="627">
        <v>64373</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99</v>
      </c>
      <c r="BN33" s="682"/>
      <c r="BO33" s="682"/>
      <c r="BP33" s="682"/>
      <c r="BQ33" s="684"/>
      <c r="BR33" s="681">
        <v>99.4</v>
      </c>
      <c r="BS33" s="682"/>
      <c r="BT33" s="682"/>
      <c r="BU33" s="682"/>
      <c r="BV33" s="682"/>
      <c r="BW33" s="682"/>
      <c r="BX33" s="683">
        <v>98.5</v>
      </c>
      <c r="BY33" s="682"/>
      <c r="BZ33" s="682"/>
      <c r="CA33" s="682"/>
      <c r="CB33" s="684"/>
      <c r="CD33" s="620" t="s">
        <v>307</v>
      </c>
      <c r="CE33" s="621"/>
      <c r="CF33" s="621"/>
      <c r="CG33" s="621"/>
      <c r="CH33" s="621"/>
      <c r="CI33" s="621"/>
      <c r="CJ33" s="621"/>
      <c r="CK33" s="621"/>
      <c r="CL33" s="621"/>
      <c r="CM33" s="621"/>
      <c r="CN33" s="621"/>
      <c r="CO33" s="621"/>
      <c r="CP33" s="621"/>
      <c r="CQ33" s="622"/>
      <c r="CR33" s="623">
        <v>19446447</v>
      </c>
      <c r="CS33" s="655"/>
      <c r="CT33" s="655"/>
      <c r="CU33" s="655"/>
      <c r="CV33" s="655"/>
      <c r="CW33" s="655"/>
      <c r="CX33" s="655"/>
      <c r="CY33" s="656"/>
      <c r="CZ33" s="628">
        <v>43.5</v>
      </c>
      <c r="DA33" s="653"/>
      <c r="DB33" s="653"/>
      <c r="DC33" s="657"/>
      <c r="DD33" s="632">
        <v>16105708</v>
      </c>
      <c r="DE33" s="655"/>
      <c r="DF33" s="655"/>
      <c r="DG33" s="655"/>
      <c r="DH33" s="655"/>
      <c r="DI33" s="655"/>
      <c r="DJ33" s="655"/>
      <c r="DK33" s="656"/>
      <c r="DL33" s="632">
        <v>11817984</v>
      </c>
      <c r="DM33" s="655"/>
      <c r="DN33" s="655"/>
      <c r="DO33" s="655"/>
      <c r="DP33" s="655"/>
      <c r="DQ33" s="655"/>
      <c r="DR33" s="655"/>
      <c r="DS33" s="655"/>
      <c r="DT33" s="655"/>
      <c r="DU33" s="655"/>
      <c r="DV33" s="656"/>
      <c r="DW33" s="628">
        <v>44.5</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203745</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7095799</v>
      </c>
      <c r="CS34" s="624"/>
      <c r="CT34" s="624"/>
      <c r="CU34" s="624"/>
      <c r="CV34" s="624"/>
      <c r="CW34" s="624"/>
      <c r="CX34" s="624"/>
      <c r="CY34" s="625"/>
      <c r="CZ34" s="628">
        <v>15.9</v>
      </c>
      <c r="DA34" s="653"/>
      <c r="DB34" s="653"/>
      <c r="DC34" s="657"/>
      <c r="DD34" s="632">
        <v>5406980</v>
      </c>
      <c r="DE34" s="624"/>
      <c r="DF34" s="624"/>
      <c r="DG34" s="624"/>
      <c r="DH34" s="624"/>
      <c r="DI34" s="624"/>
      <c r="DJ34" s="624"/>
      <c r="DK34" s="625"/>
      <c r="DL34" s="632">
        <v>5111398</v>
      </c>
      <c r="DM34" s="624"/>
      <c r="DN34" s="624"/>
      <c r="DO34" s="624"/>
      <c r="DP34" s="624"/>
      <c r="DQ34" s="624"/>
      <c r="DR34" s="624"/>
      <c r="DS34" s="624"/>
      <c r="DT34" s="624"/>
      <c r="DU34" s="624"/>
      <c r="DV34" s="625"/>
      <c r="DW34" s="628">
        <v>19.2</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1074212</v>
      </c>
      <c r="S35" s="624"/>
      <c r="T35" s="624"/>
      <c r="U35" s="624"/>
      <c r="V35" s="624"/>
      <c r="W35" s="624"/>
      <c r="X35" s="624"/>
      <c r="Y35" s="625"/>
      <c r="Z35" s="626">
        <v>2.2999999999999998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725191</v>
      </c>
      <c r="CS35" s="655"/>
      <c r="CT35" s="655"/>
      <c r="CU35" s="655"/>
      <c r="CV35" s="655"/>
      <c r="CW35" s="655"/>
      <c r="CX35" s="655"/>
      <c r="CY35" s="656"/>
      <c r="CZ35" s="628">
        <v>1.6</v>
      </c>
      <c r="DA35" s="653"/>
      <c r="DB35" s="653"/>
      <c r="DC35" s="657"/>
      <c r="DD35" s="632">
        <v>560704</v>
      </c>
      <c r="DE35" s="655"/>
      <c r="DF35" s="655"/>
      <c r="DG35" s="655"/>
      <c r="DH35" s="655"/>
      <c r="DI35" s="655"/>
      <c r="DJ35" s="655"/>
      <c r="DK35" s="656"/>
      <c r="DL35" s="632">
        <v>542485</v>
      </c>
      <c r="DM35" s="655"/>
      <c r="DN35" s="655"/>
      <c r="DO35" s="655"/>
      <c r="DP35" s="655"/>
      <c r="DQ35" s="655"/>
      <c r="DR35" s="655"/>
      <c r="DS35" s="655"/>
      <c r="DT35" s="655"/>
      <c r="DU35" s="655"/>
      <c r="DV35" s="656"/>
      <c r="DW35" s="628">
        <v>2</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2597142</v>
      </c>
      <c r="S36" s="624"/>
      <c r="T36" s="624"/>
      <c r="U36" s="624"/>
      <c r="V36" s="624"/>
      <c r="W36" s="624"/>
      <c r="X36" s="624"/>
      <c r="Y36" s="625"/>
      <c r="Z36" s="626">
        <v>5.5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6655127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341537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4996171</v>
      </c>
      <c r="CS36" s="624"/>
      <c r="CT36" s="624"/>
      <c r="CU36" s="624"/>
      <c r="CV36" s="624"/>
      <c r="CW36" s="624"/>
      <c r="CX36" s="624"/>
      <c r="CY36" s="625"/>
      <c r="CZ36" s="628">
        <v>11.2</v>
      </c>
      <c r="DA36" s="653"/>
      <c r="DB36" s="653"/>
      <c r="DC36" s="657"/>
      <c r="DD36" s="632">
        <v>4542022</v>
      </c>
      <c r="DE36" s="624"/>
      <c r="DF36" s="624"/>
      <c r="DG36" s="624"/>
      <c r="DH36" s="624"/>
      <c r="DI36" s="624"/>
      <c r="DJ36" s="624"/>
      <c r="DK36" s="625"/>
      <c r="DL36" s="632">
        <v>2549476</v>
      </c>
      <c r="DM36" s="624"/>
      <c r="DN36" s="624"/>
      <c r="DO36" s="624"/>
      <c r="DP36" s="624"/>
      <c r="DQ36" s="624"/>
      <c r="DR36" s="624"/>
      <c r="DS36" s="624"/>
      <c r="DT36" s="624"/>
      <c r="DU36" s="624"/>
      <c r="DV36" s="625"/>
      <c r="DW36" s="628">
        <v>9.6</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1207647</v>
      </c>
      <c r="S37" s="624"/>
      <c r="T37" s="624"/>
      <c r="U37" s="624"/>
      <c r="V37" s="624"/>
      <c r="W37" s="624"/>
      <c r="X37" s="624"/>
      <c r="Y37" s="625"/>
      <c r="Z37" s="626">
        <v>2.5</v>
      </c>
      <c r="AA37" s="626"/>
      <c r="AB37" s="626"/>
      <c r="AC37" s="626"/>
      <c r="AD37" s="627">
        <v>52701</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1180800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273928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664382</v>
      </c>
      <c r="CS37" s="655"/>
      <c r="CT37" s="655"/>
      <c r="CU37" s="655"/>
      <c r="CV37" s="655"/>
      <c r="CW37" s="655"/>
      <c r="CX37" s="655"/>
      <c r="CY37" s="656"/>
      <c r="CZ37" s="628">
        <v>1.5</v>
      </c>
      <c r="DA37" s="653"/>
      <c r="DB37" s="653"/>
      <c r="DC37" s="657"/>
      <c r="DD37" s="632">
        <v>664382</v>
      </c>
      <c r="DE37" s="655"/>
      <c r="DF37" s="655"/>
      <c r="DG37" s="655"/>
      <c r="DH37" s="655"/>
      <c r="DI37" s="655"/>
      <c r="DJ37" s="655"/>
      <c r="DK37" s="656"/>
      <c r="DL37" s="632">
        <v>643676</v>
      </c>
      <c r="DM37" s="655"/>
      <c r="DN37" s="655"/>
      <c r="DO37" s="655"/>
      <c r="DP37" s="655"/>
      <c r="DQ37" s="655"/>
      <c r="DR37" s="655"/>
      <c r="DS37" s="655"/>
      <c r="DT37" s="655"/>
      <c r="DU37" s="655"/>
      <c r="DV37" s="656"/>
      <c r="DW37" s="628">
        <v>2.4</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1520600</v>
      </c>
      <c r="S38" s="624"/>
      <c r="T38" s="624"/>
      <c r="U38" s="624"/>
      <c r="V38" s="624"/>
      <c r="W38" s="624"/>
      <c r="X38" s="624"/>
      <c r="Y38" s="625"/>
      <c r="Z38" s="626">
        <v>3.2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904194</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13987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4550617</v>
      </c>
      <c r="CS38" s="624"/>
      <c r="CT38" s="624"/>
      <c r="CU38" s="624"/>
      <c r="CV38" s="624"/>
      <c r="CW38" s="624"/>
      <c r="CX38" s="624"/>
      <c r="CY38" s="625"/>
      <c r="CZ38" s="628">
        <v>10.199999999999999</v>
      </c>
      <c r="DA38" s="653"/>
      <c r="DB38" s="653"/>
      <c r="DC38" s="657"/>
      <c r="DD38" s="632">
        <v>3696492</v>
      </c>
      <c r="DE38" s="624"/>
      <c r="DF38" s="624"/>
      <c r="DG38" s="624"/>
      <c r="DH38" s="624"/>
      <c r="DI38" s="624"/>
      <c r="DJ38" s="624"/>
      <c r="DK38" s="625"/>
      <c r="DL38" s="632">
        <v>3614625</v>
      </c>
      <c r="DM38" s="624"/>
      <c r="DN38" s="624"/>
      <c r="DO38" s="624"/>
      <c r="DP38" s="624"/>
      <c r="DQ38" s="624"/>
      <c r="DR38" s="624"/>
      <c r="DS38" s="624"/>
      <c r="DT38" s="624"/>
      <c r="DU38" s="624"/>
      <c r="DV38" s="625"/>
      <c r="DW38" s="628">
        <v>13.6</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19516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19993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2014669</v>
      </c>
      <c r="CS39" s="655"/>
      <c r="CT39" s="655"/>
      <c r="CU39" s="655"/>
      <c r="CV39" s="655"/>
      <c r="CW39" s="655"/>
      <c r="CX39" s="655"/>
      <c r="CY39" s="656"/>
      <c r="CZ39" s="628">
        <v>4.5</v>
      </c>
      <c r="DA39" s="653"/>
      <c r="DB39" s="653"/>
      <c r="DC39" s="657"/>
      <c r="DD39" s="632">
        <v>1899510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284500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64000</v>
      </c>
      <c r="CS40" s="624"/>
      <c r="CT40" s="624"/>
      <c r="CU40" s="624"/>
      <c r="CV40" s="624"/>
      <c r="CW40" s="624"/>
      <c r="CX40" s="624"/>
      <c r="CY40" s="625"/>
      <c r="CZ40" s="628">
        <v>0.1</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47595839</v>
      </c>
      <c r="S41" s="696"/>
      <c r="T41" s="696"/>
      <c r="U41" s="696"/>
      <c r="V41" s="696"/>
      <c r="W41" s="696"/>
      <c r="X41" s="696"/>
      <c r="Y41" s="700"/>
      <c r="Z41" s="701">
        <v>100</v>
      </c>
      <c r="AA41" s="701"/>
      <c r="AB41" s="701"/>
      <c r="AC41" s="701"/>
      <c r="AD41" s="702">
        <v>26282473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863672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3686945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3634931</v>
      </c>
      <c r="CS42" s="655"/>
      <c r="CT42" s="655"/>
      <c r="CU42" s="655"/>
      <c r="CV42" s="655"/>
      <c r="CW42" s="655"/>
      <c r="CX42" s="655"/>
      <c r="CY42" s="656"/>
      <c r="CZ42" s="628">
        <v>8.1</v>
      </c>
      <c r="DA42" s="653"/>
      <c r="DB42" s="653"/>
      <c r="DC42" s="657"/>
      <c r="DD42" s="632">
        <v>1003492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163599</v>
      </c>
      <c r="CS43" s="655"/>
      <c r="CT43" s="655"/>
      <c r="CU43" s="655"/>
      <c r="CV43" s="655"/>
      <c r="CW43" s="655"/>
      <c r="CX43" s="655"/>
      <c r="CY43" s="656"/>
      <c r="CZ43" s="628">
        <v>0.4</v>
      </c>
      <c r="DA43" s="653"/>
      <c r="DB43" s="653"/>
      <c r="DC43" s="657"/>
      <c r="DD43" s="632">
        <v>163599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3600271</v>
      </c>
      <c r="CS44" s="624"/>
      <c r="CT44" s="624"/>
      <c r="CU44" s="624"/>
      <c r="CV44" s="624"/>
      <c r="CW44" s="624"/>
      <c r="CX44" s="624"/>
      <c r="CY44" s="625"/>
      <c r="CZ44" s="628">
        <v>8.1</v>
      </c>
      <c r="DA44" s="629"/>
      <c r="DB44" s="629"/>
      <c r="DC44" s="635"/>
      <c r="DD44" s="632">
        <v>1003232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1154301</v>
      </c>
      <c r="CS45" s="655"/>
      <c r="CT45" s="655"/>
      <c r="CU45" s="655"/>
      <c r="CV45" s="655"/>
      <c r="CW45" s="655"/>
      <c r="CX45" s="655"/>
      <c r="CY45" s="656"/>
      <c r="CZ45" s="628">
        <v>2.6</v>
      </c>
      <c r="DA45" s="653"/>
      <c r="DB45" s="653"/>
      <c r="DC45" s="657"/>
      <c r="DD45" s="632">
        <v>55878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2429970</v>
      </c>
      <c r="CS46" s="624"/>
      <c r="CT46" s="624"/>
      <c r="CU46" s="624"/>
      <c r="CV46" s="624"/>
      <c r="CW46" s="624"/>
      <c r="CX46" s="624"/>
      <c r="CY46" s="625"/>
      <c r="CZ46" s="628">
        <v>5.4</v>
      </c>
      <c r="DA46" s="629"/>
      <c r="DB46" s="629"/>
      <c r="DC46" s="635"/>
      <c r="DD46" s="632">
        <v>931354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34660</v>
      </c>
      <c r="CS47" s="655"/>
      <c r="CT47" s="655"/>
      <c r="CU47" s="655"/>
      <c r="CV47" s="655"/>
      <c r="CW47" s="655"/>
      <c r="CX47" s="655"/>
      <c r="CY47" s="656"/>
      <c r="CZ47" s="628">
        <v>0.1</v>
      </c>
      <c r="DA47" s="653"/>
      <c r="DB47" s="653"/>
      <c r="DC47" s="657"/>
      <c r="DD47" s="632">
        <v>260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44716108</v>
      </c>
      <c r="CS49" s="682"/>
      <c r="CT49" s="682"/>
      <c r="CU49" s="682"/>
      <c r="CV49" s="682"/>
      <c r="CW49" s="682"/>
      <c r="CX49" s="682"/>
      <c r="CY49" s="711"/>
      <c r="CZ49" s="703">
        <v>100</v>
      </c>
      <c r="DA49" s="712"/>
      <c r="DB49" s="712"/>
      <c r="DC49" s="713"/>
      <c r="DD49" s="714">
        <v>30780098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5oEUSXpmZkKlHSGdyv9Oz5WKLLoR0eP5zMnTk9oXdM8gyWQRGSBoFzPpIqLUSPmNuNmpjrTvHAd5fsolpb7Tg==" saltValue="9FhpSNp9X44WM0U+MFns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47585</v>
      </c>
      <c r="R7" s="753"/>
      <c r="S7" s="753"/>
      <c r="T7" s="753"/>
      <c r="U7" s="753"/>
      <c r="V7" s="753">
        <v>44705</v>
      </c>
      <c r="W7" s="753"/>
      <c r="X7" s="753"/>
      <c r="Y7" s="753"/>
      <c r="Z7" s="753"/>
      <c r="AA7" s="753">
        <v>2880</v>
      </c>
      <c r="AB7" s="753"/>
      <c r="AC7" s="753"/>
      <c r="AD7" s="753"/>
      <c r="AE7" s="754"/>
      <c r="AF7" s="755">
        <v>2163</v>
      </c>
      <c r="AG7" s="756"/>
      <c r="AH7" s="756"/>
      <c r="AI7" s="756"/>
      <c r="AJ7" s="757"/>
      <c r="AK7" s="758">
        <v>1074</v>
      </c>
      <c r="AL7" s="759"/>
      <c r="AM7" s="759"/>
      <c r="AN7" s="759"/>
      <c r="AO7" s="759"/>
      <c r="AP7" s="759">
        <v>24220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1</v>
      </c>
      <c r="CI7" s="744"/>
      <c r="CJ7" s="744"/>
      <c r="CK7" s="744"/>
      <c r="CL7" s="745"/>
      <c r="CM7" s="743">
        <v>13</v>
      </c>
      <c r="CN7" s="744"/>
      <c r="CO7" s="744"/>
      <c r="CP7" s="744"/>
      <c r="CQ7" s="745"/>
      <c r="CR7" s="743">
        <v>4</v>
      </c>
      <c r="CS7" s="744"/>
      <c r="CT7" s="744"/>
      <c r="CU7" s="744"/>
      <c r="CV7" s="745"/>
      <c r="CW7" s="743" t="s">
        <v>546</v>
      </c>
      <c r="CX7" s="744"/>
      <c r="CY7" s="744"/>
      <c r="CZ7" s="744"/>
      <c r="DA7" s="745"/>
      <c r="DB7" s="743" t="s">
        <v>546</v>
      </c>
      <c r="DC7" s="744"/>
      <c r="DD7" s="744"/>
      <c r="DE7" s="744"/>
      <c r="DF7" s="745"/>
      <c r="DG7" s="743" t="s">
        <v>546</v>
      </c>
      <c r="DH7" s="744"/>
      <c r="DI7" s="744"/>
      <c r="DJ7" s="744"/>
      <c r="DK7" s="745"/>
      <c r="DL7" s="743" t="s">
        <v>546</v>
      </c>
      <c r="DM7" s="744"/>
      <c r="DN7" s="744"/>
      <c r="DO7" s="744"/>
      <c r="DP7" s="745"/>
      <c r="DQ7" s="743" t="s">
        <v>546</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34</v>
      </c>
      <c r="R8" s="784"/>
      <c r="S8" s="784"/>
      <c r="T8" s="784"/>
      <c r="U8" s="784"/>
      <c r="V8" s="784">
        <v>34</v>
      </c>
      <c r="W8" s="784"/>
      <c r="X8" s="784"/>
      <c r="Y8" s="784"/>
      <c r="Z8" s="784"/>
      <c r="AA8" s="784" t="s">
        <v>565</v>
      </c>
      <c r="AB8" s="784"/>
      <c r="AC8" s="784"/>
      <c r="AD8" s="784"/>
      <c r="AE8" s="785"/>
      <c r="AF8" s="786" t="s">
        <v>122</v>
      </c>
      <c r="AG8" s="787"/>
      <c r="AH8" s="787"/>
      <c r="AI8" s="787"/>
      <c r="AJ8" s="788"/>
      <c r="AK8" s="769">
        <v>23</v>
      </c>
      <c r="AL8" s="770"/>
      <c r="AM8" s="770"/>
      <c r="AN8" s="770"/>
      <c r="AO8" s="770"/>
      <c r="AP8" s="770">
        <v>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12</v>
      </c>
      <c r="CI8" s="777"/>
      <c r="CJ8" s="777"/>
      <c r="CK8" s="777"/>
      <c r="CL8" s="778"/>
      <c r="CM8" s="776">
        <v>44</v>
      </c>
      <c r="CN8" s="777"/>
      <c r="CO8" s="777"/>
      <c r="CP8" s="777"/>
      <c r="CQ8" s="778"/>
      <c r="CR8" s="776">
        <v>10</v>
      </c>
      <c r="CS8" s="777"/>
      <c r="CT8" s="777"/>
      <c r="CU8" s="777"/>
      <c r="CV8" s="778"/>
      <c r="CW8" s="776">
        <v>2</v>
      </c>
      <c r="CX8" s="777"/>
      <c r="CY8" s="777"/>
      <c r="CZ8" s="777"/>
      <c r="DA8" s="778"/>
      <c r="DB8" s="776" t="s">
        <v>546</v>
      </c>
      <c r="DC8" s="777"/>
      <c r="DD8" s="777"/>
      <c r="DE8" s="777"/>
      <c r="DF8" s="778"/>
      <c r="DG8" s="776" t="s">
        <v>546</v>
      </c>
      <c r="DH8" s="777"/>
      <c r="DI8" s="777"/>
      <c r="DJ8" s="777"/>
      <c r="DK8" s="778"/>
      <c r="DL8" s="776" t="s">
        <v>546</v>
      </c>
      <c r="DM8" s="777"/>
      <c r="DN8" s="777"/>
      <c r="DO8" s="777"/>
      <c r="DP8" s="778"/>
      <c r="DQ8" s="776" t="s">
        <v>546</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554</v>
      </c>
      <c r="BT9" s="774"/>
      <c r="BU9" s="774"/>
      <c r="BV9" s="774"/>
      <c r="BW9" s="774"/>
      <c r="BX9" s="774"/>
      <c r="BY9" s="774"/>
      <c r="BZ9" s="774"/>
      <c r="CA9" s="774"/>
      <c r="CB9" s="774"/>
      <c r="CC9" s="774"/>
      <c r="CD9" s="774"/>
      <c r="CE9" s="774"/>
      <c r="CF9" s="774"/>
      <c r="CG9" s="775"/>
      <c r="CH9" s="776">
        <v>-3</v>
      </c>
      <c r="CI9" s="777"/>
      <c r="CJ9" s="777"/>
      <c r="CK9" s="777"/>
      <c r="CL9" s="778"/>
      <c r="CM9" s="776">
        <v>24</v>
      </c>
      <c r="CN9" s="777"/>
      <c r="CO9" s="777"/>
      <c r="CP9" s="777"/>
      <c r="CQ9" s="778"/>
      <c r="CR9" s="776">
        <v>168</v>
      </c>
      <c r="CS9" s="777"/>
      <c r="CT9" s="777"/>
      <c r="CU9" s="777"/>
      <c r="CV9" s="778"/>
      <c r="CW9" s="776" t="s">
        <v>546</v>
      </c>
      <c r="CX9" s="777"/>
      <c r="CY9" s="777"/>
      <c r="CZ9" s="777"/>
      <c r="DA9" s="778"/>
      <c r="DB9" s="776" t="s">
        <v>546</v>
      </c>
      <c r="DC9" s="777"/>
      <c r="DD9" s="777"/>
      <c r="DE9" s="777"/>
      <c r="DF9" s="778"/>
      <c r="DG9" s="776" t="s">
        <v>546</v>
      </c>
      <c r="DH9" s="777"/>
      <c r="DI9" s="777"/>
      <c r="DJ9" s="777"/>
      <c r="DK9" s="778"/>
      <c r="DL9" s="776" t="s">
        <v>546</v>
      </c>
      <c r="DM9" s="777"/>
      <c r="DN9" s="777"/>
      <c r="DO9" s="777"/>
      <c r="DP9" s="778"/>
      <c r="DQ9" s="776" t="s">
        <v>546</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555</v>
      </c>
      <c r="BT10" s="774"/>
      <c r="BU10" s="774"/>
      <c r="BV10" s="774"/>
      <c r="BW10" s="774"/>
      <c r="BX10" s="774"/>
      <c r="BY10" s="774"/>
      <c r="BZ10" s="774"/>
      <c r="CA10" s="774"/>
      <c r="CB10" s="774"/>
      <c r="CC10" s="774"/>
      <c r="CD10" s="774"/>
      <c r="CE10" s="774"/>
      <c r="CF10" s="774"/>
      <c r="CG10" s="775"/>
      <c r="CH10" s="776">
        <v>0</v>
      </c>
      <c r="CI10" s="777"/>
      <c r="CJ10" s="777"/>
      <c r="CK10" s="777"/>
      <c r="CL10" s="778"/>
      <c r="CM10" s="776">
        <v>360</v>
      </c>
      <c r="CN10" s="777"/>
      <c r="CO10" s="777"/>
      <c r="CP10" s="777"/>
      <c r="CQ10" s="778"/>
      <c r="CR10" s="776">
        <v>3</v>
      </c>
      <c r="CS10" s="777"/>
      <c r="CT10" s="777"/>
      <c r="CU10" s="777"/>
      <c r="CV10" s="778"/>
      <c r="CW10" s="776">
        <v>10</v>
      </c>
      <c r="CX10" s="777"/>
      <c r="CY10" s="777"/>
      <c r="CZ10" s="777"/>
      <c r="DA10" s="778"/>
      <c r="DB10" s="776" t="s">
        <v>546</v>
      </c>
      <c r="DC10" s="777"/>
      <c r="DD10" s="777"/>
      <c r="DE10" s="777"/>
      <c r="DF10" s="778"/>
      <c r="DG10" s="776" t="s">
        <v>546</v>
      </c>
      <c r="DH10" s="777"/>
      <c r="DI10" s="777"/>
      <c r="DJ10" s="777"/>
      <c r="DK10" s="778"/>
      <c r="DL10" s="776" t="s">
        <v>546</v>
      </c>
      <c r="DM10" s="777"/>
      <c r="DN10" s="777"/>
      <c r="DO10" s="777"/>
      <c r="DP10" s="778"/>
      <c r="DQ10" s="776" t="s">
        <v>546</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t="s">
        <v>558</v>
      </c>
      <c r="BS11" s="773" t="s">
        <v>556</v>
      </c>
      <c r="BT11" s="774"/>
      <c r="BU11" s="774"/>
      <c r="BV11" s="774"/>
      <c r="BW11" s="774"/>
      <c r="BX11" s="774"/>
      <c r="BY11" s="774"/>
      <c r="BZ11" s="774"/>
      <c r="CA11" s="774"/>
      <c r="CB11" s="774"/>
      <c r="CC11" s="774"/>
      <c r="CD11" s="774"/>
      <c r="CE11" s="774"/>
      <c r="CF11" s="774"/>
      <c r="CG11" s="775"/>
      <c r="CH11" s="776">
        <v>0</v>
      </c>
      <c r="CI11" s="777"/>
      <c r="CJ11" s="777"/>
      <c r="CK11" s="777"/>
      <c r="CL11" s="778"/>
      <c r="CM11" s="776">
        <v>313</v>
      </c>
      <c r="CN11" s="777"/>
      <c r="CO11" s="777"/>
      <c r="CP11" s="777"/>
      <c r="CQ11" s="778"/>
      <c r="CR11" s="776">
        <v>10</v>
      </c>
      <c r="CS11" s="777"/>
      <c r="CT11" s="777"/>
      <c r="CU11" s="777"/>
      <c r="CV11" s="778"/>
      <c r="CW11" s="776" t="s">
        <v>546</v>
      </c>
      <c r="CX11" s="777"/>
      <c r="CY11" s="777"/>
      <c r="CZ11" s="777"/>
      <c r="DA11" s="778"/>
      <c r="DB11" s="776" t="s">
        <v>546</v>
      </c>
      <c r="DC11" s="777"/>
      <c r="DD11" s="777"/>
      <c r="DE11" s="777"/>
      <c r="DF11" s="778"/>
      <c r="DG11" s="776">
        <v>418</v>
      </c>
      <c r="DH11" s="777"/>
      <c r="DI11" s="777"/>
      <c r="DJ11" s="777"/>
      <c r="DK11" s="778"/>
      <c r="DL11" s="776" t="s">
        <v>546</v>
      </c>
      <c r="DM11" s="777"/>
      <c r="DN11" s="777"/>
      <c r="DO11" s="777"/>
      <c r="DP11" s="778"/>
      <c r="DQ11" s="776" t="s">
        <v>546</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557</v>
      </c>
      <c r="BT12" s="774"/>
      <c r="BU12" s="774"/>
      <c r="BV12" s="774"/>
      <c r="BW12" s="774"/>
      <c r="BX12" s="774"/>
      <c r="BY12" s="774"/>
      <c r="BZ12" s="774"/>
      <c r="CA12" s="774"/>
      <c r="CB12" s="774"/>
      <c r="CC12" s="774"/>
      <c r="CD12" s="774"/>
      <c r="CE12" s="774"/>
      <c r="CF12" s="774"/>
      <c r="CG12" s="775"/>
      <c r="CH12" s="776" t="s">
        <v>546</v>
      </c>
      <c r="CI12" s="777"/>
      <c r="CJ12" s="777"/>
      <c r="CK12" s="777"/>
      <c r="CL12" s="778"/>
      <c r="CM12" s="776">
        <v>35</v>
      </c>
      <c r="CN12" s="777"/>
      <c r="CO12" s="777"/>
      <c r="CP12" s="777"/>
      <c r="CQ12" s="778"/>
      <c r="CR12" s="776">
        <v>30</v>
      </c>
      <c r="CS12" s="777"/>
      <c r="CT12" s="777"/>
      <c r="CU12" s="777"/>
      <c r="CV12" s="778"/>
      <c r="CW12" s="776">
        <v>98</v>
      </c>
      <c r="CX12" s="777"/>
      <c r="CY12" s="777"/>
      <c r="CZ12" s="777"/>
      <c r="DA12" s="778"/>
      <c r="DB12" s="776" t="s">
        <v>546</v>
      </c>
      <c r="DC12" s="777"/>
      <c r="DD12" s="777"/>
      <c r="DE12" s="777"/>
      <c r="DF12" s="778"/>
      <c r="DG12" s="776" t="s">
        <v>546</v>
      </c>
      <c r="DH12" s="777"/>
      <c r="DI12" s="777"/>
      <c r="DJ12" s="777"/>
      <c r="DK12" s="778"/>
      <c r="DL12" s="776" t="s">
        <v>546</v>
      </c>
      <c r="DM12" s="777"/>
      <c r="DN12" s="777"/>
      <c r="DO12" s="777"/>
      <c r="DP12" s="778"/>
      <c r="DQ12" s="776" t="s">
        <v>546</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47596</v>
      </c>
      <c r="R23" s="793"/>
      <c r="S23" s="793"/>
      <c r="T23" s="793"/>
      <c r="U23" s="793"/>
      <c r="V23" s="793">
        <v>44716</v>
      </c>
      <c r="W23" s="793"/>
      <c r="X23" s="793"/>
      <c r="Y23" s="793"/>
      <c r="Z23" s="793"/>
      <c r="AA23" s="793">
        <v>2880</v>
      </c>
      <c r="AB23" s="793"/>
      <c r="AC23" s="793"/>
      <c r="AD23" s="793"/>
      <c r="AE23" s="794"/>
      <c r="AF23" s="795">
        <v>2163</v>
      </c>
      <c r="AG23" s="793"/>
      <c r="AH23" s="793"/>
      <c r="AI23" s="793"/>
      <c r="AJ23" s="796"/>
      <c r="AK23" s="797"/>
      <c r="AL23" s="798"/>
      <c r="AM23" s="798"/>
      <c r="AN23" s="798"/>
      <c r="AO23" s="798"/>
      <c r="AP23" s="793">
        <v>24229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11184</v>
      </c>
      <c r="R28" s="823"/>
      <c r="S28" s="823"/>
      <c r="T28" s="823"/>
      <c r="U28" s="823"/>
      <c r="V28" s="823">
        <v>10842</v>
      </c>
      <c r="W28" s="823"/>
      <c r="X28" s="823"/>
      <c r="Y28" s="823"/>
      <c r="Z28" s="823"/>
      <c r="AA28" s="823">
        <v>342</v>
      </c>
      <c r="AB28" s="823"/>
      <c r="AC28" s="823"/>
      <c r="AD28" s="823"/>
      <c r="AE28" s="824"/>
      <c r="AF28" s="825">
        <v>342</v>
      </c>
      <c r="AG28" s="823"/>
      <c r="AH28" s="823"/>
      <c r="AI28" s="823"/>
      <c r="AJ28" s="826"/>
      <c r="AK28" s="827">
        <v>916</v>
      </c>
      <c r="AL28" s="828"/>
      <c r="AM28" s="828"/>
      <c r="AN28" s="828"/>
      <c r="AO28" s="828"/>
      <c r="AP28" s="828" t="s">
        <v>546</v>
      </c>
      <c r="AQ28" s="828"/>
      <c r="AR28" s="828"/>
      <c r="AS28" s="828"/>
      <c r="AT28" s="828"/>
      <c r="AU28" s="828" t="s">
        <v>546</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11099</v>
      </c>
      <c r="R29" s="784"/>
      <c r="S29" s="784"/>
      <c r="T29" s="784"/>
      <c r="U29" s="784"/>
      <c r="V29" s="784">
        <v>11087</v>
      </c>
      <c r="W29" s="784"/>
      <c r="X29" s="784"/>
      <c r="Y29" s="784"/>
      <c r="Z29" s="784"/>
      <c r="AA29" s="784">
        <v>11</v>
      </c>
      <c r="AB29" s="784"/>
      <c r="AC29" s="784"/>
      <c r="AD29" s="784"/>
      <c r="AE29" s="785"/>
      <c r="AF29" s="786">
        <v>11</v>
      </c>
      <c r="AG29" s="787"/>
      <c r="AH29" s="787"/>
      <c r="AI29" s="787"/>
      <c r="AJ29" s="788"/>
      <c r="AK29" s="834">
        <v>1785</v>
      </c>
      <c r="AL29" s="830"/>
      <c r="AM29" s="830"/>
      <c r="AN29" s="830"/>
      <c r="AO29" s="830"/>
      <c r="AP29" s="830" t="s">
        <v>546</v>
      </c>
      <c r="AQ29" s="830"/>
      <c r="AR29" s="830"/>
      <c r="AS29" s="830"/>
      <c r="AT29" s="830"/>
      <c r="AU29" s="830" t="s">
        <v>546</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2299</v>
      </c>
      <c r="R30" s="784"/>
      <c r="S30" s="784"/>
      <c r="T30" s="784"/>
      <c r="U30" s="784"/>
      <c r="V30" s="784">
        <v>2283</v>
      </c>
      <c r="W30" s="784"/>
      <c r="X30" s="784"/>
      <c r="Y30" s="784"/>
      <c r="Z30" s="784"/>
      <c r="AA30" s="784">
        <v>16</v>
      </c>
      <c r="AB30" s="784"/>
      <c r="AC30" s="784"/>
      <c r="AD30" s="784"/>
      <c r="AE30" s="785"/>
      <c r="AF30" s="786">
        <v>16</v>
      </c>
      <c r="AG30" s="787"/>
      <c r="AH30" s="787"/>
      <c r="AI30" s="787"/>
      <c r="AJ30" s="788"/>
      <c r="AK30" s="834">
        <v>413</v>
      </c>
      <c r="AL30" s="830"/>
      <c r="AM30" s="830"/>
      <c r="AN30" s="830"/>
      <c r="AO30" s="830"/>
      <c r="AP30" s="830" t="s">
        <v>546</v>
      </c>
      <c r="AQ30" s="830"/>
      <c r="AR30" s="830"/>
      <c r="AS30" s="830"/>
      <c r="AT30" s="830"/>
      <c r="AU30" s="830" t="s">
        <v>546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2548</v>
      </c>
      <c r="R31" s="784"/>
      <c r="S31" s="784"/>
      <c r="T31" s="784"/>
      <c r="U31" s="784"/>
      <c r="V31" s="784">
        <v>2312</v>
      </c>
      <c r="W31" s="784"/>
      <c r="X31" s="784"/>
      <c r="Y31" s="784"/>
      <c r="Z31" s="784"/>
      <c r="AA31" s="784">
        <v>237</v>
      </c>
      <c r="AB31" s="784"/>
      <c r="AC31" s="784"/>
      <c r="AD31" s="784"/>
      <c r="AE31" s="785"/>
      <c r="AF31" s="786">
        <v>3217</v>
      </c>
      <c r="AG31" s="787"/>
      <c r="AH31" s="787"/>
      <c r="AI31" s="787"/>
      <c r="AJ31" s="788"/>
      <c r="AK31" s="834">
        <v>20</v>
      </c>
      <c r="AL31" s="830"/>
      <c r="AM31" s="830"/>
      <c r="AN31" s="830"/>
      <c r="AO31" s="830"/>
      <c r="AP31" s="830">
        <v>457</v>
      </c>
      <c r="AQ31" s="830"/>
      <c r="AR31" s="830"/>
      <c r="AS31" s="830"/>
      <c r="AT31" s="830"/>
      <c r="AU31" s="830">
        <v>4</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2144</v>
      </c>
      <c r="R32" s="784"/>
      <c r="S32" s="784"/>
      <c r="T32" s="784"/>
      <c r="U32" s="784"/>
      <c r="V32" s="784">
        <v>2107</v>
      </c>
      <c r="W32" s="784"/>
      <c r="X32" s="784"/>
      <c r="Y32" s="784"/>
      <c r="Z32" s="784"/>
      <c r="AA32" s="784">
        <v>37</v>
      </c>
      <c r="AB32" s="784"/>
      <c r="AC32" s="784"/>
      <c r="AD32" s="784"/>
      <c r="AE32" s="785"/>
      <c r="AF32" s="786">
        <v>404</v>
      </c>
      <c r="AG32" s="787"/>
      <c r="AH32" s="787"/>
      <c r="AI32" s="787"/>
      <c r="AJ32" s="788"/>
      <c r="AK32" s="834">
        <v>904</v>
      </c>
      <c r="AL32" s="830"/>
      <c r="AM32" s="830"/>
      <c r="AN32" s="830"/>
      <c r="AO32" s="830"/>
      <c r="AP32" s="830">
        <v>10579</v>
      </c>
      <c r="AQ32" s="830"/>
      <c r="AR32" s="830"/>
      <c r="AS32" s="830"/>
      <c r="AT32" s="830"/>
      <c r="AU32" s="830">
        <v>5829</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3990</v>
      </c>
      <c r="AG63" s="844"/>
      <c r="AH63" s="844"/>
      <c r="AI63" s="844"/>
      <c r="AJ63" s="845"/>
      <c r="AK63" s="846"/>
      <c r="AL63" s="841"/>
      <c r="AM63" s="841"/>
      <c r="AN63" s="841"/>
      <c r="AO63" s="841"/>
      <c r="AP63" s="844">
        <v>11037</v>
      </c>
      <c r="AQ63" s="844"/>
      <c r="AR63" s="844"/>
      <c r="AS63" s="844"/>
      <c r="AT63" s="844"/>
      <c r="AU63" s="844">
        <v>5833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547</v>
      </c>
      <c r="C68" s="870"/>
      <c r="D68" s="870"/>
      <c r="E68" s="870"/>
      <c r="F68" s="870"/>
      <c r="G68" s="870"/>
      <c r="H68" s="870"/>
      <c r="I68" s="870"/>
      <c r="J68" s="870"/>
      <c r="K68" s="870"/>
      <c r="L68" s="870"/>
      <c r="M68" s="870"/>
      <c r="N68" s="870"/>
      <c r="O68" s="870"/>
      <c r="P68" s="871"/>
      <c r="Q68" s="872">
        <v>1722</v>
      </c>
      <c r="R68" s="866"/>
      <c r="S68" s="866"/>
      <c r="T68" s="866"/>
      <c r="U68" s="866"/>
      <c r="V68" s="866">
        <v>1627</v>
      </c>
      <c r="W68" s="866"/>
      <c r="X68" s="866"/>
      <c r="Y68" s="866"/>
      <c r="Z68" s="866"/>
      <c r="AA68" s="866">
        <v>95</v>
      </c>
      <c r="AB68" s="866"/>
      <c r="AC68" s="866"/>
      <c r="AD68" s="866"/>
      <c r="AE68" s="866"/>
      <c r="AF68" s="866">
        <v>95</v>
      </c>
      <c r="AG68" s="866"/>
      <c r="AH68" s="866"/>
      <c r="AI68" s="866"/>
      <c r="AJ68" s="866"/>
      <c r="AK68" s="866" t="s">
        <v>546</v>
      </c>
      <c r="AL68" s="866"/>
      <c r="AM68" s="866"/>
      <c r="AN68" s="866"/>
      <c r="AO68" s="866"/>
      <c r="AP68" s="866">
        <v>2717</v>
      </c>
      <c r="AQ68" s="866"/>
      <c r="AR68" s="866"/>
      <c r="AS68" s="866"/>
      <c r="AT68" s="866"/>
      <c r="AU68" s="866">
        <v>1195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548</v>
      </c>
      <c r="C69" s="874"/>
      <c r="D69" s="874"/>
      <c r="E69" s="874"/>
      <c r="F69" s="874"/>
      <c r="G69" s="874"/>
      <c r="H69" s="874"/>
      <c r="I69" s="874"/>
      <c r="J69" s="874"/>
      <c r="K69" s="874"/>
      <c r="L69" s="874"/>
      <c r="M69" s="874"/>
      <c r="N69" s="874"/>
      <c r="O69" s="874"/>
      <c r="P69" s="875"/>
      <c r="Q69" s="876">
        <v>299</v>
      </c>
      <c r="R69" s="830"/>
      <c r="S69" s="830"/>
      <c r="T69" s="830"/>
      <c r="U69" s="830"/>
      <c r="V69" s="830">
        <v>274</v>
      </c>
      <c r="W69" s="830"/>
      <c r="X69" s="830"/>
      <c r="Y69" s="830"/>
      <c r="Z69" s="830"/>
      <c r="AA69" s="830">
        <v>25</v>
      </c>
      <c r="AB69" s="830"/>
      <c r="AC69" s="830"/>
      <c r="AD69" s="830"/>
      <c r="AE69" s="830"/>
      <c r="AF69" s="830">
        <v>25</v>
      </c>
      <c r="AG69" s="830"/>
      <c r="AH69" s="830"/>
      <c r="AI69" s="830"/>
      <c r="AJ69" s="830"/>
      <c r="AK69" s="830" t="s">
        <v>546</v>
      </c>
      <c r="AL69" s="830"/>
      <c r="AM69" s="830"/>
      <c r="AN69" s="830"/>
      <c r="AO69" s="830"/>
      <c r="AP69" s="830" t="s">
        <v>546</v>
      </c>
      <c r="AQ69" s="830"/>
      <c r="AR69" s="830"/>
      <c r="AS69" s="830"/>
      <c r="AT69" s="830"/>
      <c r="AU69" s="830" t="s">
        <v>546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549</v>
      </c>
      <c r="C70" s="874"/>
      <c r="D70" s="874"/>
      <c r="E70" s="874"/>
      <c r="F70" s="874"/>
      <c r="G70" s="874"/>
      <c r="H70" s="874"/>
      <c r="I70" s="874"/>
      <c r="J70" s="874"/>
      <c r="K70" s="874"/>
      <c r="L70" s="874"/>
      <c r="M70" s="874"/>
      <c r="N70" s="874"/>
      <c r="O70" s="874"/>
      <c r="P70" s="875"/>
      <c r="Q70" s="876">
        <v>26929</v>
      </c>
      <c r="R70" s="830"/>
      <c r="S70" s="830"/>
      <c r="T70" s="830"/>
      <c r="U70" s="830"/>
      <c r="V70" s="830">
        <v>27568</v>
      </c>
      <c r="W70" s="830"/>
      <c r="X70" s="830"/>
      <c r="Y70" s="830"/>
      <c r="Z70" s="830"/>
      <c r="AA70" s="830">
        <v>-639</v>
      </c>
      <c r="AB70" s="830"/>
      <c r="AC70" s="830"/>
      <c r="AD70" s="830"/>
      <c r="AE70" s="830"/>
      <c r="AF70" s="830">
        <v>6263</v>
      </c>
      <c r="AG70" s="830"/>
      <c r="AH70" s="830"/>
      <c r="AI70" s="830"/>
      <c r="AJ70" s="830"/>
      <c r="AK70" s="830" t="s">
        <v>546</v>
      </c>
      <c r="AL70" s="830"/>
      <c r="AM70" s="830"/>
      <c r="AN70" s="830"/>
      <c r="AO70" s="830"/>
      <c r="AP70" s="830">
        <v>20834</v>
      </c>
      <c r="AQ70" s="830"/>
      <c r="AR70" s="830"/>
      <c r="AS70" s="830"/>
      <c r="AT70" s="830"/>
      <c r="AU70" s="830">
        <v>7625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550</v>
      </c>
      <c r="C71" s="874"/>
      <c r="D71" s="874"/>
      <c r="E71" s="874"/>
      <c r="F71" s="874"/>
      <c r="G71" s="874"/>
      <c r="H71" s="874"/>
      <c r="I71" s="874"/>
      <c r="J71" s="874"/>
      <c r="K71" s="874"/>
      <c r="L71" s="874"/>
      <c r="M71" s="874"/>
      <c r="N71" s="874"/>
      <c r="O71" s="874"/>
      <c r="P71" s="875"/>
      <c r="Q71" s="876">
        <v>2063</v>
      </c>
      <c r="R71" s="830"/>
      <c r="S71" s="830"/>
      <c r="T71" s="830"/>
      <c r="U71" s="830"/>
      <c r="V71" s="830">
        <v>1802</v>
      </c>
      <c r="W71" s="830"/>
      <c r="X71" s="830"/>
      <c r="Y71" s="830"/>
      <c r="Z71" s="830"/>
      <c r="AA71" s="830">
        <v>261</v>
      </c>
      <c r="AB71" s="830"/>
      <c r="AC71" s="830"/>
      <c r="AD71" s="830"/>
      <c r="AE71" s="830"/>
      <c r="AF71" s="830">
        <v>261</v>
      </c>
      <c r="AG71" s="830"/>
      <c r="AH71" s="830"/>
      <c r="AI71" s="830"/>
      <c r="AJ71" s="830"/>
      <c r="AK71" s="830" t="s">
        <v>546</v>
      </c>
      <c r="AL71" s="830"/>
      <c r="AM71" s="830"/>
      <c r="AN71" s="830"/>
      <c r="AO71" s="830"/>
      <c r="AP71" s="830" t="s">
        <v>546</v>
      </c>
      <c r="AQ71" s="830"/>
      <c r="AR71" s="830"/>
      <c r="AS71" s="830"/>
      <c r="AT71" s="830"/>
      <c r="AU71" s="830" t="s">
        <v>546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551</v>
      </c>
      <c r="C72" s="874"/>
      <c r="D72" s="874"/>
      <c r="E72" s="874"/>
      <c r="F72" s="874"/>
      <c r="G72" s="874"/>
      <c r="H72" s="874"/>
      <c r="I72" s="874"/>
      <c r="J72" s="874"/>
      <c r="K72" s="874"/>
      <c r="L72" s="874"/>
      <c r="M72" s="874"/>
      <c r="N72" s="874"/>
      <c r="O72" s="874"/>
      <c r="P72" s="875"/>
      <c r="Q72" s="876">
        <v>1017156</v>
      </c>
      <c r="R72" s="830"/>
      <c r="S72" s="830"/>
      <c r="T72" s="830"/>
      <c r="U72" s="830"/>
      <c r="V72" s="830">
        <v>995709</v>
      </c>
      <c r="W72" s="830"/>
      <c r="X72" s="830"/>
      <c r="Y72" s="830"/>
      <c r="Z72" s="830"/>
      <c r="AA72" s="830">
        <v>21447</v>
      </c>
      <c r="AB72" s="830"/>
      <c r="AC72" s="830"/>
      <c r="AD72" s="830"/>
      <c r="AE72" s="830"/>
      <c r="AF72" s="830">
        <v>21447</v>
      </c>
      <c r="AG72" s="830"/>
      <c r="AH72" s="830"/>
      <c r="AI72" s="830"/>
      <c r="AJ72" s="830"/>
      <c r="AK72" s="830">
        <v>1</v>
      </c>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28091</v>
      </c>
      <c r="AG88" s="844"/>
      <c r="AH88" s="844"/>
      <c r="AI88" s="844"/>
      <c r="AJ88" s="844"/>
      <c r="AK88" s="841"/>
      <c r="AL88" s="841"/>
      <c r="AM88" s="841"/>
      <c r="AN88" s="841"/>
      <c r="AO88" s="841"/>
      <c r="AP88" s="844">
        <v>23551</v>
      </c>
      <c r="AQ88" s="844"/>
      <c r="AR88" s="844"/>
      <c r="AS88" s="844"/>
      <c r="AT88" s="844"/>
      <c r="AU88" s="844">
        <v>8821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224</v>
      </c>
      <c r="CS102" s="852"/>
      <c r="CT102" s="852"/>
      <c r="CU102" s="852"/>
      <c r="CV102" s="891"/>
      <c r="CW102" s="890">
        <v>110</v>
      </c>
      <c r="CX102" s="852"/>
      <c r="CY102" s="852"/>
      <c r="CZ102" s="852"/>
      <c r="DA102" s="891"/>
      <c r="DB102" s="890" t="s">
        <v>546</v>
      </c>
      <c r="DC102" s="852"/>
      <c r="DD102" s="852"/>
      <c r="DE102" s="852"/>
      <c r="DF102" s="891"/>
      <c r="DG102" s="890">
        <v>418</v>
      </c>
      <c r="DH102" s="852"/>
      <c r="DI102" s="852"/>
      <c r="DJ102" s="852"/>
      <c r="DK102" s="891"/>
      <c r="DL102" s="890" t="s">
        <v>546</v>
      </c>
      <c r="DM102" s="852"/>
      <c r="DN102" s="852"/>
      <c r="DO102" s="852"/>
      <c r="DP102" s="891"/>
      <c r="DQ102" s="890" t="s">
        <v>546</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2140239</v>
      </c>
      <c r="AB110" s="900"/>
      <c r="AC110" s="900"/>
      <c r="AD110" s="900"/>
      <c r="AE110" s="901"/>
      <c r="AF110" s="902">
        <v>2254203</v>
      </c>
      <c r="AG110" s="900"/>
      <c r="AH110" s="900"/>
      <c r="AI110" s="900"/>
      <c r="AJ110" s="901"/>
      <c r="AK110" s="902">
        <v>2401050</v>
      </c>
      <c r="AL110" s="900"/>
      <c r="AM110" s="900"/>
      <c r="AN110" s="900"/>
      <c r="AO110" s="901"/>
      <c r="AP110" s="903">
        <v>10.1</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25762320</v>
      </c>
      <c r="BR110" s="931"/>
      <c r="BS110" s="931"/>
      <c r="BT110" s="931"/>
      <c r="BU110" s="931"/>
      <c r="BV110" s="931">
        <v>25034612</v>
      </c>
      <c r="BW110" s="931"/>
      <c r="BX110" s="931"/>
      <c r="BY110" s="931"/>
      <c r="BZ110" s="931"/>
      <c r="CA110" s="931">
        <v>24228810</v>
      </c>
      <c r="CB110" s="931"/>
      <c r="CC110" s="931"/>
      <c r="CD110" s="931"/>
      <c r="CE110" s="931"/>
      <c r="CF110" s="944">
        <v>102.4</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55014</v>
      </c>
      <c r="BR111" s="926"/>
      <c r="BS111" s="926"/>
      <c r="BT111" s="926"/>
      <c r="BU111" s="926"/>
      <c r="BV111" s="926">
        <v>448659</v>
      </c>
      <c r="BW111" s="926"/>
      <c r="BX111" s="926"/>
      <c r="BY111" s="926"/>
      <c r="BZ111" s="926"/>
      <c r="CA111" s="926">
        <v>440519</v>
      </c>
      <c r="CB111" s="926"/>
      <c r="CC111" s="926"/>
      <c r="CD111" s="926"/>
      <c r="CE111" s="926"/>
      <c r="CF111" s="920">
        <v>1.9</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6726551</v>
      </c>
      <c r="BR112" s="926"/>
      <c r="BS112" s="926"/>
      <c r="BT112" s="926"/>
      <c r="BU112" s="926"/>
      <c r="BV112" s="926">
        <v>6080202</v>
      </c>
      <c r="BW112" s="926"/>
      <c r="BX112" s="926"/>
      <c r="BY112" s="926"/>
      <c r="BZ112" s="926"/>
      <c r="CA112" s="926">
        <v>5832857</v>
      </c>
      <c r="CB112" s="926"/>
      <c r="CC112" s="926"/>
      <c r="CD112" s="926"/>
      <c r="CE112" s="926"/>
      <c r="CF112" s="920">
        <v>24.6</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454308</v>
      </c>
      <c r="AB113" s="938"/>
      <c r="AC113" s="938"/>
      <c r="AD113" s="938"/>
      <c r="AE113" s="939"/>
      <c r="AF113" s="940">
        <v>396507</v>
      </c>
      <c r="AG113" s="938"/>
      <c r="AH113" s="938"/>
      <c r="AI113" s="938"/>
      <c r="AJ113" s="939"/>
      <c r="AK113" s="940">
        <v>419170</v>
      </c>
      <c r="AL113" s="938"/>
      <c r="AM113" s="938"/>
      <c r="AN113" s="938"/>
      <c r="AO113" s="939"/>
      <c r="AP113" s="941">
        <v>1.8</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13098852</v>
      </c>
      <c r="BR113" s="926"/>
      <c r="BS113" s="926"/>
      <c r="BT113" s="926"/>
      <c r="BU113" s="926"/>
      <c r="BV113" s="926">
        <v>12035065</v>
      </c>
      <c r="BW113" s="926"/>
      <c r="BX113" s="926"/>
      <c r="BY113" s="926"/>
      <c r="BZ113" s="926"/>
      <c r="CA113" s="926">
        <v>8820690</v>
      </c>
      <c r="CB113" s="926"/>
      <c r="CC113" s="926"/>
      <c r="CD113" s="926"/>
      <c r="CE113" s="926"/>
      <c r="CF113" s="920">
        <v>37.299999999999997</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428272</v>
      </c>
      <c r="AB114" s="959"/>
      <c r="AC114" s="959"/>
      <c r="AD114" s="959"/>
      <c r="AE114" s="960"/>
      <c r="AF114" s="961">
        <v>1159733</v>
      </c>
      <c r="AG114" s="959"/>
      <c r="AH114" s="959"/>
      <c r="AI114" s="959"/>
      <c r="AJ114" s="960"/>
      <c r="AK114" s="961">
        <v>810260</v>
      </c>
      <c r="AL114" s="959"/>
      <c r="AM114" s="959"/>
      <c r="AN114" s="959"/>
      <c r="AO114" s="960"/>
      <c r="AP114" s="962">
        <v>3.4</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4605707</v>
      </c>
      <c r="BR114" s="926"/>
      <c r="BS114" s="926"/>
      <c r="BT114" s="926"/>
      <c r="BU114" s="926"/>
      <c r="BV114" s="926">
        <v>4724010</v>
      </c>
      <c r="BW114" s="926"/>
      <c r="BX114" s="926"/>
      <c r="BY114" s="926"/>
      <c r="BZ114" s="926"/>
      <c r="CA114" s="926">
        <v>4929694</v>
      </c>
      <c r="CB114" s="926"/>
      <c r="CC114" s="926"/>
      <c r="CD114" s="926"/>
      <c r="CE114" s="926"/>
      <c r="CF114" s="920">
        <v>20.8</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55014</v>
      </c>
      <c r="DH115" s="959"/>
      <c r="DI115" s="959"/>
      <c r="DJ115" s="959"/>
      <c r="DK115" s="960"/>
      <c r="DL115" s="961">
        <v>448659</v>
      </c>
      <c r="DM115" s="959"/>
      <c r="DN115" s="959"/>
      <c r="DO115" s="959"/>
      <c r="DP115" s="960"/>
      <c r="DQ115" s="961">
        <v>440519</v>
      </c>
      <c r="DR115" s="959"/>
      <c r="DS115" s="959"/>
      <c r="DT115" s="959"/>
      <c r="DU115" s="960"/>
      <c r="DV115" s="962">
        <v>1.9</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3022819</v>
      </c>
      <c r="AB117" s="979"/>
      <c r="AC117" s="979"/>
      <c r="AD117" s="979"/>
      <c r="AE117" s="980"/>
      <c r="AF117" s="981">
        <v>3810443</v>
      </c>
      <c r="AG117" s="979"/>
      <c r="AH117" s="979"/>
      <c r="AI117" s="979"/>
      <c r="AJ117" s="980"/>
      <c r="AK117" s="981">
        <v>3630480</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50248444</v>
      </c>
      <c r="BR119" s="1000"/>
      <c r="BS119" s="1000"/>
      <c r="BT119" s="1000"/>
      <c r="BU119" s="1000"/>
      <c r="BV119" s="1000">
        <v>48322548</v>
      </c>
      <c r="BW119" s="1000"/>
      <c r="BX119" s="1000"/>
      <c r="BY119" s="1000"/>
      <c r="BZ119" s="1000"/>
      <c r="CA119" s="1000">
        <v>44252570</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10216294</v>
      </c>
      <c r="BR120" s="931"/>
      <c r="BS120" s="931"/>
      <c r="BT120" s="931"/>
      <c r="BU120" s="931"/>
      <c r="BV120" s="931">
        <v>11137312</v>
      </c>
      <c r="BW120" s="931"/>
      <c r="BX120" s="931"/>
      <c r="BY120" s="931"/>
      <c r="BZ120" s="931"/>
      <c r="CA120" s="931">
        <v>11999376</v>
      </c>
      <c r="CB120" s="931"/>
      <c r="CC120" s="931"/>
      <c r="CD120" s="931"/>
      <c r="CE120" s="931"/>
      <c r="CF120" s="944">
        <v>50.7</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6712290</v>
      </c>
      <c r="DH120" s="931"/>
      <c r="DI120" s="931"/>
      <c r="DJ120" s="931"/>
      <c r="DK120" s="931"/>
      <c r="DL120" s="931">
        <v>6072176</v>
      </c>
      <c r="DM120" s="931"/>
      <c r="DN120" s="931"/>
      <c r="DO120" s="931"/>
      <c r="DP120" s="931"/>
      <c r="DQ120" s="931">
        <v>5829198</v>
      </c>
      <c r="DR120" s="931"/>
      <c r="DS120" s="931"/>
      <c r="DT120" s="931"/>
      <c r="DU120" s="931"/>
      <c r="DV120" s="932">
        <v>24.6</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7741869</v>
      </c>
      <c r="BR121" s="926"/>
      <c r="BS121" s="926"/>
      <c r="BT121" s="926"/>
      <c r="BU121" s="926"/>
      <c r="BV121" s="926">
        <v>7068432</v>
      </c>
      <c r="BW121" s="926"/>
      <c r="BX121" s="926"/>
      <c r="BY121" s="926"/>
      <c r="BZ121" s="926"/>
      <c r="CA121" s="926">
        <v>6759378</v>
      </c>
      <c r="CB121" s="926"/>
      <c r="CC121" s="926"/>
      <c r="CD121" s="926"/>
      <c r="CE121" s="926"/>
      <c r="CF121" s="920">
        <v>28.6</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14261</v>
      </c>
      <c r="DH121" s="926"/>
      <c r="DI121" s="926"/>
      <c r="DJ121" s="926"/>
      <c r="DK121" s="926"/>
      <c r="DL121" s="926">
        <v>8026</v>
      </c>
      <c r="DM121" s="926"/>
      <c r="DN121" s="926"/>
      <c r="DO121" s="926"/>
      <c r="DP121" s="926"/>
      <c r="DQ121" s="926">
        <v>3659</v>
      </c>
      <c r="DR121" s="926"/>
      <c r="DS121" s="926"/>
      <c r="DT121" s="926"/>
      <c r="DU121" s="926"/>
      <c r="DV121" s="927">
        <v>0</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34583586</v>
      </c>
      <c r="BR122" s="1000"/>
      <c r="BS122" s="1000"/>
      <c r="BT122" s="1000"/>
      <c r="BU122" s="1000"/>
      <c r="BV122" s="1000">
        <v>33364205</v>
      </c>
      <c r="BW122" s="1000"/>
      <c r="BX122" s="1000"/>
      <c r="BY122" s="1000"/>
      <c r="BZ122" s="1000"/>
      <c r="CA122" s="1000">
        <v>32220636</v>
      </c>
      <c r="CB122" s="1000"/>
      <c r="CC122" s="1000"/>
      <c r="CD122" s="1000"/>
      <c r="CE122" s="1000"/>
      <c r="CF122" s="1017">
        <v>136.19999999999999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52541749</v>
      </c>
      <c r="BR123" s="1064"/>
      <c r="BS123" s="1064"/>
      <c r="BT123" s="1064"/>
      <c r="BU123" s="1064"/>
      <c r="BV123" s="1064">
        <v>51569949</v>
      </c>
      <c r="BW123" s="1064"/>
      <c r="BX123" s="1064"/>
      <c r="BY123" s="1064"/>
      <c r="BZ123" s="1064"/>
      <c r="CA123" s="1064">
        <v>50979390</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619741</v>
      </c>
      <c r="AB128" s="1046"/>
      <c r="AC128" s="1046"/>
      <c r="AD128" s="1046"/>
      <c r="AE128" s="1047"/>
      <c r="AF128" s="1048">
        <v>555130</v>
      </c>
      <c r="AG128" s="1046"/>
      <c r="AH128" s="1046"/>
      <c r="AI128" s="1046"/>
      <c r="AJ128" s="1047"/>
      <c r="AK128" s="1048">
        <v>576938</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26226034</v>
      </c>
      <c r="AB129" s="959"/>
      <c r="AC129" s="959"/>
      <c r="AD129" s="959"/>
      <c r="AE129" s="960"/>
      <c r="AF129" s="961">
        <v>25734458</v>
      </c>
      <c r="AG129" s="959"/>
      <c r="AH129" s="959"/>
      <c r="AI129" s="959"/>
      <c r="AJ129" s="960"/>
      <c r="AK129" s="961">
        <v>26375122</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2567475</v>
      </c>
      <c r="AB130" s="959"/>
      <c r="AC130" s="959"/>
      <c r="AD130" s="959"/>
      <c r="AE130" s="960"/>
      <c r="AF130" s="961">
        <v>2634667</v>
      </c>
      <c r="AG130" s="959"/>
      <c r="AH130" s="959"/>
      <c r="AI130" s="959"/>
      <c r="AJ130" s="960"/>
      <c r="AK130" s="961">
        <v>2711088</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1.1000000000000001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23658559</v>
      </c>
      <c r="AB131" s="986"/>
      <c r="AC131" s="986"/>
      <c r="AD131" s="986"/>
      <c r="AE131" s="987"/>
      <c r="AF131" s="985">
        <v>23099791</v>
      </c>
      <c r="AG131" s="986"/>
      <c r="AH131" s="986"/>
      <c r="AI131" s="986"/>
      <c r="AJ131" s="987"/>
      <c r="AK131" s="985">
        <v>23664034</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-0.69487326000000005</v>
      </c>
      <c r="AB132" s="1097"/>
      <c r="AC132" s="1097"/>
      <c r="AD132" s="1097"/>
      <c r="AE132" s="1098"/>
      <c r="AF132" s="1099">
        <v>2.6868035300000002</v>
      </c>
      <c r="AG132" s="1097"/>
      <c r="AH132" s="1097"/>
      <c r="AI132" s="1097"/>
      <c r="AJ132" s="1098"/>
      <c r="AK132" s="1099">
        <v>1.4471497129999999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1.9</v>
      </c>
      <c r="AB133" s="1080"/>
      <c r="AC133" s="1080"/>
      <c r="AD133" s="1080"/>
      <c r="AE133" s="1081"/>
      <c r="AF133" s="1079">
        <v>1.9</v>
      </c>
      <c r="AG133" s="1080"/>
      <c r="AH133" s="1080"/>
      <c r="AI133" s="1080"/>
      <c r="AJ133" s="1081"/>
      <c r="AK133" s="1079">
        <v>1.1000000000000001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dHl3JRffICWO9YK2zU5ChE+UTjV3M5UKlSQM4LNHRVKlhpDn+Y/OqTpbJ3mOSw+0mDRqO7gDs1rfAlq5tJg1g==" saltValue="lL0XfTKbEodGrVuMNrwn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LUeTTAdL62nZnl9GvyXilZjIsxBD4KPTjaDdahkbmn6CwCl7eK0jY/Ry+/IJvkSMY/YI1BQOoFAJavelALXyw==" saltValue="B32XDTpQbKC6cHZ9JkIS6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l+4wjDkSdYNf7TB+r/irHe3HYgyAMCVp734Y2hQvAmZ94khA9eVLDSWfNXvaVEbPYpMRWRpTxR1SxaRdLXHWg==" saltValue="aBwznaXhkiNT02kppJAY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6916964</v>
      </c>
      <c r="AP9" s="281">
        <v>54289</v>
      </c>
      <c r="AQ9" s="282">
        <v>66571</v>
      </c>
      <c r="AR9" s="283">
        <v>-18.399999999999999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209034</v>
      </c>
      <c r="AP10" s="284">
        <v>1641</v>
      </c>
      <c r="AQ10" s="285">
        <v>3999</v>
      </c>
      <c r="AR10" s="286">
        <v>-59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39200</v>
      </c>
      <c r="AP11" s="284">
        <v>308</v>
      </c>
      <c r="AQ11" s="285">
        <v>2086</v>
      </c>
      <c r="AR11" s="286">
        <v>-85.2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22</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286317</v>
      </c>
      <c r="AP13" s="284">
        <v>2247</v>
      </c>
      <c r="AQ13" s="285">
        <v>2452</v>
      </c>
      <c r="AR13" s="286">
        <v>-8.4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163599</v>
      </c>
      <c r="AP14" s="284">
        <v>1284</v>
      </c>
      <c r="AQ14" s="285">
        <v>1577</v>
      </c>
      <c r="AR14" s="286">
        <v>-18.600000000000001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-175154</v>
      </c>
      <c r="AP15" s="284">
        <v>-1375</v>
      </c>
      <c r="AQ15" s="285">
        <v>-2400</v>
      </c>
      <c r="AR15" s="286">
        <v>-42.7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7439960</v>
      </c>
      <c r="AP16" s="284">
        <v>58393</v>
      </c>
      <c r="AQ16" s="285">
        <v>74306</v>
      </c>
      <c r="AR16" s="286">
        <v>-21.4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5.7</v>
      </c>
      <c r="AP21" s="298">
        <v>6.91</v>
      </c>
      <c r="AQ21" s="299">
        <v>-1.21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99.3</v>
      </c>
      <c r="AP22" s="303">
        <v>99.2</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2401050</v>
      </c>
      <c r="AP32" s="312">
        <v>18845</v>
      </c>
      <c r="AQ32" s="313">
        <v>38265</v>
      </c>
      <c r="AR32" s="314">
        <v>-50.8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419170</v>
      </c>
      <c r="AP35" s="312">
        <v>3290</v>
      </c>
      <c r="AQ35" s="313">
        <v>11441</v>
      </c>
      <c r="AR35" s="314">
        <v>-71.2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810260</v>
      </c>
      <c r="AP36" s="312">
        <v>6359</v>
      </c>
      <c r="AQ36" s="313">
        <v>1708</v>
      </c>
      <c r="AR36" s="314">
        <v>272.3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487</v>
      </c>
      <c r="AP37" s="312" t="s">
        <v>487</v>
      </c>
      <c r="AQ37" s="313">
        <v>394</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1</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-576938</v>
      </c>
      <c r="AP39" s="312">
        <v>-4528</v>
      </c>
      <c r="AQ39" s="313">
        <v>-7153</v>
      </c>
      <c r="AR39" s="314">
        <v>-36.700000000000003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-2711088</v>
      </c>
      <c r="AP40" s="312">
        <v>-21278</v>
      </c>
      <c r="AQ40" s="313">
        <v>-33456</v>
      </c>
      <c r="AR40" s="314">
        <v>-36.4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342454</v>
      </c>
      <c r="AP41" s="312">
        <v>2688</v>
      </c>
      <c r="AQ41" s="313">
        <v>11199</v>
      </c>
      <c r="AR41" s="314">
        <v>-76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8731830</v>
      </c>
      <c r="AN51" s="334">
        <v>67413</v>
      </c>
      <c r="AO51" s="335">
        <v>148</v>
      </c>
      <c r="AP51" s="336">
        <v>66343</v>
      </c>
      <c r="AQ51" s="337">
        <v>43</v>
      </c>
      <c r="AR51" s="338">
        <v>105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4272282</v>
      </c>
      <c r="AN52" s="342">
        <v>32984</v>
      </c>
      <c r="AO52" s="343">
        <v>67.599999999999994</v>
      </c>
      <c r="AP52" s="344">
        <v>34529</v>
      </c>
      <c r="AQ52" s="345">
        <v>28.4</v>
      </c>
      <c r="AR52" s="346">
        <v>39.200000000000003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4682459</v>
      </c>
      <c r="AN53" s="334">
        <v>36251</v>
      </c>
      <c r="AO53" s="335">
        <v>-46.2</v>
      </c>
      <c r="AP53" s="336">
        <v>56416</v>
      </c>
      <c r="AQ53" s="337">
        <v>-15</v>
      </c>
      <c r="AR53" s="338">
        <v>-31.2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2980539</v>
      </c>
      <c r="AN54" s="342">
        <v>23075</v>
      </c>
      <c r="AO54" s="343">
        <v>-30</v>
      </c>
      <c r="AP54" s="344">
        <v>32623</v>
      </c>
      <c r="AQ54" s="345">
        <v>-5.5</v>
      </c>
      <c r="AR54" s="346">
        <v>-24.5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4176681</v>
      </c>
      <c r="AN55" s="334">
        <v>32439</v>
      </c>
      <c r="AO55" s="335">
        <v>-10.5</v>
      </c>
      <c r="AP55" s="336">
        <v>49217</v>
      </c>
      <c r="AQ55" s="337">
        <v>-12.8</v>
      </c>
      <c r="AR55" s="338">
        <v>2.2999999999999998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2882273</v>
      </c>
      <c r="AN56" s="342">
        <v>22386</v>
      </c>
      <c r="AO56" s="343">
        <v>-3</v>
      </c>
      <c r="AP56" s="344">
        <v>27232</v>
      </c>
      <c r="AQ56" s="345">
        <v>-16.5</v>
      </c>
      <c r="AR56" s="346">
        <v>13.5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3366827</v>
      </c>
      <c r="AN57" s="334">
        <v>26278</v>
      </c>
      <c r="AO57" s="335">
        <v>-19</v>
      </c>
      <c r="AP57" s="336">
        <v>49211</v>
      </c>
      <c r="AQ57" s="337">
        <v>0</v>
      </c>
      <c r="AR57" s="338">
        <v>-19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2789969</v>
      </c>
      <c r="AN58" s="342">
        <v>21776</v>
      </c>
      <c r="AO58" s="343">
        <v>-2.7</v>
      </c>
      <c r="AP58" s="344">
        <v>28367</v>
      </c>
      <c r="AQ58" s="345">
        <v>4.2</v>
      </c>
      <c r="AR58" s="346">
        <v>-6.9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3600271</v>
      </c>
      <c r="AN59" s="334">
        <v>28257</v>
      </c>
      <c r="AO59" s="335">
        <v>7.5</v>
      </c>
      <c r="AP59" s="336">
        <v>51738</v>
      </c>
      <c r="AQ59" s="337">
        <v>5.0999999999999996</v>
      </c>
      <c r="AR59" s="338">
        <v>2.4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2429970</v>
      </c>
      <c r="AN60" s="342">
        <v>19072</v>
      </c>
      <c r="AO60" s="343">
        <v>-12.4</v>
      </c>
      <c r="AP60" s="344">
        <v>30360</v>
      </c>
      <c r="AQ60" s="345">
        <v>7</v>
      </c>
      <c r="AR60" s="346">
        <v>-19.399999999999999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4911614</v>
      </c>
      <c r="AN61" s="349">
        <v>38128</v>
      </c>
      <c r="AO61" s="350">
        <v>16</v>
      </c>
      <c r="AP61" s="351">
        <v>54585</v>
      </c>
      <c r="AQ61" s="352">
        <v>4.0999999999999996</v>
      </c>
      <c r="AR61" s="338">
        <v>11.9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3071007</v>
      </c>
      <c r="AN62" s="342">
        <v>23859</v>
      </c>
      <c r="AO62" s="343">
        <v>3.9</v>
      </c>
      <c r="AP62" s="344">
        <v>30622</v>
      </c>
      <c r="AQ62" s="345">
        <v>3.5</v>
      </c>
      <c r="AR62" s="346">
        <v>0.4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tSpOiI7dbMvMUmjMOCtA3RK28Fmlv5bYN6TSg6xfzIX0pMoFzWVhMutKLLRyazvx0ik7fguUT/Zdz0SzwqjCg==" saltValue="Oo3mP+ZRGmUm7UxJ6obT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GSYbnQUcXSmC53ED9//VexzLrgNJXzFAuuVTgB3GWoQSMzWpOQudOcp40A8anZEbn4PhJfPyZsqi4PbKAqMXDg==" saltValue="3RXY6a+N/nCHIbfPWlzy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i5jBOUerC0IwbxcNwXYISZ3dsGx2k6RpdgKattMFvvh7UJObU3YjUbkvxj0BhG6GG65EYIvWBW2amD65uxo8fQ==" saltValue="SyQG8QS8M0KcjST/n6GI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15.09</v>
      </c>
      <c r="G47" s="12">
        <v>12.43</v>
      </c>
      <c r="H47" s="12">
        <v>14.76</v>
      </c>
      <c r="I47" s="12">
        <v>15.13</v>
      </c>
      <c r="J47" s="13">
        <v>17.489999999999998</v>
      </c>
    </row>
    <row r="48" spans="2:10" ht="57.75" customHeight="1" x14ac:dyDescent="0.2">
      <c r="B48" s="14"/>
      <c r="C48" s="1141" t="s">
        <v>4</v>
      </c>
      <c r="D48" s="1141"/>
      <c r="E48" s="1142"/>
      <c r="F48" s="15">
        <v>5.41</v>
      </c>
      <c r="G48" s="16">
        <v>8.11</v>
      </c>
      <c r="H48" s="16">
        <v>8.73</v>
      </c>
      <c r="I48" s="16">
        <v>7.84</v>
      </c>
      <c r="J48" s="17">
        <v>8.1999999999999993</v>
      </c>
    </row>
    <row r="49" spans="2:10" ht="57.75" customHeight="1" thickBot="1" x14ac:dyDescent="0.25">
      <c r="B49" s="18"/>
      <c r="C49" s="1143" t="s">
        <v>5</v>
      </c>
      <c r="D49" s="1143"/>
      <c r="E49" s="1144"/>
      <c r="F49" s="19" t="s">
        <v>530</v>
      </c>
      <c r="G49" s="20">
        <v>0.77</v>
      </c>
      <c r="H49" s="20">
        <v>4.05</v>
      </c>
      <c r="I49" s="20" t="s">
        <v>531</v>
      </c>
      <c r="J49" s="21">
        <v>3.28</v>
      </c>
    </row>
    <row r="50" spans="2:10" ht="13" x14ac:dyDescent="0.2"/>
  </sheetData>
  <sheetProtection algorithmName="SHA-512" hashValue="k7CLhih33kDRen67puobGXO+soFSXDbzDpPyO2oUAG2HvKCRs8P1rkw0BaURUxtX90wm0W395U2uk2gD+PFboA==" saltValue="eaOTejxNJxQlagSMw6Vz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13.61</v>
      </c>
      <c r="G34" s="33">
        <v>13.71</v>
      </c>
      <c r="H34" s="33">
        <v>13.81</v>
      </c>
      <c r="I34" s="33">
        <v>11.76</v>
      </c>
      <c r="J34" s="34">
        <v>12.19</v>
      </c>
      <c r="K34" s="22"/>
      <c r="L34" s="22"/>
      <c r="M34" s="22"/>
      <c r="N34" s="22"/>
      <c r="O34" s="22"/>
      <c r="P34" s="22"/>
    </row>
    <row r="35" spans="1:16" ht="39" customHeight="1" x14ac:dyDescent="0.2">
      <c r="A35" s="22"/>
      <c r="B35" s="35"/>
      <c r="C35" s="1145" t="s">
        <v>533</v>
      </c>
      <c r="D35" s="1146"/>
      <c r="E35" s="1147"/>
      <c r="F35" s="36">
        <v>5.4</v>
      </c>
      <c r="G35" s="37">
        <v>8.11</v>
      </c>
      <c r="H35" s="37">
        <v>8.73</v>
      </c>
      <c r="I35" s="37">
        <v>7.83</v>
      </c>
      <c r="J35" s="38">
        <v>8.1999999999999993</v>
      </c>
      <c r="K35" s="22"/>
      <c r="L35" s="22"/>
      <c r="M35" s="22"/>
      <c r="N35" s="22"/>
      <c r="O35" s="22"/>
      <c r="P35" s="22"/>
    </row>
    <row r="36" spans="1:16" ht="39" customHeight="1" x14ac:dyDescent="0.2">
      <c r="A36" s="22"/>
      <c r="B36" s="35"/>
      <c r="C36" s="1145" t="s">
        <v>534</v>
      </c>
      <c r="D36" s="1146"/>
      <c r="E36" s="1147"/>
      <c r="F36" s="36" t="s">
        <v>487</v>
      </c>
      <c r="G36" s="37">
        <v>0.44</v>
      </c>
      <c r="H36" s="37">
        <v>0.65</v>
      </c>
      <c r="I36" s="37">
        <v>1.1299999999999999</v>
      </c>
      <c r="J36" s="38">
        <v>1.53</v>
      </c>
      <c r="K36" s="22"/>
      <c r="L36" s="22"/>
      <c r="M36" s="22"/>
      <c r="N36" s="22"/>
      <c r="O36" s="22"/>
      <c r="P36" s="22"/>
    </row>
    <row r="37" spans="1:16" ht="39" customHeight="1" x14ac:dyDescent="0.2">
      <c r="A37" s="22"/>
      <c r="B37" s="35"/>
      <c r="C37" s="1145" t="s">
        <v>535</v>
      </c>
      <c r="D37" s="1146"/>
      <c r="E37" s="1147"/>
      <c r="F37" s="36">
        <v>1.61</v>
      </c>
      <c r="G37" s="37">
        <v>2.06</v>
      </c>
      <c r="H37" s="37">
        <v>2.68</v>
      </c>
      <c r="I37" s="37">
        <v>2.2799999999999998</v>
      </c>
      <c r="J37" s="38">
        <v>1.29</v>
      </c>
      <c r="K37" s="22"/>
      <c r="L37" s="22"/>
      <c r="M37" s="22"/>
      <c r="N37" s="22"/>
      <c r="O37" s="22"/>
      <c r="P37" s="22"/>
    </row>
    <row r="38" spans="1:16" ht="39" customHeight="1" x14ac:dyDescent="0.2">
      <c r="A38" s="22"/>
      <c r="B38" s="35"/>
      <c r="C38" s="1145" t="s">
        <v>536</v>
      </c>
      <c r="D38" s="1146"/>
      <c r="E38" s="1147"/>
      <c r="F38" s="36">
        <v>0.03</v>
      </c>
      <c r="G38" s="37">
        <v>0.04</v>
      </c>
      <c r="H38" s="37">
        <v>0.04</v>
      </c>
      <c r="I38" s="37">
        <v>0.04</v>
      </c>
      <c r="J38" s="38">
        <v>0.05</v>
      </c>
      <c r="K38" s="22"/>
      <c r="L38" s="22"/>
      <c r="M38" s="22"/>
      <c r="N38" s="22"/>
      <c r="O38" s="22"/>
      <c r="P38" s="22"/>
    </row>
    <row r="39" spans="1:16" ht="39" customHeight="1" x14ac:dyDescent="0.2">
      <c r="A39" s="22"/>
      <c r="B39" s="35"/>
      <c r="C39" s="1145" t="s">
        <v>537</v>
      </c>
      <c r="D39" s="1146"/>
      <c r="E39" s="1147"/>
      <c r="F39" s="36">
        <v>0.96</v>
      </c>
      <c r="G39" s="37">
        <v>0.26</v>
      </c>
      <c r="H39" s="37">
        <v>0.65</v>
      </c>
      <c r="I39" s="37">
        <v>0.77</v>
      </c>
      <c r="J39" s="38">
        <v>0.04</v>
      </c>
      <c r="K39" s="22"/>
      <c r="L39" s="22"/>
      <c r="M39" s="22"/>
      <c r="N39" s="22"/>
      <c r="O39" s="22"/>
      <c r="P39" s="22"/>
    </row>
    <row r="40" spans="1:16" ht="39" customHeight="1" x14ac:dyDescent="0.2">
      <c r="A40" s="22"/>
      <c r="B40" s="35"/>
      <c r="C40" s="1145" t="s">
        <v>538</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540</v>
      </c>
      <c r="D43" s="1149"/>
      <c r="E43" s="1150"/>
      <c r="F43" s="41">
        <v>0.01</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y1Jtc/ylDhaFQINi/ig0A1wL0a/vlyzK4aiq51UZNeYQdF26mxaPkPSfFEAwwaDi5tT5DG1ScSPegIAQdz6MA==" saltValue="Th62g44ILlMWMHbQ+Mcp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2165</v>
      </c>
      <c r="L45" s="60">
        <v>2083</v>
      </c>
      <c r="M45" s="60">
        <v>2140</v>
      </c>
      <c r="N45" s="60">
        <v>2254</v>
      </c>
      <c r="O45" s="61">
        <v>2401</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525</v>
      </c>
      <c r="L48" s="64">
        <v>488</v>
      </c>
      <c r="M48" s="64">
        <v>454</v>
      </c>
      <c r="N48" s="64">
        <v>397</v>
      </c>
      <c r="O48" s="65">
        <v>419</v>
      </c>
      <c r="P48" s="48"/>
      <c r="Q48" s="48"/>
      <c r="R48" s="48"/>
      <c r="S48" s="48"/>
      <c r="T48" s="48"/>
      <c r="U48" s="48"/>
    </row>
    <row r="49" spans="1:21" ht="30.75" customHeight="1" x14ac:dyDescent="0.2">
      <c r="A49" s="48"/>
      <c r="B49" s="1155"/>
      <c r="C49" s="1156"/>
      <c r="D49" s="62"/>
      <c r="E49" s="1161" t="s">
        <v>14</v>
      </c>
      <c r="F49" s="1161"/>
      <c r="G49" s="1161"/>
      <c r="H49" s="1161"/>
      <c r="I49" s="1161"/>
      <c r="J49" s="1162"/>
      <c r="K49" s="63">
        <v>1092</v>
      </c>
      <c r="L49" s="64">
        <v>1487</v>
      </c>
      <c r="M49" s="64">
        <v>428</v>
      </c>
      <c r="N49" s="64">
        <v>1160</v>
      </c>
      <c r="O49" s="65">
        <v>810</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3246</v>
      </c>
      <c r="L52" s="64">
        <v>3172</v>
      </c>
      <c r="M52" s="64">
        <v>3188</v>
      </c>
      <c r="N52" s="64">
        <v>3189</v>
      </c>
      <c r="O52" s="65">
        <v>3288</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536</v>
      </c>
      <c r="L53" s="69">
        <v>886</v>
      </c>
      <c r="M53" s="69">
        <v>-166</v>
      </c>
      <c r="N53" s="69">
        <v>622</v>
      </c>
      <c r="O53" s="70">
        <v>342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559</v>
      </c>
      <c r="L58" s="84" t="s">
        <v>559</v>
      </c>
      <c r="M58" s="84" t="s">
        <v>559</v>
      </c>
      <c r="N58" s="84" t="s">
        <v>559</v>
      </c>
      <c r="O58" s="85" t="s">
        <v>559</v>
      </c>
    </row>
    <row r="59" spans="1:21" ht="31.5" customHeight="1" x14ac:dyDescent="0.2">
      <c r="B59" s="1171"/>
      <c r="C59" s="1172"/>
      <c r="D59" s="1178" t="s">
        <v>26</v>
      </c>
      <c r="E59" s="1179"/>
      <c r="F59" s="1179"/>
      <c r="G59" s="1179"/>
      <c r="H59" s="1179"/>
      <c r="I59" s="1179"/>
      <c r="J59" s="1180"/>
      <c r="K59" s="86" t="s">
        <v>559</v>
      </c>
      <c r="L59" s="87" t="s">
        <v>559</v>
      </c>
      <c r="M59" s="87" t="s">
        <v>559</v>
      </c>
      <c r="N59" s="87" t="s">
        <v>559</v>
      </c>
      <c r="O59" s="88" t="s">
        <v>559</v>
      </c>
    </row>
    <row r="60" spans="1:21" ht="31.5" customHeight="1" thickBot="1" x14ac:dyDescent="0.25">
      <c r="B60" s="1173"/>
      <c r="C60" s="1174"/>
      <c r="D60" s="1181" t="s">
        <v>27</v>
      </c>
      <c r="E60" s="1182"/>
      <c r="F60" s="1182"/>
      <c r="G60" s="1182"/>
      <c r="H60" s="1182"/>
      <c r="I60" s="1182"/>
      <c r="J60" s="1183"/>
      <c r="K60" s="89" t="s">
        <v>559</v>
      </c>
      <c r="L60" s="90" t="s">
        <v>559</v>
      </c>
      <c r="M60" s="90" t="s">
        <v>559</v>
      </c>
      <c r="N60" s="90" t="s">
        <v>559</v>
      </c>
      <c r="O60" s="91" t="s">
        <v>559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gAv7izyctMFGoiaGjOtWhvGzcz751R7Tb+KkAgxyNHjntmLCOZFi23hFChRqw8jd6PmOLmnr/efopaHmG3XmA==" saltValue="gPDJaDnzMevnbqY52AAc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25733</v>
      </c>
      <c r="J41" s="356">
        <v>26636</v>
      </c>
      <c r="K41" s="356">
        <v>25762</v>
      </c>
      <c r="L41" s="356">
        <v>25035</v>
      </c>
      <c r="M41" s="357">
        <v>24229</v>
      </c>
    </row>
    <row r="42" spans="2:13" ht="27.75" customHeight="1" x14ac:dyDescent="0.2">
      <c r="B42" s="1186"/>
      <c r="C42" s="1187"/>
      <c r="D42" s="106"/>
      <c r="E42" s="1192" t="s">
        <v>32</v>
      </c>
      <c r="F42" s="1192"/>
      <c r="G42" s="1192"/>
      <c r="H42" s="1193"/>
      <c r="I42" s="358">
        <v>520</v>
      </c>
      <c r="J42" s="359">
        <v>498</v>
      </c>
      <c r="K42" s="359">
        <v>55</v>
      </c>
      <c r="L42" s="359">
        <v>449</v>
      </c>
      <c r="M42" s="360">
        <v>441</v>
      </c>
    </row>
    <row r="43" spans="2:13" ht="27.75" customHeight="1" x14ac:dyDescent="0.2">
      <c r="B43" s="1186"/>
      <c r="C43" s="1187"/>
      <c r="D43" s="106"/>
      <c r="E43" s="1192" t="s">
        <v>33</v>
      </c>
      <c r="F43" s="1192"/>
      <c r="G43" s="1192"/>
      <c r="H43" s="1193"/>
      <c r="I43" s="358">
        <v>7656</v>
      </c>
      <c r="J43" s="359">
        <v>7338</v>
      </c>
      <c r="K43" s="359">
        <v>6727</v>
      </c>
      <c r="L43" s="359">
        <v>6080</v>
      </c>
      <c r="M43" s="360">
        <v>5833</v>
      </c>
    </row>
    <row r="44" spans="2:13" ht="27.75" customHeight="1" x14ac:dyDescent="0.2">
      <c r="B44" s="1186"/>
      <c r="C44" s="1187"/>
      <c r="D44" s="106"/>
      <c r="E44" s="1192" t="s">
        <v>34</v>
      </c>
      <c r="F44" s="1192"/>
      <c r="G44" s="1192"/>
      <c r="H44" s="1193"/>
      <c r="I44" s="358">
        <v>15614</v>
      </c>
      <c r="J44" s="359">
        <v>16973</v>
      </c>
      <c r="K44" s="359">
        <v>13099</v>
      </c>
      <c r="L44" s="359">
        <v>12035</v>
      </c>
      <c r="M44" s="360">
        <v>8821</v>
      </c>
    </row>
    <row r="45" spans="2:13" ht="27.75" customHeight="1" x14ac:dyDescent="0.2">
      <c r="B45" s="1186"/>
      <c r="C45" s="1187"/>
      <c r="D45" s="106"/>
      <c r="E45" s="1192" t="s">
        <v>35</v>
      </c>
      <c r="F45" s="1192"/>
      <c r="G45" s="1192"/>
      <c r="H45" s="1193"/>
      <c r="I45" s="358">
        <v>4637</v>
      </c>
      <c r="J45" s="359">
        <v>4608</v>
      </c>
      <c r="K45" s="359">
        <v>4606</v>
      </c>
      <c r="L45" s="359">
        <v>4724</v>
      </c>
      <c r="M45" s="360">
        <v>4930</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9548</v>
      </c>
      <c r="J50" s="359">
        <v>8728</v>
      </c>
      <c r="K50" s="359">
        <v>10216</v>
      </c>
      <c r="L50" s="359">
        <v>11137</v>
      </c>
      <c r="M50" s="360">
        <v>11999</v>
      </c>
    </row>
    <row r="51" spans="2:13" ht="27.75" customHeight="1" x14ac:dyDescent="0.2">
      <c r="B51" s="1186"/>
      <c r="C51" s="1187"/>
      <c r="D51" s="106"/>
      <c r="E51" s="1192" t="s">
        <v>42</v>
      </c>
      <c r="F51" s="1192"/>
      <c r="G51" s="1192"/>
      <c r="H51" s="1193"/>
      <c r="I51" s="358">
        <v>8016</v>
      </c>
      <c r="J51" s="359">
        <v>8175</v>
      </c>
      <c r="K51" s="359">
        <v>7742</v>
      </c>
      <c r="L51" s="359">
        <v>7068</v>
      </c>
      <c r="M51" s="360">
        <v>6759</v>
      </c>
    </row>
    <row r="52" spans="2:13" ht="27.75" customHeight="1" x14ac:dyDescent="0.2">
      <c r="B52" s="1188"/>
      <c r="C52" s="1189"/>
      <c r="D52" s="106"/>
      <c r="E52" s="1192" t="s">
        <v>43</v>
      </c>
      <c r="F52" s="1192"/>
      <c r="G52" s="1192"/>
      <c r="H52" s="1193"/>
      <c r="I52" s="358">
        <v>34415</v>
      </c>
      <c r="J52" s="359">
        <v>34512</v>
      </c>
      <c r="K52" s="359">
        <v>34584</v>
      </c>
      <c r="L52" s="359">
        <v>33364</v>
      </c>
      <c r="M52" s="360">
        <v>32221</v>
      </c>
    </row>
    <row r="53" spans="2:13" ht="27.75" customHeight="1" thickBot="1" x14ac:dyDescent="0.25">
      <c r="B53" s="1199" t="s">
        <v>19</v>
      </c>
      <c r="C53" s="1200"/>
      <c r="D53" s="110"/>
      <c r="E53" s="1201" t="s">
        <v>44</v>
      </c>
      <c r="F53" s="1201"/>
      <c r="G53" s="1201"/>
      <c r="H53" s="1202"/>
      <c r="I53" s="361">
        <v>2180</v>
      </c>
      <c r="J53" s="362">
        <v>4636</v>
      </c>
      <c r="K53" s="362">
        <v>-2293</v>
      </c>
      <c r="L53" s="362">
        <v>-3247</v>
      </c>
      <c r="M53" s="363">
        <v>-6727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dhw+eXIyBiNpVi3AHqmpgo39kJV1Dr2NWMF9nfmL2YFu8+5rdMb75RB1oqzVTDnS8ioHjvxXxHcQ5Tw7bTPRcQ==" saltValue="U4PmW8xBnOs9/6iRCOrc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3870</v>
      </c>
      <c r="G55" s="122">
        <v>3894</v>
      </c>
      <c r="H55" s="123">
        <v>4613</v>
      </c>
    </row>
    <row r="56" spans="2:8" ht="52.5" customHeight="1" x14ac:dyDescent="0.2">
      <c r="B56" s="124"/>
      <c r="C56" s="1213" t="s">
        <v>47</v>
      </c>
      <c r="D56" s="1213"/>
      <c r="E56" s="1214"/>
      <c r="F56" s="125">
        <v>46</v>
      </c>
      <c r="G56" s="125">
        <v>46</v>
      </c>
      <c r="H56" s="126">
        <v>46</v>
      </c>
    </row>
    <row r="57" spans="2:8" ht="53.25" customHeight="1" x14ac:dyDescent="0.2">
      <c r="B57" s="124"/>
      <c r="C57" s="1215" t="s">
        <v>48</v>
      </c>
      <c r="D57" s="1215"/>
      <c r="E57" s="1216"/>
      <c r="F57" s="127">
        <v>4712</v>
      </c>
      <c r="G57" s="127">
        <v>5580</v>
      </c>
      <c r="H57" s="128">
        <v>5804</v>
      </c>
    </row>
    <row r="58" spans="2:8" ht="45.75" customHeight="1" x14ac:dyDescent="0.2">
      <c r="B58" s="129"/>
      <c r="C58" s="1203" t="s">
        <v>560</v>
      </c>
      <c r="D58" s="1204"/>
      <c r="E58" s="1205"/>
      <c r="F58" s="130">
        <v>3594</v>
      </c>
      <c r="G58" s="130">
        <v>4316</v>
      </c>
      <c r="H58" s="131">
        <v>4340</v>
      </c>
    </row>
    <row r="59" spans="2:8" ht="45.75" customHeight="1" x14ac:dyDescent="0.2">
      <c r="B59" s="129"/>
      <c r="C59" s="1203" t="s">
        <v>561</v>
      </c>
      <c r="D59" s="1204"/>
      <c r="E59" s="1205"/>
      <c r="F59" s="130">
        <v>620</v>
      </c>
      <c r="G59" s="130">
        <v>756</v>
      </c>
      <c r="H59" s="131">
        <v>892</v>
      </c>
    </row>
    <row r="60" spans="2:8" ht="45.75" customHeight="1" x14ac:dyDescent="0.2">
      <c r="B60" s="129"/>
      <c r="C60" s="1203" t="s">
        <v>562</v>
      </c>
      <c r="D60" s="1204"/>
      <c r="E60" s="1205"/>
      <c r="F60" s="130">
        <v>235</v>
      </c>
      <c r="G60" s="130">
        <v>241</v>
      </c>
      <c r="H60" s="131">
        <v>241</v>
      </c>
    </row>
    <row r="61" spans="2:8" ht="45.75" customHeight="1" x14ac:dyDescent="0.2">
      <c r="B61" s="129"/>
      <c r="C61" s="1203" t="s">
        <v>563</v>
      </c>
      <c r="D61" s="1204"/>
      <c r="E61" s="1205"/>
      <c r="F61" s="130">
        <v>25</v>
      </c>
      <c r="G61" s="130">
        <v>35</v>
      </c>
      <c r="H61" s="131">
        <v>131</v>
      </c>
    </row>
    <row r="62" spans="2:8" ht="45.75" customHeight="1" thickBot="1" x14ac:dyDescent="0.25">
      <c r="B62" s="132"/>
      <c r="C62" s="1206" t="s">
        <v>564</v>
      </c>
      <c r="D62" s="1207"/>
      <c r="E62" s="1208"/>
      <c r="F62" s="133">
        <v>133</v>
      </c>
      <c r="G62" s="133">
        <v>102</v>
      </c>
      <c r="H62" s="134">
        <v>86</v>
      </c>
    </row>
    <row r="63" spans="2:8" ht="52.5" customHeight="1" thickBot="1" x14ac:dyDescent="0.25">
      <c r="B63" s="135"/>
      <c r="C63" s="1209" t="s">
        <v>49</v>
      </c>
      <c r="D63" s="1209"/>
      <c r="E63" s="1210"/>
      <c r="F63" s="136">
        <v>8628</v>
      </c>
      <c r="G63" s="136">
        <v>9520</v>
      </c>
      <c r="H63" s="137">
        <v>10464</v>
      </c>
    </row>
    <row r="64" spans="2:8" ht="13" x14ac:dyDescent="0.2"/>
  </sheetData>
  <sheetProtection algorithmName="SHA-512" hashValue="cuwH9sPbLF4AaZ28G1llw36DgowEE8aX77U1lRPB+Nagn/DmtRQoqJHT9kxJOGFxtkcU89oW1USzSD8v837gjg==" saltValue="5gCITGTwAiCmLDm4ioUf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67413</v>
      </c>
      <c r="E3" s="156"/>
      <c r="F3" s="157">
        <v>66343</v>
      </c>
      <c r="G3" s="158"/>
      <c r="H3" s="159"/>
    </row>
    <row r="4" spans="1:8" x14ac:dyDescent="0.2">
      <c r="A4" s="160"/>
      <c r="B4" s="161"/>
      <c r="C4" s="162"/>
      <c r="D4" s="163">
        <v>32984</v>
      </c>
      <c r="E4" s="164"/>
      <c r="F4" s="165">
        <v>34529</v>
      </c>
      <c r="G4" s="166"/>
      <c r="H4" s="167"/>
    </row>
    <row r="5" spans="1:8" x14ac:dyDescent="0.2">
      <c r="A5" s="148" t="s">
        <v>519</v>
      </c>
      <c r="B5" s="153"/>
      <c r="C5" s="154"/>
      <c r="D5" s="155">
        <v>36251</v>
      </c>
      <c r="E5" s="156"/>
      <c r="F5" s="157">
        <v>56416</v>
      </c>
      <c r="G5" s="158"/>
      <c r="H5" s="159"/>
    </row>
    <row r="6" spans="1:8" x14ac:dyDescent="0.2">
      <c r="A6" s="160"/>
      <c r="B6" s="161"/>
      <c r="C6" s="162"/>
      <c r="D6" s="163">
        <v>23075</v>
      </c>
      <c r="E6" s="164"/>
      <c r="F6" s="165">
        <v>32623</v>
      </c>
      <c r="G6" s="166"/>
      <c r="H6" s="167"/>
    </row>
    <row r="7" spans="1:8" x14ac:dyDescent="0.2">
      <c r="A7" s="148" t="s">
        <v>520</v>
      </c>
      <c r="B7" s="153"/>
      <c r="C7" s="154"/>
      <c r="D7" s="155">
        <v>32439</v>
      </c>
      <c r="E7" s="156"/>
      <c r="F7" s="157">
        <v>49217</v>
      </c>
      <c r="G7" s="158"/>
      <c r="H7" s="159"/>
    </row>
    <row r="8" spans="1:8" x14ac:dyDescent="0.2">
      <c r="A8" s="160"/>
      <c r="B8" s="161"/>
      <c r="C8" s="162"/>
      <c r="D8" s="163">
        <v>22386</v>
      </c>
      <c r="E8" s="164"/>
      <c r="F8" s="165">
        <v>27232</v>
      </c>
      <c r="G8" s="166"/>
      <c r="H8" s="167"/>
    </row>
    <row r="9" spans="1:8" x14ac:dyDescent="0.2">
      <c r="A9" s="148" t="s">
        <v>521</v>
      </c>
      <c r="B9" s="153"/>
      <c r="C9" s="154"/>
      <c r="D9" s="155">
        <v>26278</v>
      </c>
      <c r="E9" s="156"/>
      <c r="F9" s="157">
        <v>49211</v>
      </c>
      <c r="G9" s="158"/>
      <c r="H9" s="159"/>
    </row>
    <row r="10" spans="1:8" x14ac:dyDescent="0.2">
      <c r="A10" s="160"/>
      <c r="B10" s="161"/>
      <c r="C10" s="162"/>
      <c r="D10" s="163">
        <v>21776</v>
      </c>
      <c r="E10" s="164"/>
      <c r="F10" s="165">
        <v>28367</v>
      </c>
      <c r="G10" s="166"/>
      <c r="H10" s="167"/>
    </row>
    <row r="11" spans="1:8" x14ac:dyDescent="0.2">
      <c r="A11" s="148" t="s">
        <v>522</v>
      </c>
      <c r="B11" s="153"/>
      <c r="C11" s="154"/>
      <c r="D11" s="155">
        <v>28257</v>
      </c>
      <c r="E11" s="156"/>
      <c r="F11" s="157">
        <v>51738</v>
      </c>
      <c r="G11" s="158"/>
      <c r="H11" s="159"/>
    </row>
    <row r="12" spans="1:8" x14ac:dyDescent="0.2">
      <c r="A12" s="160"/>
      <c r="B12" s="161"/>
      <c r="C12" s="168"/>
      <c r="D12" s="163">
        <v>19072</v>
      </c>
      <c r="E12" s="164"/>
      <c r="F12" s="165">
        <v>30360</v>
      </c>
      <c r="G12" s="166"/>
      <c r="H12" s="167"/>
    </row>
    <row r="13" spans="1:8" x14ac:dyDescent="0.2">
      <c r="A13" s="148"/>
      <c r="B13" s="153"/>
      <c r="C13" s="169"/>
      <c r="D13" s="170">
        <v>38128</v>
      </c>
      <c r="E13" s="171"/>
      <c r="F13" s="172">
        <v>54585</v>
      </c>
      <c r="G13" s="173"/>
      <c r="H13" s="159"/>
    </row>
    <row r="14" spans="1:8" x14ac:dyDescent="0.2">
      <c r="A14" s="160"/>
      <c r="B14" s="161"/>
      <c r="C14" s="162"/>
      <c r="D14" s="163">
        <v>23859</v>
      </c>
      <c r="E14" s="164"/>
      <c r="F14" s="165">
        <v>30622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5.41</v>
      </c>
      <c r="C19" s="174">
        <f>ROUND(VALUE(SUBSTITUTE(実質収支比率等に係る経年分析!G$48,"▲","-")),2)</f>
        <v>8.11</v>
      </c>
      <c r="D19" s="174">
        <f>ROUND(VALUE(SUBSTITUTE(実質収支比率等に係る経年分析!H$48,"▲","-")),2)</f>
        <v>8.73</v>
      </c>
      <c r="E19" s="174">
        <f>ROUND(VALUE(SUBSTITUTE(実質収支比率等に係る経年分析!I$48,"▲","-")),2)</f>
        <v>7.84</v>
      </c>
      <c r="F19" s="174">
        <f>ROUND(VALUE(SUBSTITUTE(実質収支比率等に係る経年分析!J$48,"▲","-")),2)</f>
        <v>8.1999999999999993</v>
      </c>
    </row>
    <row r="20" spans="1:11" x14ac:dyDescent="0.2">
      <c r="A20" s="174" t="s">
        <v>53</v>
      </c>
      <c r="B20" s="174">
        <f>ROUND(VALUE(SUBSTITUTE(実質収支比率等に係る経年分析!F$47,"▲","-")),2)</f>
        <v>15.09</v>
      </c>
      <c r="C20" s="174">
        <f>ROUND(VALUE(SUBSTITUTE(実質収支比率等に係る経年分析!G$47,"▲","-")),2)</f>
        <v>12.43</v>
      </c>
      <c r="D20" s="174">
        <f>ROUND(VALUE(SUBSTITUTE(実質収支比率等に係る経年分析!H$47,"▲","-")),2)</f>
        <v>14.76</v>
      </c>
      <c r="E20" s="174">
        <f>ROUND(VALUE(SUBSTITUTE(実質収支比率等に係る経年分析!I$47,"▲","-")),2)</f>
        <v>15.13</v>
      </c>
      <c r="F20" s="174">
        <f>ROUND(VALUE(SUBSTITUTE(実質収支比率等に係る経年分析!J$47,"▲","-")),2)</f>
        <v>17.489999999999998</v>
      </c>
    </row>
    <row r="21" spans="1:11" x14ac:dyDescent="0.2">
      <c r="A21" s="174" t="s">
        <v>54</v>
      </c>
      <c r="B21" s="174">
        <f>IF(ISNUMBER(VALUE(SUBSTITUTE(実質収支比率等に係る経年分析!F$49,"▲","-"))),ROUND(VALUE(SUBSTITUTE(実質収支比率等に係る経年分析!F$49,"▲","-")),2),NA())</f>
        <v>-0.83</v>
      </c>
      <c r="C21" s="174">
        <f>IF(ISNUMBER(VALUE(SUBSTITUTE(実質収支比率等に係る経年分析!G$49,"▲","-"))),ROUND(VALUE(SUBSTITUTE(実質収支比率等に係る経年分析!G$49,"▲","-")),2),NA())</f>
        <v>0.77</v>
      </c>
      <c r="D21" s="174">
        <f>IF(ISNUMBER(VALUE(SUBSTITUTE(実質収支比率等に係る経年分析!H$49,"▲","-"))),ROUND(VALUE(SUBSTITUTE(実質収支比率等に係る経年分析!H$49,"▲","-")),2),NA())</f>
        <v>4.05</v>
      </c>
      <c r="E21" s="174">
        <f>IF(ISNUMBER(VALUE(SUBSTITUTE(実質収支比率等に係る経年分析!I$49,"▲","-"))),ROUND(VALUE(SUBSTITUTE(実質収支比率等に係る経年分析!I$49,"▲","-")),2),NA())</f>
        <v>-0.97</v>
      </c>
      <c r="F21" s="174">
        <f>IF(ISNUMBER(VALUE(SUBSTITUTE(実質収支比率等に係る経年分析!J$49,"▲","-"))),ROUND(VALUE(SUBSTITUTE(実質収支比率等に係る経年分析!J$49,"▲","-")),2),NA())</f>
        <v>3.28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春雨墓苑事業特別会計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2.2799999999999998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1.1299999999999999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8.1999999999999993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12.19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3246</v>
      </c>
      <c r="E42" s="176"/>
      <c r="F42" s="176"/>
      <c r="G42" s="176">
        <f>'実質公債費比率（分子）の構造'!L$52</f>
        <v>3172</v>
      </c>
      <c r="H42" s="176"/>
      <c r="I42" s="176"/>
      <c r="J42" s="176">
        <f>'実質公債費比率（分子）の構造'!M$52</f>
        <v>3188</v>
      </c>
      <c r="K42" s="176"/>
      <c r="L42" s="176"/>
      <c r="M42" s="176">
        <f>'実質公債費比率（分子）の構造'!N$52</f>
        <v>3189</v>
      </c>
      <c r="N42" s="176"/>
      <c r="O42" s="176"/>
      <c r="P42" s="176">
        <f>'実質公債費比率（分子）の構造'!O$52</f>
        <v>3288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1092</v>
      </c>
      <c r="C45" s="176"/>
      <c r="D45" s="176"/>
      <c r="E45" s="176">
        <f>'実質公債費比率（分子）の構造'!L$49</f>
        <v>1487</v>
      </c>
      <c r="F45" s="176"/>
      <c r="G45" s="176"/>
      <c r="H45" s="176">
        <f>'実質公債費比率（分子）の構造'!M$49</f>
        <v>428</v>
      </c>
      <c r="I45" s="176"/>
      <c r="J45" s="176"/>
      <c r="K45" s="176">
        <f>'実質公債費比率（分子）の構造'!N$49</f>
        <v>1160</v>
      </c>
      <c r="L45" s="176"/>
      <c r="M45" s="176"/>
      <c r="N45" s="176">
        <f>'実質公債費比率（分子）の構造'!O$49</f>
        <v>810</v>
      </c>
      <c r="O45" s="176"/>
      <c r="P45" s="176"/>
    </row>
    <row r="46" spans="1:16" x14ac:dyDescent="0.2">
      <c r="A46" s="176" t="s">
        <v>64</v>
      </c>
      <c r="B46" s="176">
        <f>'実質公債費比率（分子）の構造'!K$48</f>
        <v>525</v>
      </c>
      <c r="C46" s="176"/>
      <c r="D46" s="176"/>
      <c r="E46" s="176">
        <f>'実質公債費比率（分子）の構造'!L$48</f>
        <v>488</v>
      </c>
      <c r="F46" s="176"/>
      <c r="G46" s="176"/>
      <c r="H46" s="176">
        <f>'実質公債費比率（分子）の構造'!M$48</f>
        <v>454</v>
      </c>
      <c r="I46" s="176"/>
      <c r="J46" s="176"/>
      <c r="K46" s="176">
        <f>'実質公債費比率（分子）の構造'!N$48</f>
        <v>397</v>
      </c>
      <c r="L46" s="176"/>
      <c r="M46" s="176"/>
      <c r="N46" s="176">
        <f>'実質公債費比率（分子）の構造'!O$48</f>
        <v>419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2165</v>
      </c>
      <c r="C49" s="176"/>
      <c r="D49" s="176"/>
      <c r="E49" s="176">
        <f>'実質公債費比率（分子）の構造'!L$45</f>
        <v>2083</v>
      </c>
      <c r="F49" s="176"/>
      <c r="G49" s="176"/>
      <c r="H49" s="176">
        <f>'実質公債費比率（分子）の構造'!M$45</f>
        <v>2140</v>
      </c>
      <c r="I49" s="176"/>
      <c r="J49" s="176"/>
      <c r="K49" s="176">
        <f>'実質公債費比率（分子）の構造'!N$45</f>
        <v>2254</v>
      </c>
      <c r="L49" s="176"/>
      <c r="M49" s="176"/>
      <c r="N49" s="176">
        <f>'実質公債費比率（分子）の構造'!O$45</f>
        <v>2401</v>
      </c>
      <c r="O49" s="176"/>
      <c r="P49" s="176"/>
    </row>
    <row r="50" spans="1:16" x14ac:dyDescent="0.2">
      <c r="A50" s="176" t="s">
        <v>67</v>
      </c>
      <c r="B50" s="176" t="e">
        <f>NA()</f>
        <v>#N/A</v>
      </c>
      <c r="C50" s="176">
        <f>IF(ISNUMBER('実質公債費比率（分子）の構造'!K$53),'実質公債費比率（分子）の構造'!K$53,NA())</f>
        <v>536</v>
      </c>
      <c r="D50" s="176" t="e">
        <f>NA()</f>
        <v>#N/A</v>
      </c>
      <c r="E50" s="176" t="e">
        <f>NA()</f>
        <v>#N/A</v>
      </c>
      <c r="F50" s="176">
        <f>IF(ISNUMBER('実質公債費比率（分子）の構造'!L$53),'実質公債費比率（分子）の構造'!L$53,NA())</f>
        <v>886</v>
      </c>
      <c r="G50" s="176" t="e">
        <f>NA()</f>
        <v>#N/A</v>
      </c>
      <c r="H50" s="176" t="e">
        <f>NA()</f>
        <v>#N/A</v>
      </c>
      <c r="I50" s="176">
        <f>IF(ISNUMBER('実質公債費比率（分子）の構造'!M$53),'実質公債費比率（分子）の構造'!M$53,NA())</f>
        <v>-166</v>
      </c>
      <c r="J50" s="176" t="e">
        <f>NA()</f>
        <v>#N/A</v>
      </c>
      <c r="K50" s="176" t="e">
        <f>NA()</f>
        <v>#N/A</v>
      </c>
      <c r="L50" s="176">
        <f>IF(ISNUMBER('実質公債費比率（分子）の構造'!N$53),'実質公債費比率（分子）の構造'!N$53,NA())</f>
        <v>622</v>
      </c>
      <c r="M50" s="176" t="e">
        <f>NA()</f>
        <v>#N/A</v>
      </c>
      <c r="N50" s="176" t="e">
        <f>NA()</f>
        <v>#N/A</v>
      </c>
      <c r="O50" s="176">
        <f>IF(ISNUMBER('実質公債費比率（分子）の構造'!O$53),'実質公債費比率（分子）の構造'!O$53,NA())</f>
        <v>342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34415</v>
      </c>
      <c r="E56" s="175"/>
      <c r="F56" s="175"/>
      <c r="G56" s="175">
        <f>'将来負担比率（分子）の構造'!J$52</f>
        <v>34512</v>
      </c>
      <c r="H56" s="175"/>
      <c r="I56" s="175"/>
      <c r="J56" s="175">
        <f>'将来負担比率（分子）の構造'!K$52</f>
        <v>34584</v>
      </c>
      <c r="K56" s="175"/>
      <c r="L56" s="175"/>
      <c r="M56" s="175">
        <f>'将来負担比率（分子）の構造'!L$52</f>
        <v>33364</v>
      </c>
      <c r="N56" s="175"/>
      <c r="O56" s="175"/>
      <c r="P56" s="175">
        <f>'将来負担比率（分子）の構造'!M$52</f>
        <v>32221</v>
      </c>
    </row>
    <row r="57" spans="1:16" x14ac:dyDescent="0.2">
      <c r="A57" s="175" t="s">
        <v>42</v>
      </c>
      <c r="B57" s="175"/>
      <c r="C57" s="175"/>
      <c r="D57" s="175">
        <f>'将来負担比率（分子）の構造'!I$51</f>
        <v>8016</v>
      </c>
      <c r="E57" s="175"/>
      <c r="F57" s="175"/>
      <c r="G57" s="175">
        <f>'将来負担比率（分子）の構造'!J$51</f>
        <v>8175</v>
      </c>
      <c r="H57" s="175"/>
      <c r="I57" s="175"/>
      <c r="J57" s="175">
        <f>'将来負担比率（分子）の構造'!K$51</f>
        <v>7742</v>
      </c>
      <c r="K57" s="175"/>
      <c r="L57" s="175"/>
      <c r="M57" s="175">
        <f>'将来負担比率（分子）の構造'!L$51</f>
        <v>7068</v>
      </c>
      <c r="N57" s="175"/>
      <c r="O57" s="175"/>
      <c r="P57" s="175">
        <f>'将来負担比率（分子）の構造'!M$51</f>
        <v>6759</v>
      </c>
    </row>
    <row r="58" spans="1:16" x14ac:dyDescent="0.2">
      <c r="A58" s="175" t="s">
        <v>41</v>
      </c>
      <c r="B58" s="175"/>
      <c r="C58" s="175"/>
      <c r="D58" s="175">
        <f>'将来負担比率（分子）の構造'!I$50</f>
        <v>9548</v>
      </c>
      <c r="E58" s="175"/>
      <c r="F58" s="175"/>
      <c r="G58" s="175">
        <f>'将来負担比率（分子）の構造'!J$50</f>
        <v>8728</v>
      </c>
      <c r="H58" s="175"/>
      <c r="I58" s="175"/>
      <c r="J58" s="175">
        <f>'将来負担比率（分子）の構造'!K$50</f>
        <v>10216</v>
      </c>
      <c r="K58" s="175"/>
      <c r="L58" s="175"/>
      <c r="M58" s="175">
        <f>'将来負担比率（分子）の構造'!L$50</f>
        <v>11137</v>
      </c>
      <c r="N58" s="175"/>
      <c r="O58" s="175"/>
      <c r="P58" s="175">
        <f>'将来負担比率（分子）の構造'!M$50</f>
        <v>11999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4637</v>
      </c>
      <c r="C62" s="175"/>
      <c r="D62" s="175"/>
      <c r="E62" s="175">
        <f>'将来負担比率（分子）の構造'!J$45</f>
        <v>4608</v>
      </c>
      <c r="F62" s="175"/>
      <c r="G62" s="175"/>
      <c r="H62" s="175">
        <f>'将来負担比率（分子）の構造'!K$45</f>
        <v>4606</v>
      </c>
      <c r="I62" s="175"/>
      <c r="J62" s="175"/>
      <c r="K62" s="175">
        <f>'将来負担比率（分子）の構造'!L$45</f>
        <v>4724</v>
      </c>
      <c r="L62" s="175"/>
      <c r="M62" s="175"/>
      <c r="N62" s="175">
        <f>'将来負担比率（分子）の構造'!M$45</f>
        <v>4930</v>
      </c>
      <c r="O62" s="175"/>
      <c r="P62" s="175"/>
    </row>
    <row r="63" spans="1:16" x14ac:dyDescent="0.2">
      <c r="A63" s="175" t="s">
        <v>34</v>
      </c>
      <c r="B63" s="175">
        <f>'将来負担比率（分子）の構造'!I$44</f>
        <v>15614</v>
      </c>
      <c r="C63" s="175"/>
      <c r="D63" s="175"/>
      <c r="E63" s="175">
        <f>'将来負担比率（分子）の構造'!J$44</f>
        <v>16973</v>
      </c>
      <c r="F63" s="175"/>
      <c r="G63" s="175"/>
      <c r="H63" s="175">
        <f>'将来負担比率（分子）の構造'!K$44</f>
        <v>13099</v>
      </c>
      <c r="I63" s="175"/>
      <c r="J63" s="175"/>
      <c r="K63" s="175">
        <f>'将来負担比率（分子）の構造'!L$44</f>
        <v>12035</v>
      </c>
      <c r="L63" s="175"/>
      <c r="M63" s="175"/>
      <c r="N63" s="175">
        <f>'将来負担比率（分子）の構造'!M$44</f>
        <v>8821</v>
      </c>
      <c r="O63" s="175"/>
      <c r="P63" s="175"/>
    </row>
    <row r="64" spans="1:16" x14ac:dyDescent="0.2">
      <c r="A64" s="175" t="s">
        <v>33</v>
      </c>
      <c r="B64" s="175">
        <f>'将来負担比率（分子）の構造'!I$43</f>
        <v>7656</v>
      </c>
      <c r="C64" s="175"/>
      <c r="D64" s="175"/>
      <c r="E64" s="175">
        <f>'将来負担比率（分子）の構造'!J$43</f>
        <v>7338</v>
      </c>
      <c r="F64" s="175"/>
      <c r="G64" s="175"/>
      <c r="H64" s="175">
        <f>'将来負担比率（分子）の構造'!K$43</f>
        <v>6727</v>
      </c>
      <c r="I64" s="175"/>
      <c r="J64" s="175"/>
      <c r="K64" s="175">
        <f>'将来負担比率（分子）の構造'!L$43</f>
        <v>6080</v>
      </c>
      <c r="L64" s="175"/>
      <c r="M64" s="175"/>
      <c r="N64" s="175">
        <f>'将来負担比率（分子）の構造'!M$43</f>
        <v>5833</v>
      </c>
      <c r="O64" s="175"/>
      <c r="P64" s="175"/>
    </row>
    <row r="65" spans="1:16" x14ac:dyDescent="0.2">
      <c r="A65" s="175" t="s">
        <v>32</v>
      </c>
      <c r="B65" s="175">
        <f>'将来負担比率（分子）の構造'!I$42</f>
        <v>520</v>
      </c>
      <c r="C65" s="175"/>
      <c r="D65" s="175"/>
      <c r="E65" s="175">
        <f>'将来負担比率（分子）の構造'!J$42</f>
        <v>498</v>
      </c>
      <c r="F65" s="175"/>
      <c r="G65" s="175"/>
      <c r="H65" s="175">
        <f>'将来負担比率（分子）の構造'!K$42</f>
        <v>55</v>
      </c>
      <c r="I65" s="175"/>
      <c r="J65" s="175"/>
      <c r="K65" s="175">
        <f>'将来負担比率（分子）の構造'!L$42</f>
        <v>449</v>
      </c>
      <c r="L65" s="175"/>
      <c r="M65" s="175"/>
      <c r="N65" s="175">
        <f>'将来負担比率（分子）の構造'!M$42</f>
        <v>441</v>
      </c>
      <c r="O65" s="175"/>
      <c r="P65" s="175"/>
    </row>
    <row r="66" spans="1:16" x14ac:dyDescent="0.2">
      <c r="A66" s="175" t="s">
        <v>31</v>
      </c>
      <c r="B66" s="175">
        <f>'将来負担比率（分子）の構造'!I$41</f>
        <v>25733</v>
      </c>
      <c r="C66" s="175"/>
      <c r="D66" s="175"/>
      <c r="E66" s="175">
        <f>'将来負担比率（分子）の構造'!J$41</f>
        <v>26636</v>
      </c>
      <c r="F66" s="175"/>
      <c r="G66" s="175"/>
      <c r="H66" s="175">
        <f>'将来負担比率（分子）の構造'!K$41</f>
        <v>25762</v>
      </c>
      <c r="I66" s="175"/>
      <c r="J66" s="175"/>
      <c r="K66" s="175">
        <f>'将来負担比率（分子）の構造'!L$41</f>
        <v>25035</v>
      </c>
      <c r="L66" s="175"/>
      <c r="M66" s="175"/>
      <c r="N66" s="175">
        <f>'将来負担比率（分子）の構造'!M$41</f>
        <v>24229</v>
      </c>
      <c r="O66" s="175"/>
      <c r="P66" s="175"/>
    </row>
    <row r="67" spans="1:16" x14ac:dyDescent="0.2">
      <c r="A67" s="175" t="s">
        <v>71</v>
      </c>
      <c r="B67" s="175" t="e">
        <f>NA()</f>
        <v>#N/A</v>
      </c>
      <c r="C67" s="175">
        <f>IF(ISNUMBER('将来負担比率（分子）の構造'!I$53), IF('将来負担比率（分子）の構造'!I$53 &lt; 0, 0, '将来負担比率（分子）の構造'!I$53), NA())</f>
        <v>2180</v>
      </c>
      <c r="D67" s="175" t="e">
        <f>NA()</f>
        <v>#N/A</v>
      </c>
      <c r="E67" s="175" t="e">
        <f>NA()</f>
        <v>#N/A</v>
      </c>
      <c r="F67" s="175">
        <f>IF(ISNUMBER('将来負担比率（分子）の構造'!J$53), IF('将来負担比率（分子）の構造'!J$53 &lt; 0, 0, '将来負担比率（分子）の構造'!J$53), NA())</f>
        <v>4636</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3870</v>
      </c>
      <c r="C72" s="179">
        <f>基金残高に係る経年分析!G55</f>
        <v>3894</v>
      </c>
      <c r="D72" s="179">
        <f>基金残高に係る経年分析!H55</f>
        <v>4613</v>
      </c>
    </row>
    <row r="73" spans="1:16" x14ac:dyDescent="0.2">
      <c r="A73" s="178" t="s">
        <v>74</v>
      </c>
      <c r="B73" s="179">
        <f>基金残高に係る経年分析!F56</f>
        <v>46</v>
      </c>
      <c r="C73" s="179">
        <f>基金残高に係る経年分析!G56</f>
        <v>46</v>
      </c>
      <c r="D73" s="179">
        <f>基金残高に係る経年分析!H56</f>
        <v>46</v>
      </c>
    </row>
    <row r="74" spans="1:16" x14ac:dyDescent="0.2">
      <c r="A74" s="178" t="s">
        <v>75</v>
      </c>
      <c r="B74" s="179">
        <f>基金残高に係る経年分析!F57</f>
        <v>4712</v>
      </c>
      <c r="C74" s="179">
        <f>基金残高に係る経年分析!G57</f>
        <v>5580</v>
      </c>
      <c r="D74" s="179">
        <f>基金残高に係る経年分析!H57</f>
        <v>5804</v>
      </c>
    </row>
  </sheetData>
  <sheetProtection algorithmName="SHA-512" hashValue="nbPkx/1lw/ZeK4sg6R0A6ihaEDwxcfshcXICJqYyw2beWFIObNuFEae5cpampbQi9mEBvq51PHtW9HjKH8L2Qg==" saltValue="T23w/lAW0HISogCcKec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維人</cp:lastModifiedBy>
  <cp:lastPrinted>2025-03-10T23:35:45Z</cp:lastPrinted>
  <dcterms:created xsi:type="dcterms:W3CDTF">2025-02-19T02:58:23Z</dcterms:created>
  <dcterms:modified xsi:type="dcterms:W3CDTF">2025-03-11T04:01:11Z</dcterms:modified>
  <cp:category/>
</cp:coreProperties>
</file>