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06 半田市　〇\"/>
    </mc:Choice>
  </mc:AlternateContent>
  <xr:revisionPtr revIDLastSave="0" documentId="13_ncr:1_{3EC204F1-8A2A-43DE-8D18-0CAB4EA1E2B3}" xr6:coauthVersionLast="47" xr6:coauthVersionMax="47" xr10:uidLastSave="{00000000-0000-0000-0000-000000000000}"/>
  <bookViews>
    <workbookView xWindow="-120" yWindow="-120" windowWidth="38640" windowHeight="21240" tabRatio="8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<sst xmlns="http://schemas.openxmlformats.org/spreadsheetml/2006/main" count="1092" uniqueCount="566">
  <si>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</si>
  <si>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</si>
  <si>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</si>
  <si>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</si>
  <si>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</si>
  <si>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</si>
  <si>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</si>
  <si>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</si>
  <si>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</si>
  <si>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</si>
  <si>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</si>
  <si>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</si>
  <si>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</si>
  <si>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</si>
  <si>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</si>
  <si>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</si>
  <si>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</si>
  <si>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</si>
  <si>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</si>
  <si>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</si>
  <si>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</si>
  <si>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</si>
  <si>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</si>
  <si>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</si>
  <si>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</si>
  <si>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</si>
  <si>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</si>
  <si>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</si>
  <si>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</si>
  <si>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</si>
  <si>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</si>
  <si>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</si>
  <si>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</si>
  <si>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</si>
  <si>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</si>
  <si>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</si>
  <si>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</si>
  <si>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</si>
  <si>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</si>
  <si>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</si>
  <si>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</si>
  <si>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</si>
  <si>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</si>
  <si>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</si>
  <si>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</si>
  <si>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</si>
  <si>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</si>
  <si>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</si>
  <si>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</si>
  <si>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</si>
  <si>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</si>
  <si>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</si>
  <si>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</si>
  <si>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</si>
  <si>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</si>
  <si>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</si>
  <si>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</si>
  <si>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</si>
  <si>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</si>
  <si>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</si>
  <si>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</si>
  <si>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</si>
  <si>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</si>
  <si>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</si>
  <si>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</si>
  <si>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</si>
  <si>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</si>
  <si>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</si>
  <si>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</si>
  <si>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</si>
  <si>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</si>
  <si>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</si>
  <si>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</si>
  <si>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</si>
  <si>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</si>
  <si>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</si>
  <si>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</si>
  <si>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</si>
  <si>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</si>
  <si>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</si>
  <si>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</si>
  <si>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</si>
  <si>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</si>
  <si>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</si>
  <si>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</si>
  <si>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</si>
  <si>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</si>
  <si>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</si>
  <si>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</si>
  <si>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</si>
  <si>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</si>
  <si>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</si>
  <si>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</si>
  <si>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</si>
  <si>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</si>
  <si>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</si>
  <si>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</si>
  <si>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</si>
  <si>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</si>
  <si>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</si>
  <si>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</si>
  <si>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</si>
  <si>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</si>
  <si>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</si>
  <si>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</si>
  <si>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</si>
  <si>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</si>
  <si>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</si>
  <si>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</si>
  <si>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</si>
  <si>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</si>
  <si>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</si>
  <si>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</si>
  <si>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</si>
  <si>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</si>
  <si>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</si>
  <si>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</si>
  <si>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</si>
  <si>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</si>
  <si>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</si>
  <si>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</si>
  <si>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</si>
  <si>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</si>
  <si>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</si>
  <si>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</si>
  <si>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</si>
  <si>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</si>
  <si>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</si>
  <si>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</si>
  <si>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</si>
  <si>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</si>
  <si>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</si>
  <si>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</si>
  <si>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</si>
  <si>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</si>
  <si>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</si>
  <si>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</si>
  <si>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</si>
  <si>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</si>
  <si>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</si>
  <si>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</si>
  <si>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</si>
  <si>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</si>
  <si>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</si>
  <si>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</si>
  <si>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</si>
  <si>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</si>
  <si>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</si>
  <si>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</si>
  <si>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</si>
  <si>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</si>
  <si>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</si>
  <si>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</si>
  <si>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</si>
  <si>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</si>
  <si>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</si>
  <si>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</si>
  <si>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</si>
  <si>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</si>
  <si>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</si>
  <si>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</si>
  <si>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</si>
  <si>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</si>
  <si>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</si>
  <si>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</si>
  <si>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</si>
  <si>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</si>
  <si>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</si>
  <si>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</si>
  <si>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</si>
  <si>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</si>
  <si>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</si>
  <si>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</si>
  <si>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</si>
  <si>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</si>
  <si>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</si>
  <si>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</si>
  <si>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</si>
  <si>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</si>
  <si>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</si>
  <si>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</si>
  <si>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</si>
  <si>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</si>
  <si>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</si>
  <si>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</si>
  <si>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</si>
  <si>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</si>
  <si>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</si>
  <si>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</si>
  <si>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</si>
  <si>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</si>
  <si>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</si>
  <si>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</si>
  <si>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</si>
  <si>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</si>
  <si>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</si>
  <si>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</si>
  <si>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</si>
  <si>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</si>
  <si>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</si>
  <si>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</si>
  <si>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</si>
  <si>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</si>
  <si>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愛知県半田市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</si>
  <si>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</si>
  <si>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</si>
  <si>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</si>
  <si>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</si>
  <si>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</si>
  <si>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</si>
  <si>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</si>
  <si>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</si>
  <si>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</si>
  <si>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</si>
  <si>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</si>
  <si>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</si>
  <si>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</si>
  <si>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</si>
  <si>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</si>
  <si>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</si>
  <si>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</si>
  <si>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</si>
  <si>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</si>
  <si>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</si>
  <si>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</si>
  <si>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</si>
  <si>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</si>
  <si>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</si>
  <si>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</si>
  <si>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</si>
  <si>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</si>
  <si>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</si>
  <si>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</si>
  <si>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</si>
  <si>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</si>
  <si>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</si>
  <si>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</si>
  <si>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</si>
  <si>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</si>
  <si>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</si>
  <si>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</si>
  <si>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</si>
  <si>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</si>
  <si>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</si>
  <si>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</si>
  <si>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</si>
  <si>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</si>
  <si>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</si>
  <si>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</si>
  <si>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</si>
  <si>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</si>
  <si>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</si>
  <si>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</si>
  <si>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</si>
  <si>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</si>
  <si>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</si>
  <si>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</si>
  <si>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</si>
  <si>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</si>
  <si>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</si>
  <si>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</si>
  <si>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</si>
  <si>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</si>
  <si>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</si>
  <si>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</si>
  <si>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</si>
  <si>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</si>
  <si>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</si>
  <si>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</si>
  <si>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</si>
  <si>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</si>
  <si>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</si>
  <si>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</si>
  <si>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</si>
  <si>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</si>
  <si>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</si>
  <si>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</si>
  <si>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</si>
  <si>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</si>
  <si>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</si>
  <si>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</si>
  <si>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</si>
  <si>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</si>
  <si>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</si>
  <si>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</si>
  <si>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</si>
  <si>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</si>
  <si>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</si>
  <si>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</si>
  <si>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</si>
  <si>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</si>
  <si>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</si>
  <si>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</si>
  <si>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</si>
  <si>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</si>
  <si>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</si>
  <si>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</si>
  <si>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</si>
  <si>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</si>
  <si>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</si>
  <si>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</si>
  <si>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</si>
  <si>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</si>
  <si>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</si>
  <si>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</si>
  <si>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</si>
  <si>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</si>
  <si>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</si>
  <si>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</si>
  <si>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</si>
  <si>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</si>
  <si>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</si>
  <si>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</si>
  <si>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</si>
  <si>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</si>
  <si>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</si>
  <si>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</si>
  <si>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</si>
  <si>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</si>
  <si>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</si>
  <si>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</si>
  <si>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</si>
  <si>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</si>
  <si>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</si>
  <si>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</si>
  <si>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</si>
  <si>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</si>
  <si>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</si>
  <si>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</si>
  <si>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</si>
  <si>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</si>
  <si>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</si>
  <si>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</si>
  <si>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</si>
  <si>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</si>
  <si>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</si>
  <si>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</si>
  <si>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</si>
  <si>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</si>
  <si>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</si>
  <si>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</si>
  <si>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</si>
  <si>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</si>
  <si>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</si>
  <si>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</si>
  <si>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</si>
  <si>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</si>
  <si>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</si>
  <si>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</si>
  <si>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</si>
  <si>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</si>
  <si>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</si>
  <si>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</si>
  <si>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</si>
  <si>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愛知県半田市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</si>
  <si>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</si>
  <si>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</si>
  <si>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</si>
  <si>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</si>
  <si>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</si>
  <si>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</si>
  <si>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</si>
  <si>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</si>
  <si>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</si>
  <si>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</si>
  <si>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</si>
  <si>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</si>
  <si>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</si>
  <si>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</si>
  <si>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</si>
  <si>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</si>
  <si>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</si>
  <si>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</si>
  <si>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</si>
  <si>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</si>
  <si>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乙川中部土地区画整理事業特別会計</t>
    <phoneticPr fontId="5"/>
  </si>
  <si>
    <t>ＪＲ半田駅前土地区画整理事業特別会計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</si>
  <si>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</si>
  <si>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</si>
  <si>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</si>
  <si>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</si>
  <si>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</si>
  <si>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</si>
  <si>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</si>
  <si>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</si>
  <si>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</si>
  <si>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</si>
  <si>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</si>
  <si>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</si>
  <si>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</si>
  <si>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</si>
  <si>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</si>
  <si>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</si>
  <si>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</si>
  <si>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</si>
  <si>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</si>
  <si>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</si>
  <si>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</si>
  <si>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</si>
  <si>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</si>
  <si>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</si>
  <si>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</si>
  <si>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</si>
  <si>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</si>
  <si>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</si>
  <si>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</si>
  <si>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</si>
  <si>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</si>
  <si>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</si>
  <si>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</si>
  <si>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</si>
  <si>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</si>
  <si>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</si>
  <si>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</si>
  <si>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</si>
  <si>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</si>
  <si>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</si>
  <si>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</si>
  <si>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</si>
  <si>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</si>
  <si>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</si>
  <si>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</si>
  <si>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</si>
  <si>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</si>
  <si>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</si>
  <si>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</si>
  <si>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</si>
  <si>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</si>
  <si>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</si>
  <si>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</si>
  <si>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</si>
  <si>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</si>
  <si>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</si>
  <si>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</si>
  <si>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</si>
  <si>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</si>
  <si>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</si>
  <si>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</si>
  <si>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</si>
  <si>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</si>
  <si>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</si>
  <si>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</si>
  <si>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</si>
  <si>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</si>
  <si>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</si>
  <si>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</si>
  <si>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</si>
  <si>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</si>
  <si>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</si>
  <si>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</si>
  <si>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</si>
  <si>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</si>
  <si>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</si>
  <si>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</si>
  <si>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</si>
  <si>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</si>
  <si>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</si>
  <si>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</si>
  <si>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</si>
  <si>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</si>
  <si>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</si>
  <si>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</si>
  <si>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</si>
  <si>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</si>
  <si>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</si>
  <si>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</si>
  <si>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</si>
  <si>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</si>
  <si>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</si>
  <si>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</si>
  <si>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</si>
  <si>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</si>
  <si>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</si>
  <si>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</si>
  <si>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</si>
  <si>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</si>
  <si>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</si>
  <si>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</si>
  <si>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</si>
  <si>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</si>
  <si>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</si>
  <si>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</si>
  <si>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</si>
  <si>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</si>
  <si>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</si>
  <si>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</si>
  <si>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</si>
  <si>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</si>
  <si>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</si>
  <si>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</si>
  <si>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</si>
  <si>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</si>
  <si>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</si>
  <si>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</si>
  <si>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</si>
  <si>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</si>
  <si>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</si>
  <si>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</si>
  <si>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</si>
  <si>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</si>
  <si>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</si>
  <si>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</si>
  <si>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</si>
  <si>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</si>
  <si>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</si>
  <si>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</si>
  <si>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</si>
  <si>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</si>
  <si>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</si>
  <si>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</si>
  <si>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</si>
  <si>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</si>
  <si>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</si>
  <si>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</si>
  <si>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</si>
  <si>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</si>
  <si>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</si>
  <si>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</si>
  <si>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</si>
  <si>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</si>
  <si>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</si>
  <si>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</si>
  <si>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</si>
  <si>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</si>
  <si>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</si>
  <si>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</si>
  <si>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</si>
  <si>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</si>
  <si>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</si>
  <si>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</si>
  <si>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</si>
  <si>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</si>
  <si>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</si>
  <si>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</si>
  <si>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</si>
  <si>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 1.97</t>
  </si>
  <si>
    <t>半田市立半田病院事業会計</t>
  </si>
  <si>
    <t>水道事業会計</t>
  </si>
  <si>
    <t>一般会計</t>
  </si>
  <si>
    <t>下水道事業会計</t>
  </si>
  <si>
    <t>介護保険事業特別会計</t>
  </si>
  <si>
    <t>乙川中部土地区画整理事業特別会計</t>
  </si>
  <si>
    <t>ＪＲ半田駅前土地区画整理事業特別会計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</si>
  <si>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</si>
  <si>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</si>
  <si>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</si>
  <si>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</si>
  <si>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</si>
  <si>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</si>
  <si>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</si>
  <si>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</si>
  <si>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</si>
  <si>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知多中部広域事務組合（一般会計）</t>
    <rPh sb="0" eb="2">
      <t>チタ</t>
    </rPh>
    <rPh sb="2" eb="4">
      <t>チュウブ</t>
    </rPh>
    <rPh sb="4" eb="6">
      <t>コウイキ</t>
    </rPh>
    <rPh sb="6" eb="8">
      <t>ジム</t>
    </rPh>
    <rPh sb="8" eb="10">
      <t>クミアイ</t>
    </rPh>
    <rPh sb="11" eb="15">
      <t>イッパンカイケイ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</si>
  <si>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</si>
  <si>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</si>
  <si>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</si>
  <si>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4">
      <t>チタナンブ</t>
    </rPh>
    <rPh sb="4" eb="6">
      <t>コウイキ</t>
    </rPh>
    <rPh sb="6" eb="8">
      <t>カンキョウ</t>
    </rPh>
    <rPh sb="8" eb="10">
      <t>クミアイ</t>
    </rPh>
    <phoneticPr fontId="2"/>
  </si>
  <si>
    <t>愛知県後期高齢者医療広域連合（一般会計）</t>
    <rPh sb="0" eb="3">
      <t>アイチケン</t>
    </rPh>
    <rPh sb="3" eb="7">
      <t>コウキコウレイ</t>
    </rPh>
    <rPh sb="7" eb="8">
      <t>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</si>
  <si>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7">
      <t>コウキコウレイ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</si>
  <si>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知多南部卸売市場</t>
    <rPh sb="0" eb="4">
      <t>チタナンブ</t>
    </rPh>
    <rPh sb="4" eb="6">
      <t>オロシウ</t>
    </rPh>
    <rPh sb="6" eb="8">
      <t>イチバ</t>
    </rPh>
    <phoneticPr fontId="2"/>
  </si>
  <si>
    <t>半田市土地開発公社</t>
    <rPh sb="0" eb="3">
      <t>ハンダシ</t>
    </rPh>
    <rPh sb="3" eb="5">
      <t>トチ</t>
    </rPh>
    <rPh sb="5" eb="7">
      <t>カイハツ</t>
    </rPh>
    <rPh sb="7" eb="9">
      <t>コウシャ</t>
    </rPh>
    <phoneticPr fontId="2"/>
  </si>
  <si>
    <t>公共施設整備基金</t>
    <rPh sb="0" eb="4">
      <t>コウキョウシセツ</t>
    </rPh>
    <rPh sb="4" eb="8">
      <t>セイビキキン</t>
    </rPh>
    <phoneticPr fontId="5"/>
  </si>
  <si>
    <t>職員退職手当基金</t>
    <phoneticPr fontId="2"/>
  </si>
  <si>
    <t>社会福祉基金</t>
    <phoneticPr fontId="2"/>
  </si>
  <si>
    <t>大規模事業用地取得基金</t>
    <phoneticPr fontId="2"/>
  </si>
  <si>
    <t>半田赤レンガ建物基金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</si>
</sst>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C91F-43C3-92A7-1345E1D8F8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47821</c:v>
                </c:pt>
                <c:pt idx="1">
                  <c:v>39177</c:v>
                </c:pt>
                <c:pt idx="2">
                  <c:v>47485</c:v>
                </c:pt>
                <c:pt idx="3">
                  <c:v>72103</c:v>
                </c:pt>
                <c:pt idx="4">
                  <c:v>78634</c:v>
                </c:pt>
              </c:numCache>
            </c:numRef>
          </c:val>
          <c:smooth val="0"/>
          <c:extLst>
            <c:ext xmlns:c16="http://schemas.microsoft.com/office/drawing/2014/chart" uri="{C3380CC4-5D6E-409C-BE32-E72D297353CC}">
              <c16:uniqueId val="{00000001-C91F-43C3-92A7-1345E1D8F8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5.41</c:v>
                </c:pt>
                <c:pt idx="2">
                  <c:v>9.85</c:v>
                </c:pt>
                <c:pt idx="3">
                  <c:v>7.64</c:v>
                </c:pt>
                <c:pt idx="4">
                  <c:v>5.89</c:v>
                </c:pt>
              </c:numCache>
            </c:numRef>
          </c:val>
          <c:extLst>
            <c:ext xmlns:c16="http://schemas.microsoft.com/office/drawing/2014/chart" uri="{C3380CC4-5D6E-409C-BE32-E72D297353CC}">
              <c16:uniqueId val="{00000000-F540-47DD-8706-628E3FD3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16.45</c:v>
                </c:pt>
                <c:pt idx="1">
                  <c:v>19.690000000000001</c:v>
                </c:pt>
                <c:pt idx="2">
                  <c:v>19.03</c:v>
                </c:pt>
                <c:pt idx="3">
                  <c:v>23.8</c:v>
                </c:pt>
                <c:pt idx="4">
                  <c:v>23.48</c:v>
                </c:pt>
              </c:numCache>
            </c:numRef>
          </c:val>
          <c:extLst>
            <c:ext xmlns:c16="http://schemas.microsoft.com/office/drawing/2014/chart" uri="{C3380CC4-5D6E-409C-BE32-E72D297353CC}">
              <c16:uniqueId val="{00000001-F540-47DD-8706-628E3FD32F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4.07</c:v>
                </c:pt>
                <c:pt idx="2">
                  <c:v>4.62</c:v>
                </c:pt>
                <c:pt idx="3">
                  <c:v>1.93</c:v>
                </c:pt>
                <c:pt idx="4">
                  <c:v>-1.97</c:v>
                </c:pt>
              </c:numCache>
            </c:numRef>
          </c:val>
          <c:smooth val="0"/>
          <c:extLst>
            <c:ext xmlns:c16="http://schemas.microsoft.com/office/drawing/2014/chart" uri="{C3380CC4-5D6E-409C-BE32-E72D297353CC}">
              <c16:uniqueId val="{00000002-F540-47DD-8706-628E3FD32F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0.11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5A20-4953-9DA0-30CF3B096A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20-4953-9DA0-30CF3B096AE0}"/>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0.05</c:v>
                </c:pt>
                <c:pt idx="4">
                  <c:v>#N/A</c:v>
                </c:pt>
                <c:pt idx="5">
                  <c:v>0.37</c:v>
                </c:pt>
                <c:pt idx="6">
                  <c:v>#N/A</c:v>
                </c:pt>
                <c:pt idx="7">
                  <c:v>0.22</c:v>
                </c:pt>
                <c:pt idx="8">
                  <c:v>#N/A</c:v>
                </c:pt>
                <c:pt idx="9">
                  <c:v>0.11</c:v>
                </c:pt>
              </c:numCache>
            </c:numRef>
          </c:val>
          <c:extLst>
            <c:ext xmlns:c16="http://schemas.microsoft.com/office/drawing/2014/chart" uri="{C3380CC4-5D6E-409C-BE32-E72D297353CC}">
              <c16:uniqueId val="{00000002-5A20-4953-9DA0-30CF3B096AE0}"/>
            </c:ext>
          </c:extLst>
        </c:ser>
        <c:ser>
          <c:idx val="3"/>
          <c:order val="3"/>
          <c:tx>
            <c:strRef>
              <c:f>データシート!$A$30</c:f>
              <c:strCache>
                <c:ptCount val="1"/>
                <c:pt idx="0">
                  <c:v>ＪＲ半田駅前土地区画整理事業特別会計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0.65</c:v>
                </c:pt>
                <c:pt idx="6">
                  <c:v>#N/A</c:v>
                </c:pt>
                <c:pt idx="7">
                  <c:v>0.28999999999999998</c:v>
                </c:pt>
                <c:pt idx="8">
                  <c:v>#N/A</c:v>
                </c:pt>
                <c:pt idx="9">
                  <c:v>0.28000000000000003</c:v>
                </c:pt>
              </c:numCache>
            </c:numRef>
          </c:val>
          <c:extLst>
            <c:ext xmlns:c16="http://schemas.microsoft.com/office/drawing/2014/chart" uri="{C3380CC4-5D6E-409C-BE32-E72D297353CC}">
              <c16:uniqueId val="{00000003-5A20-4953-9DA0-30CF3B096AE0}"/>
            </c:ext>
          </c:extLst>
        </c:ser>
        <c:ser>
          <c:idx val="4"/>
          <c:order val="4"/>
          <c:tx>
            <c:strRef>
              <c:f>データシート!$A$31</c:f>
              <c:strCache>
                <c:ptCount val="1"/>
                <c:pt idx="0">
                  <c:v>乙川中部土地区画整理事業特別会計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0.26</c:v>
                </c:pt>
                <c:pt idx="4">
                  <c:v>#N/A</c:v>
                </c:pt>
                <c:pt idx="5">
                  <c:v>0.17</c:v>
                </c:pt>
                <c:pt idx="6">
                  <c:v>#N/A</c:v>
                </c:pt>
                <c:pt idx="7">
                  <c:v>0</c:v>
                </c:pt>
                <c:pt idx="8">
                  <c:v>#N/A</c:v>
                </c:pt>
                <c:pt idx="9">
                  <c:v>0.55000000000000004</c:v>
                </c:pt>
              </c:numCache>
            </c:numRef>
          </c:val>
          <c:extLst>
            <c:ext xmlns:c16="http://schemas.microsoft.com/office/drawing/2014/chart" uri="{C3380CC4-5D6E-409C-BE32-E72D297353CC}">
              <c16:uniqueId val="{00000004-5A20-4953-9DA0-30CF3B096AE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0.37</c:v>
                </c:pt>
                <c:pt idx="4">
                  <c:v>#N/A</c:v>
                </c:pt>
                <c:pt idx="5">
                  <c:v>0.63</c:v>
                </c:pt>
                <c:pt idx="6">
                  <c:v>#N/A</c:v>
                </c:pt>
                <c:pt idx="7">
                  <c:v>0.43</c:v>
                </c:pt>
                <c:pt idx="8">
                  <c:v>#N/A</c:v>
                </c:pt>
                <c:pt idx="9">
                  <c:v>0.56000000000000005</c:v>
                </c:pt>
              </c:numCache>
            </c:numRef>
          </c:val>
          <c:extLst>
            <c:ext xmlns:c16="http://schemas.microsoft.com/office/drawing/2014/chart" uri="{C3380CC4-5D6E-409C-BE32-E72D297353CC}">
              <c16:uniqueId val="{00000005-5A20-4953-9DA0-30CF3B096AE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1.31</c:v>
                </c:pt>
                <c:pt idx="4">
                  <c:v>#N/A</c:v>
                </c:pt>
                <c:pt idx="5">
                  <c:v>1.44</c:v>
                </c:pt>
                <c:pt idx="6">
                  <c:v>#N/A</c:v>
                </c:pt>
                <c:pt idx="7">
                  <c:v>1.53</c:v>
                </c:pt>
                <c:pt idx="8">
                  <c:v>#N/A</c:v>
                </c:pt>
                <c:pt idx="9">
                  <c:v>1.78</c:v>
                </c:pt>
              </c:numCache>
            </c:numRef>
          </c:val>
          <c:extLst>
            <c:ext xmlns:c16="http://schemas.microsoft.com/office/drawing/2014/chart" uri="{C3380CC4-5D6E-409C-BE32-E72D297353CC}">
              <c16:uniqueId val="{00000006-5A20-4953-9DA0-30CF3B096A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5.28</c:v>
                </c:pt>
                <c:pt idx="2">
                  <c:v>#N/A</c:v>
                </c:pt>
                <c:pt idx="3">
                  <c:v>5.14</c:v>
                </c:pt>
                <c:pt idx="4">
                  <c:v>#N/A</c:v>
                </c:pt>
                <c:pt idx="5">
                  <c:v>9.02</c:v>
                </c:pt>
                <c:pt idx="6">
                  <c:v>#N/A</c:v>
                </c:pt>
                <c:pt idx="7">
                  <c:v>7.34</c:v>
                </c:pt>
                <c:pt idx="8">
                  <c:v>#N/A</c:v>
                </c:pt>
                <c:pt idx="9">
                  <c:v>5.05</c:v>
                </c:pt>
              </c:numCache>
            </c:numRef>
          </c:val>
          <c:extLst>
            <c:ext xmlns:c16="http://schemas.microsoft.com/office/drawing/2014/chart" uri="{C3380CC4-5D6E-409C-BE32-E72D297353CC}">
              <c16:uniqueId val="{00000007-5A20-4953-9DA0-30CF3B096A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4.03</c:v>
                </c:pt>
                <c:pt idx="2">
                  <c:v>#N/A</c:v>
                </c:pt>
                <c:pt idx="3">
                  <c:v>4.78</c:v>
                </c:pt>
                <c:pt idx="4">
                  <c:v>#N/A</c:v>
                </c:pt>
                <c:pt idx="5">
                  <c:v>5.36</c:v>
                </c:pt>
                <c:pt idx="6">
                  <c:v>#N/A</c:v>
                </c:pt>
                <c:pt idx="7">
                  <c:v>5.58</c:v>
                </c:pt>
                <c:pt idx="8">
                  <c:v>#N/A</c:v>
                </c:pt>
                <c:pt idx="9">
                  <c:v>6.44</c:v>
                </c:pt>
              </c:numCache>
            </c:numRef>
          </c:val>
          <c:extLst>
            <c:ext xmlns:c16="http://schemas.microsoft.com/office/drawing/2014/chart" uri="{C3380CC4-5D6E-409C-BE32-E72D297353CC}">
              <c16:uniqueId val="{00000008-5A20-4953-9DA0-30CF3B096AE0}"/>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25.78</c:v>
                </c:pt>
                <c:pt idx="2">
                  <c:v>#N/A</c:v>
                </c:pt>
                <c:pt idx="3">
                  <c:v>22.78</c:v>
                </c:pt>
                <c:pt idx="4">
                  <c:v>#N/A</c:v>
                </c:pt>
                <c:pt idx="5">
                  <c:v>24.26</c:v>
                </c:pt>
                <c:pt idx="6">
                  <c:v>#N/A</c:v>
                </c:pt>
                <c:pt idx="7">
                  <c:v>30.39</c:v>
                </c:pt>
                <c:pt idx="8">
                  <c:v>#N/A</c:v>
                </c:pt>
                <c:pt idx="9">
                  <c:v>35.020000000000003</c:v>
                </c:pt>
              </c:numCache>
            </c:numRef>
          </c:val>
          <c:extLst>
            <c:ext xmlns:c16="http://schemas.microsoft.com/office/drawing/2014/chart" uri="{C3380CC4-5D6E-409C-BE32-E72D297353CC}">
              <c16:uniqueId val="{00000009-5A20-4953-9DA0-30CF3B096A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4511</c:v>
                </c:pt>
                <c:pt idx="5">
                  <c:v>4649</c:v>
                </c:pt>
                <c:pt idx="8">
                  <c:v>4081</c:v>
                </c:pt>
                <c:pt idx="11">
                  <c:v>3833</c:v>
                </c:pt>
                <c:pt idx="14">
                  <c:v>3446</c:v>
                </c:pt>
              </c:numCache>
            </c:numRef>
          </c:val>
          <c:extLst>
            <c:ext xmlns:c16="http://schemas.microsoft.com/office/drawing/2014/chart" uri="{C3380CC4-5D6E-409C-BE32-E72D297353CC}">
              <c16:uniqueId val="{00000000-81FE-4E44-8124-BF401CAAB2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FE-4E44-8124-BF401CAAB2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FE-4E44-8124-BF401CAAB2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58</c:v>
                </c:pt>
                <c:pt idx="6">
                  <c:v>67</c:v>
                </c:pt>
                <c:pt idx="9">
                  <c:v>48</c:v>
                </c:pt>
                <c:pt idx="12">
                  <c:v>346</c:v>
                </c:pt>
              </c:numCache>
            </c:numRef>
          </c:val>
          <c:extLst>
            <c:ext xmlns:c16="http://schemas.microsoft.com/office/drawing/2014/chart" uri="{C3380CC4-5D6E-409C-BE32-E72D297353CC}">
              <c16:uniqueId val="{00000003-81FE-4E44-8124-BF401CAAB2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2245</c:v>
                </c:pt>
                <c:pt idx="3">
                  <c:v>2247</c:v>
                </c:pt>
                <c:pt idx="6">
                  <c:v>2117</c:v>
                </c:pt>
                <c:pt idx="9">
                  <c:v>1934</c:v>
                </c:pt>
                <c:pt idx="12">
                  <c:v>1720</c:v>
                </c:pt>
              </c:numCache>
            </c:numRef>
          </c:val>
          <c:extLst>
            <c:ext xmlns:c16="http://schemas.microsoft.com/office/drawing/2014/chart" uri="{C3380CC4-5D6E-409C-BE32-E72D297353CC}">
              <c16:uniqueId val="{00000004-81FE-4E44-8124-BF401CAAB2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FE-4E44-8124-BF401CAAB2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FE-4E44-8124-BF401CAAB2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2349</c:v>
                </c:pt>
                <c:pt idx="3">
                  <c:v>2135</c:v>
                </c:pt>
                <c:pt idx="6">
                  <c:v>2072</c:v>
                </c:pt>
                <c:pt idx="9">
                  <c:v>1886</c:v>
                </c:pt>
                <c:pt idx="12">
                  <c:v>1623</c:v>
                </c:pt>
              </c:numCache>
            </c:numRef>
          </c:val>
          <c:extLst>
            <c:ext xmlns:c16="http://schemas.microsoft.com/office/drawing/2014/chart" uri="{C3380CC4-5D6E-409C-BE32-E72D297353CC}">
              <c16:uniqueId val="{00000007-81FE-4E44-8124-BF401CAAB2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141</c:v>
                </c:pt>
                <c:pt idx="2">
                  <c:v>#N/A</c:v>
                </c:pt>
                <c:pt idx="3">
                  <c:v>#N/A</c:v>
                </c:pt>
                <c:pt idx="4">
                  <c:v>-209</c:v>
                </c:pt>
                <c:pt idx="5">
                  <c:v>#N/A</c:v>
                </c:pt>
                <c:pt idx="6">
                  <c:v>#N/A</c:v>
                </c:pt>
                <c:pt idx="7">
                  <c:v>175</c:v>
                </c:pt>
                <c:pt idx="8">
                  <c:v>#N/A</c:v>
                </c:pt>
                <c:pt idx="9">
                  <c:v>#N/A</c:v>
                </c:pt>
                <c:pt idx="10">
                  <c:v>35</c:v>
                </c:pt>
                <c:pt idx="11">
                  <c:v>#N/A</c:v>
                </c:pt>
                <c:pt idx="12">
                  <c:v>#N/A</c:v>
                </c:pt>
                <c:pt idx="13">
                  <c:v>243</c:v>
                </c:pt>
                <c:pt idx="14">
                  <c:v>#N/A</c:v>
                </c:pt>
              </c:numCache>
            </c:numRef>
          </c:val>
          <c:smooth val="0"/>
          <c:extLst>
            <c:ext xmlns:c16="http://schemas.microsoft.com/office/drawing/2014/chart" uri="{C3380CC4-5D6E-409C-BE32-E72D297353CC}">
              <c16:uniqueId val="{00000008-81FE-4E44-8124-BF401CAAB2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26176</c:v>
                </c:pt>
                <c:pt idx="5">
                  <c:v>26522</c:v>
                </c:pt>
                <c:pt idx="8">
                  <c:v>25078</c:v>
                </c:pt>
                <c:pt idx="11">
                  <c:v>23861</c:v>
                </c:pt>
                <c:pt idx="14">
                  <c:v>26693</c:v>
                </c:pt>
              </c:numCache>
            </c:numRef>
          </c:val>
          <c:extLst>
            <c:ext xmlns:c16="http://schemas.microsoft.com/office/drawing/2014/chart" uri="{C3380CC4-5D6E-409C-BE32-E72D297353CC}">
              <c16:uniqueId val="{00000000-6E09-45F0-9712-D5715176CB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8517</c:v>
                </c:pt>
                <c:pt idx="5">
                  <c:v>8202</c:v>
                </c:pt>
                <c:pt idx="8">
                  <c:v>6889</c:v>
                </c:pt>
                <c:pt idx="11">
                  <c:v>6001</c:v>
                </c:pt>
                <c:pt idx="14">
                  <c:v>5204</c:v>
                </c:pt>
              </c:numCache>
            </c:numRef>
          </c:val>
          <c:extLst>
            <c:ext xmlns:c16="http://schemas.microsoft.com/office/drawing/2014/chart" uri="{C3380CC4-5D6E-409C-BE32-E72D297353CC}">
              <c16:uniqueId val="{00000001-6E09-45F0-9712-D5715176CB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10463</c:v>
                </c:pt>
                <c:pt idx="5">
                  <c:v>11439</c:v>
                </c:pt>
                <c:pt idx="8">
                  <c:v>11143</c:v>
                </c:pt>
                <c:pt idx="11">
                  <c:v>11787</c:v>
                </c:pt>
                <c:pt idx="14">
                  <c:v>11212</c:v>
                </c:pt>
              </c:numCache>
            </c:numRef>
          </c:val>
          <c:extLst>
            <c:ext xmlns:c16="http://schemas.microsoft.com/office/drawing/2014/chart" uri="{C3380CC4-5D6E-409C-BE32-E72D297353CC}">
              <c16:uniqueId val="{00000002-6E09-45F0-9712-D5715176CB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09-45F0-9712-D5715176CB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09-45F0-9712-D5715176CB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631</c:v>
                </c:pt>
                <c:pt idx="3">
                  <c:v>363</c:v>
                </c:pt>
                <c:pt idx="6">
                  <c:v>213</c:v>
                </c:pt>
                <c:pt idx="9">
                  <c:v>113</c:v>
                </c:pt>
                <c:pt idx="12">
                  <c:v>47</c:v>
                </c:pt>
              </c:numCache>
            </c:numRef>
          </c:val>
          <c:extLst>
            <c:ext xmlns:c16="http://schemas.microsoft.com/office/drawing/2014/chart" uri="{C3380CC4-5D6E-409C-BE32-E72D297353CC}">
              <c16:uniqueId val="{00000005-6E09-45F0-9712-D5715176CB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3956</c:v>
                </c:pt>
                <c:pt idx="3">
                  <c:v>3897</c:v>
                </c:pt>
                <c:pt idx="6">
                  <c:v>3816</c:v>
                </c:pt>
                <c:pt idx="9">
                  <c:v>3693</c:v>
                </c:pt>
                <c:pt idx="12">
                  <c:v>3903</c:v>
                </c:pt>
              </c:numCache>
            </c:numRef>
          </c:val>
          <c:extLst>
            <c:ext xmlns:c16="http://schemas.microsoft.com/office/drawing/2014/chart" uri="{C3380CC4-5D6E-409C-BE32-E72D297353CC}">
              <c16:uniqueId val="{00000006-6E09-45F0-9712-D5715176CB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882</c:v>
                </c:pt>
                <c:pt idx="3">
                  <c:v>2220</c:v>
                </c:pt>
                <c:pt idx="6">
                  <c:v>6133</c:v>
                </c:pt>
                <c:pt idx="9">
                  <c:v>6116</c:v>
                </c:pt>
                <c:pt idx="12">
                  <c:v>5699</c:v>
                </c:pt>
              </c:numCache>
            </c:numRef>
          </c:val>
          <c:extLst>
            <c:ext xmlns:c16="http://schemas.microsoft.com/office/drawing/2014/chart" uri="{C3380CC4-5D6E-409C-BE32-E72D297353CC}">
              <c16:uniqueId val="{00000007-6E09-45F0-9712-D5715176CB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15931</c:v>
                </c:pt>
                <c:pt idx="3">
                  <c:v>14613</c:v>
                </c:pt>
                <c:pt idx="6">
                  <c:v>13068</c:v>
                </c:pt>
                <c:pt idx="9">
                  <c:v>12785</c:v>
                </c:pt>
                <c:pt idx="12">
                  <c:v>18272</c:v>
                </c:pt>
              </c:numCache>
            </c:numRef>
          </c:val>
          <c:extLst>
            <c:ext xmlns:c16="http://schemas.microsoft.com/office/drawing/2014/chart" uri="{C3380CC4-5D6E-409C-BE32-E72D297353CC}">
              <c16:uniqueId val="{00000008-6E09-45F0-9712-D5715176CB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532</c:v>
                </c:pt>
                <c:pt idx="6">
                  <c:v>517</c:v>
                </c:pt>
                <c:pt idx="9">
                  <c:v>0</c:v>
                </c:pt>
                <c:pt idx="12">
                  <c:v>0</c:v>
                </c:pt>
              </c:numCache>
            </c:numRef>
          </c:val>
          <c:extLst>
            <c:ext xmlns:c16="http://schemas.microsoft.com/office/drawing/2014/chart" uri="{C3380CC4-5D6E-409C-BE32-E72D297353CC}">
              <c16:uniqueId val="{00000009-6E09-45F0-9712-D5715176CB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11546</c:v>
                </c:pt>
                <c:pt idx="3">
                  <c:v>10010</c:v>
                </c:pt>
                <c:pt idx="6">
                  <c:v>7995</c:v>
                </c:pt>
                <c:pt idx="9">
                  <c:v>8021</c:v>
                </c:pt>
                <c:pt idx="12">
                  <c:v>8597</c:v>
                </c:pt>
              </c:numCache>
            </c:numRef>
          </c:val>
          <c:extLst>
            <c:ext xmlns:c16="http://schemas.microsoft.com/office/drawing/2014/chart" uri="{C3380CC4-5D6E-409C-BE32-E72D297353CC}">
              <c16:uniqueId val="{0000000A-6E09-45F0-9712-D5715176CB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09-45F0-9712-D5715176CB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5127</c:v>
                </c:pt>
                <c:pt idx="1">
                  <c:v>6276</c:v>
                </c:pt>
                <c:pt idx="2">
                  <c:v>6211</c:v>
                </c:pt>
              </c:numCache>
            </c:numRef>
          </c:val>
          <c:extLst>
            <c:ext xmlns:c16="http://schemas.microsoft.com/office/drawing/2014/chart" uri="{C3380CC4-5D6E-409C-BE32-E72D297353CC}">
              <c16:uniqueId val="{00000000-8A69-4AB6-98E4-19506227AE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8A69-4AB6-98E4-19506227AE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4074</c:v>
                </c:pt>
                <c:pt idx="1">
                  <c:v>3919</c:v>
                </c:pt>
                <c:pt idx="2">
                  <c:v>3910</c:v>
                </c:pt>
              </c:numCache>
            </c:numRef>
          </c:val>
          <c:extLst>
            <c:ext xmlns:c16="http://schemas.microsoft.com/office/drawing/2014/chart" uri="{C3380CC4-5D6E-409C-BE32-E72D297353CC}">
              <c16:uniqueId val="{00000002-8A69-4AB6-98E4-19506227AE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117,207
112,414
47.42
48,543,582
45,880,470
1,558,726
26,454,320
8,597,284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財政力指数（単年度）は、基準財政収入額が地方税や地方消費税交付金等の増により、対前年度比</a:t>
          </a:r>
          <a:r>
            <a:rPr kumimoji="1" lang="en-US" altLang="ja-JP" sz="1300">
              <a:latin typeface="ＭＳ Ｐゴシック" panose="020B0600070205080204" pitchFamily="50" charset="-128"/>
              <a:ea typeface="ＭＳ Ｐゴシック" panose="020B0600070205080204" pitchFamily="50" charset="-128"/>
            </a:rPr>
            <a:t>218,801</a:t>
          </a:r>
          <a:r>
            <a:rPr kumimoji="1" lang="ja-JP" altLang="en-US" sz="1300">
              <a:latin typeface="ＭＳ Ｐゴシック" panose="020B0600070205080204" pitchFamily="50" charset="-128"/>
              <a:ea typeface="ＭＳ Ｐゴシック" panose="020B0600070205080204" pitchFamily="50" charset="-128"/>
            </a:rPr>
            <a:t>千円増、基準財政需要額においては、個別算定経費の再算定や臨時財政対策債振替相当額の補正係数が下がったことにより、対前年度比</a:t>
          </a:r>
          <a:r>
            <a:rPr kumimoji="1" lang="en-US" altLang="ja-JP" sz="1300">
              <a:latin typeface="ＭＳ Ｐゴシック" panose="020B0600070205080204" pitchFamily="50" charset="-128"/>
              <a:ea typeface="ＭＳ Ｐゴシック" panose="020B0600070205080204" pitchFamily="50" charset="-128"/>
            </a:rPr>
            <a:t>308,682</a:t>
          </a:r>
          <a:r>
            <a:rPr kumimoji="1" lang="ja-JP" altLang="en-US" sz="1300">
              <a:latin typeface="ＭＳ Ｐゴシック" panose="020B0600070205080204" pitchFamily="50" charset="-128"/>
              <a:ea typeface="ＭＳ Ｐゴシック" panose="020B0600070205080204" pitchFamily="50" charset="-128"/>
            </a:rPr>
            <a:t>千円増となったことから、財政力指数（３か年平均）は、昨年と同水準の</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類似団体平均や全国平均、県内平均を上回る数値ではあるものの、引き続き安定した財政基盤を構築するため、地方債の発行抑制に努めるとともに、企業立地などを推進し、さらなる収入確保に努める。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、分子となる経常経費充当一般財源等は前年度比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206,344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経常一般財源等の主な増要因は、固定資産税（家屋）が前年度比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114,324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千円の増となったためである。経常経費充当一般財源等の主な増要因は、扶助費及び補助費等が増となったためである。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類似団体平均や全国平均、県内平均よりも弾力性がある結果が得られたことについては、地方債の発行抑制や事務事業の見直し等経常経費の削減に努めているためである。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109855</xdr:rowOff>
    </xdr:from>
    <xdr:to>
      <xdr:col>23</xdr:col>
      <xdr:colOff>133350</xdr:colOff>
      <xdr:row>66</xdr:row>
      <xdr:rowOff>136843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96855"/>
          <a:ext cx="0" cy="1055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108920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136843</xdr:rowOff>
    </xdr:from>
    <xdr:to>
      <xdr:col>24</xdr:col>
      <xdr:colOff>12700</xdr:colOff>
      <xdr:row>66</xdr:row>
      <xdr:rowOff>136843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24782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109855</xdr:rowOff>
    </xdr:from>
    <xdr:to>
      <xdr:col>24</xdr:col>
      <xdr:colOff>12700</xdr:colOff>
      <xdr:row>60</xdr:row>
      <xdr:rowOff>109855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60</xdr:row>
      <xdr:rowOff>109855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666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79693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158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126365</xdr:rowOff>
    </xdr:from>
    <xdr:to>
      <xdr:col>19</xdr:col>
      <xdr:colOff>184150</xdr:colOff>
      <xdr:row>63</xdr:row>
      <xdr:rowOff>56515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158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62547</xdr:rowOff>
    </xdr:from>
    <xdr:to>
      <xdr:col>15</xdr:col>
      <xdr:colOff>133350</xdr:colOff>
      <xdr:row>61</xdr:row>
      <xdr:rowOff>164147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148924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0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27305</xdr:rowOff>
    </xdr:from>
    <xdr:to>
      <xdr:col>11</xdr:col>
      <xdr:colOff>82550</xdr:colOff>
      <xdr:row>63</xdr:row>
      <xdr:rowOff>128905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151782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6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人件費は、任期の定めのない職員や再任用職員の職員給の増（対前年度比</a:t>
          </a:r>
          <a:r>
            <a:rPr kumimoji="1" lang="en-US" altLang="ja-JP" sz="1050">
              <a:latin typeface="ＭＳ Ｐゴシック" panose="020B0600070205080204" pitchFamily="50" charset="-128"/>
              <a:ea typeface="ＭＳ Ｐゴシック" panose="020B0600070205080204" pitchFamily="50" charset="-128"/>
            </a:rPr>
            <a:t>+47,431</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％増）はあるものの、定年延長による退職手当の減（対前年度比△</a:t>
          </a:r>
          <a:r>
            <a:rPr kumimoji="1" lang="en-US" altLang="ja-JP" sz="1050">
              <a:latin typeface="ＭＳ Ｐゴシック" panose="020B0600070205080204" pitchFamily="50" charset="-128"/>
              <a:ea typeface="ＭＳ Ｐゴシック" panose="020B0600070205080204" pitchFamily="50" charset="-128"/>
            </a:rPr>
            <a:t>297,009</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72.8</a:t>
          </a:r>
          <a:r>
            <a:rPr kumimoji="1" lang="ja-JP" altLang="en-US" sz="1050">
              <a:latin typeface="ＭＳ Ｐゴシック" panose="020B0600070205080204" pitchFamily="50" charset="-128"/>
              <a:ea typeface="ＭＳ Ｐゴシック" panose="020B0600070205080204" pitchFamily="50" charset="-128"/>
            </a:rPr>
            <a:t>％減）や、休日勤務手当の減（対前年度比△</a:t>
          </a:r>
          <a:r>
            <a:rPr kumimoji="1" lang="en-US" altLang="ja-JP" sz="1050">
              <a:latin typeface="ＭＳ Ｐゴシック" panose="020B0600070205080204" pitchFamily="50" charset="-128"/>
              <a:ea typeface="ＭＳ Ｐゴシック" panose="020B0600070205080204" pitchFamily="50" charset="-128"/>
            </a:rPr>
            <a:t>724</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42.3</a:t>
          </a:r>
          <a:r>
            <a:rPr kumimoji="1" lang="ja-JP" altLang="en-US" sz="1050">
              <a:latin typeface="ＭＳ Ｐゴシック" panose="020B0600070205080204" pitchFamily="50" charset="-128"/>
              <a:ea typeface="ＭＳ Ｐゴシック" panose="020B0600070205080204" pitchFamily="50" charset="-128"/>
            </a:rPr>
            <a:t>％減）等により、人件費全体としては減となった。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物件費は、包括支援センター運営事業を委託したことによる地域包括支援センター運営事業の増（対前年度比</a:t>
          </a:r>
          <a:r>
            <a:rPr kumimoji="1" lang="en-US" altLang="ja-JP" sz="1050">
              <a:latin typeface="ＭＳ Ｐゴシック" panose="020B0600070205080204" pitchFamily="50" charset="-128"/>
              <a:ea typeface="ＭＳ Ｐゴシック" panose="020B0600070205080204" pitchFamily="50" charset="-128"/>
            </a:rPr>
            <a:t>+89,953</a:t>
          </a:r>
          <a:r>
            <a:rPr kumimoji="1" lang="ja-JP" altLang="en-US" sz="1050">
              <a:latin typeface="ＭＳ Ｐゴシック" panose="020B0600070205080204" pitchFamily="50" charset="-128"/>
              <a:ea typeface="ＭＳ Ｐゴシック" panose="020B0600070205080204" pitchFamily="50" charset="-128"/>
            </a:rPr>
            <a:t>千円、皆増）等があるものの、新型コロナウイルスワクチン接種事業の減（対前年度比△</a:t>
          </a:r>
          <a:r>
            <a:rPr kumimoji="1" lang="en-US" altLang="ja-JP" sz="1050">
              <a:latin typeface="ＭＳ Ｐゴシック" panose="020B0600070205080204" pitchFamily="50" charset="-128"/>
              <a:ea typeface="ＭＳ Ｐゴシック" panose="020B0600070205080204" pitchFamily="50" charset="-128"/>
            </a:rPr>
            <a:t>438,791</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61.8</a:t>
          </a:r>
          <a:r>
            <a:rPr kumimoji="1" lang="ja-JP" altLang="en-US" sz="1050">
              <a:latin typeface="ＭＳ Ｐゴシック" panose="020B0600070205080204" pitchFamily="50" charset="-128"/>
              <a:ea typeface="ＭＳ Ｐゴシック" panose="020B0600070205080204" pitchFamily="50" charset="-128"/>
            </a:rPr>
            <a:t>％減）等により、物件費全体としては減（対前年度比△</a:t>
          </a:r>
          <a:r>
            <a:rPr kumimoji="1" lang="en-US" altLang="ja-JP" sz="1050">
              <a:latin typeface="ＭＳ Ｐゴシック" panose="020B0600070205080204" pitchFamily="50" charset="-128"/>
              <a:ea typeface="ＭＳ Ｐゴシック" panose="020B0600070205080204" pitchFamily="50" charset="-128"/>
            </a:rPr>
            <a:t>158,732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％減）となった。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類似団体平均や全国平均、県内平均を大きく下回る要因は、人件費が少ないことが挙げられる。今後も継続して定員管理・給与の適正化や事務改善等を行っていく。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101123</xdr:rowOff>
    </xdr:from>
    <xdr:to>
      <xdr:col>23</xdr:col>
      <xdr:colOff>133350</xdr:colOff>
      <xdr:row>82</xdr:row>
      <xdr:rowOff>131325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0023"/>
          <a:ext cx="8382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61850</xdr:rowOff>
    </xdr:from>
    <xdr:to>
      <xdr:col>19</xdr:col>
      <xdr:colOff>133350</xdr:colOff>
      <xdr:row>82</xdr:row>
      <xdr:rowOff>101123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0750"/>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79693</xdr:rowOff>
    </xdr:from>
    <xdr:to>
      <xdr:col>15</xdr:col>
      <xdr:colOff>82550</xdr:colOff>
      <xdr:row>82</xdr:row>
      <xdr:rowOff>61850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7143"/>
          <a:ext cx="889000" cy="1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87643</xdr:rowOff>
    </xdr:from>
    <xdr:to>
      <xdr:col>11</xdr:col>
      <xdr:colOff>31750</xdr:colOff>
      <xdr:row>81</xdr:row>
      <xdr:rowOff>79693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3643"/>
          <a:ext cx="889000" cy="1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80525</xdr:rowOff>
    </xdr:from>
    <xdr:to>
      <xdr:col>23</xdr:col>
      <xdr:colOff>184150</xdr:colOff>
      <xdr:row>83</xdr:row>
      <xdr:rowOff>10675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97052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50323</xdr:rowOff>
    </xdr:from>
    <xdr:to>
      <xdr:col>19</xdr:col>
      <xdr:colOff>184150</xdr:colOff>
      <xdr:row>82</xdr:row>
      <xdr:rowOff>151923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162100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11050</xdr:rowOff>
    </xdr:from>
    <xdr:to>
      <xdr:col>15</xdr:col>
      <xdr:colOff>133350</xdr:colOff>
      <xdr:row>82</xdr:row>
      <xdr:rowOff>112650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122827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28893</xdr:rowOff>
    </xdr:from>
    <xdr:to>
      <xdr:col>11</xdr:col>
      <xdr:colOff>82550</xdr:colOff>
      <xdr:row>81</xdr:row>
      <xdr:rowOff>130493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36843</xdr:rowOff>
    </xdr:from>
    <xdr:to>
      <xdr:col>7</xdr:col>
      <xdr:colOff>31750</xdr:colOff>
      <xdr:row>80</xdr:row>
      <xdr:rowOff>138443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給料表上の引上げ率の相違、職員構成の変動等から類似団体平均を若干下回る</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41275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58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121709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658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050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平成８年度から定員適正化を計画的に進めてきた結果、類似団体平均を下回る</a:t>
          </a:r>
          <a:r>
            <a:rPr kumimoji="1" lang="en-US" altLang="ja-JP" sz="1300">
              <a:latin typeface="ＭＳ Ｐゴシック" panose="020B0600070205080204" pitchFamily="50" charset="-128"/>
              <a:ea typeface="ＭＳ Ｐゴシック" panose="020B0600070205080204" pitchFamily="50" charset="-128"/>
            </a:rPr>
            <a:t>6.05</a:t>
          </a:r>
          <a:r>
            <a:rPr kumimoji="1" lang="ja-JP" altLang="en-US" sz="1300">
              <a:latin typeface="ＭＳ Ｐゴシック" panose="020B0600070205080204" pitchFamily="50" charset="-128"/>
              <a:ea typeface="ＭＳ Ｐゴシック" panose="020B0600070205080204" pitchFamily="50" charset="-128"/>
            </a:rPr>
            <a:t>人となっている。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60</xdr:row>
      <xdr:rowOff>8165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50351"/>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155484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503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59</xdr:row>
      <xdr:rowOff>155484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72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141696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537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高金利時代に借入れた地方債の償還が着実に進んだことにより元利償還金が減となったものの、特定財源の額が減となったことにより、対前年度比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今後は公共施設の更新等大規模な事業の実施が予定されるが、計画的な事業実施と公債費の平準化により、引き続き健全な財政運営に努める。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88900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1806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21872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1806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21872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1806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88900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142522</xdr:rowOff>
    </xdr:from>
    <xdr:to>
      <xdr:col>73</xdr:col>
      <xdr:colOff>44450</xdr:colOff>
      <xdr:row>36</xdr:row>
      <xdr:rowOff>72672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新病院建設による企業債残高の増や、公営企業債等繰入見込額が増となり、将来負担額全体としては増となったものの、令和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年度においても「非該当」となった。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今後も公共施設の更新等、大規模な事業の実施が予定されるが、計画的な事業実施の適正化により引き続き健全な財政運営に努める。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117,207
112,414
47.42
48,543,582
45,880,470
1,558,726
26,454,320
8,597,284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任期の定めのない職員や再任用職員の職員給の増（対前年度比</a:t>
          </a:r>
          <a:r>
            <a:rPr kumimoji="1" lang="en-US" altLang="ja-JP" sz="1300">
              <a:latin typeface="ＭＳ Ｐゴシック" panose="020B0600070205080204" pitchFamily="50" charset="-128"/>
              <a:ea typeface="ＭＳ Ｐゴシック" panose="020B0600070205080204" pitchFamily="50" charset="-128"/>
            </a:rPr>
            <a:t>+47,431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％増）はあるものの、定年延長による退職手当の減（対前年度比▲</a:t>
          </a:r>
          <a:r>
            <a:rPr kumimoji="1" lang="en-US" altLang="ja-JP" sz="1300">
              <a:latin typeface="ＭＳ Ｐゴシック" panose="020B0600070205080204" pitchFamily="50" charset="-128"/>
              <a:ea typeface="ＭＳ Ｐゴシック" panose="020B0600070205080204" pitchFamily="50" charset="-128"/>
            </a:rPr>
            <a:t>297,009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％減）や、休日勤務手当の減（対前年度比▲</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％減）等により、人件費全体としては減となった。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ポイント減となったものの、依然として類似団体平均や全国平均、県内平均を下回っている。</a:t>
          </a:r>
        </a:p>
        <a:p>
          <a:r>
            <a:rPr kumimoji="1" lang="ja-JP" altLang="en-US" sz="1300">
              <a:latin typeface="ＭＳ Ｐゴシック" panose="020B0600070205080204" pitchFamily="50" charset="-128"/>
              <a:ea typeface="ＭＳ Ｐゴシック" panose="020B0600070205080204" pitchFamily="50" charset="-128"/>
            </a:rPr>
            <a:t>今後も継続して定員管理・給与の適正化や事務改善等を行っていく。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143328</xdr:rowOff>
    </xdr:from>
    <xdr:to>
      <xdr:col>24</xdr:col>
      <xdr:colOff>25400</xdr:colOff>
      <xdr:row>35</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72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37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92528</xdr:rowOff>
    </xdr:from>
    <xdr:to>
      <xdr:col>24</xdr:col>
      <xdr:colOff>76200</xdr:colOff>
      <xdr:row>35</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109055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新型コロナウイルスワクチン接種事業におけるワクチン接種予約受付等業務委託料の減（対前年度比▲</a:t>
          </a:r>
          <a:r>
            <a:rPr kumimoji="1" lang="en-US" altLang="ja-JP" sz="1300">
              <a:latin typeface="ＭＳ Ｐゴシック" panose="020B0600070205080204" pitchFamily="50" charset="-128"/>
              <a:ea typeface="ＭＳ Ｐゴシック" panose="020B0600070205080204" pitchFamily="50" charset="-128"/>
            </a:rPr>
            <a:t>213,580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％減）などにより、物件費全体としては減となった。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今後も人件費の上昇に伴う委託料の増など物件費の増が見込まれるが、引き続き事務事業の見直しや業務の効率化に努め、コスト削減に努めていく。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110671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53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110671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252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42636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物価高騰対策として開始した住民税非課税世帯臨時特別給付金の増（対前年度比</a:t>
          </a:r>
          <a:r>
            <a:rPr kumimoji="1" lang="en-US" altLang="ja-JP" sz="1150">
              <a:latin typeface="ＭＳ Ｐゴシック" panose="020B0600070205080204" pitchFamily="50" charset="-128"/>
              <a:ea typeface="ＭＳ Ｐゴシック" panose="020B0600070205080204" pitchFamily="50" charset="-128"/>
            </a:rPr>
            <a:t>+640,480</a:t>
          </a:r>
          <a:r>
            <a:rPr kumimoji="1" lang="ja-JP" altLang="en-US" sz="1150">
              <a:latin typeface="ＭＳ Ｐゴシック" panose="020B0600070205080204" pitchFamily="50" charset="-128"/>
              <a:ea typeface="ＭＳ Ｐゴシック" panose="020B0600070205080204" pitchFamily="50" charset="-128"/>
            </a:rPr>
            <a:t>千円、</a:t>
          </a:r>
          <a:r>
            <a:rPr kumimoji="1" lang="en-US" altLang="ja-JP" sz="1150">
              <a:latin typeface="ＭＳ Ｐゴシック" panose="020B0600070205080204" pitchFamily="50" charset="-128"/>
              <a:ea typeface="ＭＳ Ｐゴシック" panose="020B0600070205080204" pitchFamily="50" charset="-128"/>
            </a:rPr>
            <a:t>366.6</a:t>
          </a:r>
          <a:r>
            <a:rPr kumimoji="1" lang="ja-JP" altLang="en-US" sz="1150">
              <a:latin typeface="ＭＳ Ｐゴシック" panose="020B0600070205080204" pitchFamily="50" charset="-128"/>
              <a:ea typeface="ＭＳ Ｐゴシック" panose="020B0600070205080204" pitchFamily="50" charset="-128"/>
            </a:rPr>
            <a:t>％増）や住民税均等割のみ課税世帯臨時特別給付金給付費の増（対前年度比</a:t>
          </a:r>
          <a:r>
            <a:rPr kumimoji="1" lang="en-US" altLang="ja-JP" sz="1150">
              <a:latin typeface="ＭＳ Ｐゴシック" panose="020B0600070205080204" pitchFamily="50" charset="-128"/>
              <a:ea typeface="ＭＳ Ｐゴシック" panose="020B0600070205080204" pitchFamily="50" charset="-128"/>
            </a:rPr>
            <a:t>+196,500</a:t>
          </a:r>
          <a:r>
            <a:rPr kumimoji="1" lang="ja-JP" altLang="en-US" sz="1150">
              <a:latin typeface="ＭＳ Ｐゴシック" panose="020B0600070205080204" pitchFamily="50" charset="-128"/>
              <a:ea typeface="ＭＳ Ｐゴシック" panose="020B0600070205080204" pitchFamily="50" charset="-128"/>
            </a:rPr>
            <a:t>千円、皆増）などにより扶助費全体として増となった。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ポイント増となり、依然として類似団体平均を上回っている。　</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今後、高齢化に伴い扶助費の増大が予想されるが、国や県等の動向に注視しながら単独事業の見直しを実施していく。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59</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9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平成２８年度に下水道事業を企業会計化したことにより繰出金が減少し、県内平均を上回ることとなったが、依然として類似団体平均は下回っている。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今後も引き続き、特別会計なども含め、適正な財政運営に努めていく。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過誤納市税還付及び加算金の減（対前年度比▲</a:t>
          </a:r>
          <a:r>
            <a:rPr kumimoji="1" lang="en-US" altLang="ja-JP" sz="1200">
              <a:latin typeface="ＭＳ Ｐゴシック" panose="020B0600070205080204" pitchFamily="50" charset="-128"/>
              <a:ea typeface="ＭＳ Ｐゴシック" panose="020B0600070205080204" pitchFamily="50" charset="-128"/>
            </a:rPr>
            <a:t>415,493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78.1</a:t>
          </a:r>
          <a:r>
            <a:rPr kumimoji="1" lang="ja-JP" altLang="en-US" sz="1200">
              <a:latin typeface="ＭＳ Ｐゴシック" panose="020B0600070205080204" pitchFamily="50" charset="-128"/>
              <a:ea typeface="ＭＳ Ｐゴシック" panose="020B0600070205080204" pitchFamily="50" charset="-128"/>
            </a:rPr>
            <a:t>％減）や、事業終了に伴う地域振興券交付金の減（対前年度比▲</a:t>
          </a:r>
          <a:r>
            <a:rPr kumimoji="1" lang="en-US" altLang="ja-JP" sz="1200">
              <a:latin typeface="ＭＳ Ｐゴシック" panose="020B0600070205080204" pitchFamily="50" charset="-128"/>
              <a:ea typeface="ＭＳ Ｐゴシック" panose="020B0600070205080204" pitchFamily="50" charset="-128"/>
            </a:rPr>
            <a:t>332,013</a:t>
          </a:r>
          <a:r>
            <a:rPr kumimoji="1" lang="ja-JP" altLang="en-US" sz="1200">
              <a:latin typeface="ＭＳ Ｐゴシック" panose="020B0600070205080204" pitchFamily="50" charset="-128"/>
              <a:ea typeface="ＭＳ Ｐゴシック" panose="020B0600070205080204" pitchFamily="50" charset="-128"/>
            </a:rPr>
            <a:t>千円、皆減）等により、補助費等の全体としては減となった。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病院事業や下水道事業、一部事務組合への繰出を行っているため、類似団体平均、全国平均及び県平均より高い傾向にある。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今後も、補助対象事業や補助金額の見直しを行うとともに、企業会計や一部事務組合についても適正な財政運営に努めるようさらなる精査を図っていく。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37</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68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新規地方債の発行抑制と高金利時代に借り入れた地方債の償還が着実に進んだことによる元利償還金の減により、公債費に係る経常収支比率は前年度から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ポイント減となり、依然として類似団体平均や全国平均、県内平均を下回っている。</a:t>
          </a:r>
        </a:p>
        <a:p>
          <a:r>
            <a:rPr kumimoji="1" lang="ja-JP" altLang="en-US" sz="1300">
              <a:latin typeface="ＭＳ Ｐゴシック" panose="020B0600070205080204" pitchFamily="50" charset="-128"/>
              <a:ea typeface="ＭＳ Ｐゴシック" panose="020B0600070205080204" pitchFamily="50" charset="-128"/>
            </a:rPr>
            <a:t>今後も計画的な事業実施と公債費の平準化により、引き続き健全な財政運営に努める。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75</xdr:row>
      <xdr:rowOff>33927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8273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86178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892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112304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9449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76</xdr:row>
      <xdr:rowOff>6169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9710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89263</xdr:rowOff>
    </xdr:from>
    <xdr:to>
      <xdr:col>24</xdr:col>
      <xdr:colOff>76200</xdr:colOff>
      <xdr:row>75</xdr:row>
      <xdr:rowOff>19413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105790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県内平均も依然として下回っているが、今後も少子高齢化の進展から扶助費等の伸びが見込まれ、人口減少も懸念されるため、さらなる削減を図る必要がある。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76</xdr:row>
      <xdr:rowOff>109855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543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76</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8657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xdr:rowOff>
    </xdr:from>
    <xdr:to>
      <xdr:col>73</xdr:col>
      <xdr:colOff>180975</xdr:colOff>
      <xdr:row>75</xdr:row>
      <xdr:rowOff>167005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657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132715</xdr:rowOff>
    </xdr:from>
    <xdr:to>
      <xdr:col>69</xdr:col>
      <xdr:colOff>92075</xdr:colOff>
      <xdr:row>75</xdr:row>
      <xdr:rowOff>167005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91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59055</xdr:rowOff>
    </xdr:from>
    <xdr:to>
      <xdr:col>82</xdr:col>
      <xdr:colOff>158750</xdr:colOff>
      <xdr:row>76</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31132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116205</xdr:rowOff>
    </xdr:from>
    <xdr:to>
      <xdr:col>69</xdr:col>
      <xdr:colOff>142875</xdr:colOff>
      <xdr:row>76</xdr:row>
      <xdr:rowOff>46355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56532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41557</xdr:rowOff>
    </xdr:from>
    <xdr:to>
      <xdr:col>29</xdr:col>
      <xdr:colOff>127000</xdr:colOff>
      <xdr:row>19</xdr:row>
      <xdr:rowOff>102890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46732"/>
          <a:ext cx="647700" cy="6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97015</xdr:rowOff>
    </xdr:from>
    <xdr:to>
      <xdr:col>26</xdr:col>
      <xdr:colOff>50800</xdr:colOff>
      <xdr:row>19</xdr:row>
      <xdr:rowOff>102890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02190"/>
          <a:ext cx="698500" cy="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87208</xdr:rowOff>
    </xdr:from>
    <xdr:to>
      <xdr:col>22</xdr:col>
      <xdr:colOff>114300</xdr:colOff>
      <xdr:row>19</xdr:row>
      <xdr:rowOff>97015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92383"/>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87208</xdr:rowOff>
    </xdr:from>
    <xdr:to>
      <xdr:col>18</xdr:col>
      <xdr:colOff>177800</xdr:colOff>
      <xdr:row>20</xdr:row>
      <xdr:rowOff>28092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92383"/>
          <a:ext cx="698500" cy="11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162207</xdr:rowOff>
    </xdr:from>
    <xdr:to>
      <xdr:col>29</xdr:col>
      <xdr:colOff>177800</xdr:colOff>
      <xdr:row>19</xdr:row>
      <xdr:rowOff>92357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9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134284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52090</xdr:rowOff>
    </xdr:from>
    <xdr:to>
      <xdr:col>26</xdr:col>
      <xdr:colOff>101600</xdr:colOff>
      <xdr:row>19</xdr:row>
      <xdr:rowOff>153690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138467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46215</xdr:rowOff>
    </xdr:from>
    <xdr:to>
      <xdr:col>22</xdr:col>
      <xdr:colOff>165100</xdr:colOff>
      <xdr:row>19</xdr:row>
      <xdr:rowOff>147815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132592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36408</xdr:rowOff>
    </xdr:from>
    <xdr:to>
      <xdr:col>19</xdr:col>
      <xdr:colOff>38100</xdr:colOff>
      <xdr:row>19</xdr:row>
      <xdr:rowOff>138008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4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122785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148742</xdr:rowOff>
    </xdr:from>
    <xdr:to>
      <xdr:col>15</xdr:col>
      <xdr:colOff>101600</xdr:colOff>
      <xdr:row>20</xdr:row>
      <xdr:rowOff>78892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63669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261096</xdr:rowOff>
    </xdr:from>
    <xdr:to>
      <xdr:col>29</xdr:col>
      <xdr:colOff>127000</xdr:colOff>
      <xdr:row>37</xdr:row>
      <xdr:rowOff>342021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85796"/>
          <a:ext cx="647700" cy="8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288437</xdr:rowOff>
    </xdr:from>
    <xdr:to>
      <xdr:col>26</xdr:col>
      <xdr:colOff>50800</xdr:colOff>
      <xdr:row>37</xdr:row>
      <xdr:rowOff>342021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413137"/>
          <a:ext cx="698500" cy="5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288437</xdr:rowOff>
    </xdr:from>
    <xdr:to>
      <xdr:col>22</xdr:col>
      <xdr:colOff>114300</xdr:colOff>
      <xdr:row>38</xdr:row>
      <xdr:rowOff>92984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13137"/>
          <a:ext cx="6985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301788</xdr:rowOff>
    </xdr:from>
    <xdr:to>
      <xdr:col>18</xdr:col>
      <xdr:colOff>177800</xdr:colOff>
      <xdr:row>38</xdr:row>
      <xdr:rowOff>92984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426488"/>
          <a:ext cx="698500" cy="13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210296</xdr:rowOff>
    </xdr:from>
    <xdr:to>
      <xdr:col>29</xdr:col>
      <xdr:colOff>177800</xdr:colOff>
      <xdr:row>37</xdr:row>
      <xdr:rowOff>311896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3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118873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4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291221</xdr:rowOff>
    </xdr:from>
    <xdr:to>
      <xdr:col>26</xdr:col>
      <xdr:colOff>101600</xdr:colOff>
      <xdr:row>38</xdr:row>
      <xdr:rowOff>49921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41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34698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50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237637</xdr:rowOff>
    </xdr:from>
    <xdr:to>
      <xdr:col>22</xdr:col>
      <xdr:colOff>165100</xdr:colOff>
      <xdr:row>37</xdr:row>
      <xdr:rowOff>339237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324014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42184</xdr:rowOff>
    </xdr:from>
    <xdr:to>
      <xdr:col>19</xdr:col>
      <xdr:colOff>38100</xdr:colOff>
      <xdr:row>38</xdr:row>
      <xdr:rowOff>143784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50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128561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9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250988</xdr:rowOff>
    </xdr:from>
    <xdr:to>
      <xdr:col>15</xdr:col>
      <xdr:colOff>101600</xdr:colOff>
      <xdr:row>38</xdr:row>
      <xdr:rowOff>9688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7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337365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117,207
112,414
47.42
48,543,582
45,880,470
1,558,726
26,454,320
8,597,284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116317</xdr:rowOff>
    </xdr:from>
    <xdr:to>
      <xdr:col>24</xdr:col>
      <xdr:colOff>62865</xdr:colOff>
      <xdr:row>37</xdr:row>
      <xdr:rowOff>112888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8367"/>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116715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112888</xdr:rowOff>
    </xdr:from>
    <xdr:to>
      <xdr:col>24</xdr:col>
      <xdr:colOff>152400</xdr:colOff>
      <xdr:row>37</xdr:row>
      <xdr:rowOff>112888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62994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116317</xdr:rowOff>
    </xdr:from>
    <xdr:to>
      <xdr:col>24</xdr:col>
      <xdr:colOff>152400</xdr:colOff>
      <xdr:row>29</xdr:row>
      <xdr:rowOff>116317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61944</xdr:rowOff>
    </xdr:from>
    <xdr:to>
      <xdr:col>24</xdr:col>
      <xdr:colOff>63500</xdr:colOff>
      <xdr:row>37</xdr:row>
      <xdr:rowOff>78435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05594"/>
          <a:ext cx="8382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37596</xdr:rowOff>
    </xdr:from>
    <xdr:to>
      <xdr:col>24</xdr:col>
      <xdr:colOff>114300</xdr:colOff>
      <xdr:row>34</xdr:row>
      <xdr:rowOff>139196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52146</xdr:rowOff>
    </xdr:from>
    <xdr:to>
      <xdr:col>19</xdr:col>
      <xdr:colOff>177800</xdr:colOff>
      <xdr:row>37</xdr:row>
      <xdr:rowOff>61944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9579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48177</xdr:rowOff>
    </xdr:from>
    <xdr:to>
      <xdr:col>20</xdr:col>
      <xdr:colOff>38100</xdr:colOff>
      <xdr:row>34</xdr:row>
      <xdr:rowOff>149777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166304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52146</xdr:rowOff>
    </xdr:from>
    <xdr:to>
      <xdr:col>15</xdr:col>
      <xdr:colOff>50800</xdr:colOff>
      <xdr:row>37</xdr:row>
      <xdr:rowOff>87318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5796"/>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48699</xdr:rowOff>
    </xdr:from>
    <xdr:to>
      <xdr:col>15</xdr:col>
      <xdr:colOff>101600</xdr:colOff>
      <xdr:row>34</xdr:row>
      <xdr:rowOff>150299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166826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87318</xdr:rowOff>
    </xdr:from>
    <xdr:to>
      <xdr:col>10</xdr:col>
      <xdr:colOff>114300</xdr:colOff>
      <xdr:row>39</xdr:row>
      <xdr:rowOff>12011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0968"/>
          <a:ext cx="8890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142947</xdr:rowOff>
    </xdr:from>
    <xdr:to>
      <xdr:col>10</xdr:col>
      <xdr:colOff>165100</xdr:colOff>
      <xdr:row>35</xdr:row>
      <xdr:rowOff>73097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89624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17936</xdr:rowOff>
    </xdr:from>
    <xdr:to>
      <xdr:col>6</xdr:col>
      <xdr:colOff>38100</xdr:colOff>
      <xdr:row>36</xdr:row>
      <xdr:rowOff>119536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136063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27635</xdr:rowOff>
    </xdr:from>
    <xdr:to>
      <xdr:col>24</xdr:col>
      <xdr:colOff>114300</xdr:colOff>
      <xdr:row>37</xdr:row>
      <xdr:rowOff>129235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114012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11144</xdr:rowOff>
    </xdr:from>
    <xdr:to>
      <xdr:col>20</xdr:col>
      <xdr:colOff>38100</xdr:colOff>
      <xdr:row>37</xdr:row>
      <xdr:rowOff>112744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103871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xdr:rowOff>
    </xdr:from>
    <xdr:to>
      <xdr:col>15</xdr:col>
      <xdr:colOff>101600</xdr:colOff>
      <xdr:row>37</xdr:row>
      <xdr:rowOff>102946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94073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36518</xdr:rowOff>
    </xdr:from>
    <xdr:to>
      <xdr:col>10</xdr:col>
      <xdr:colOff>165100</xdr:colOff>
      <xdr:row>37</xdr:row>
      <xdr:rowOff>138118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129245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132661</xdr:rowOff>
    </xdr:from>
    <xdr:to>
      <xdr:col>6</xdr:col>
      <xdr:colOff>38100</xdr:colOff>
      <xdr:row>39</xdr:row>
      <xdr:rowOff>62811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53938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166675</xdr:rowOff>
    </xdr:from>
    <xdr:to>
      <xdr:col>24</xdr:col>
      <xdr:colOff>63500</xdr:colOff>
      <xdr:row>55</xdr:row>
      <xdr:rowOff>29809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4975"/>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166675</xdr:rowOff>
    </xdr:from>
    <xdr:to>
      <xdr:col>19</xdr:col>
      <xdr:colOff>177800</xdr:colOff>
      <xdr:row>55</xdr:row>
      <xdr:rowOff>64066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24975"/>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64066</xdr:rowOff>
    </xdr:from>
    <xdr:to>
      <xdr:col>15</xdr:col>
      <xdr:colOff>50800</xdr:colOff>
      <xdr:row>56</xdr:row>
      <xdr:rowOff>147603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93816"/>
          <a:ext cx="889000" cy="2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147603</xdr:rowOff>
    </xdr:from>
    <xdr:to>
      <xdr:col>10</xdr:col>
      <xdr:colOff>114300</xdr:colOff>
      <xdr:row>57</xdr:row>
      <xdr:rowOff>8418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4880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150459</xdr:rowOff>
    </xdr:from>
    <xdr:to>
      <xdr:col>24</xdr:col>
      <xdr:colOff>114300</xdr:colOff>
      <xdr:row>55</xdr:row>
      <xdr:rowOff>80609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128886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115875</xdr:rowOff>
    </xdr:from>
    <xdr:to>
      <xdr:col>20</xdr:col>
      <xdr:colOff>38100</xdr:colOff>
      <xdr:row>55</xdr:row>
      <xdr:rowOff>46025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37152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13266</xdr:rowOff>
    </xdr:from>
    <xdr:to>
      <xdr:col>15</xdr:col>
      <xdr:colOff>101600</xdr:colOff>
      <xdr:row>55</xdr:row>
      <xdr:rowOff>114866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105993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96803</xdr:rowOff>
    </xdr:from>
    <xdr:to>
      <xdr:col>10</xdr:col>
      <xdr:colOff>165100</xdr:colOff>
      <xdr:row>57</xdr:row>
      <xdr:rowOff>26953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18080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129068</xdr:rowOff>
    </xdr:from>
    <xdr:to>
      <xdr:col>6</xdr:col>
      <xdr:colOff>38100</xdr:colOff>
      <xdr:row>57</xdr:row>
      <xdr:rowOff>59218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50345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57913</xdr:rowOff>
    </xdr:from>
    <xdr:to>
      <xdr:col>24</xdr:col>
      <xdr:colOff>63500</xdr:colOff>
      <xdr:row>76</xdr:row>
      <xdr:rowOff>104648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88113"/>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104648</xdr:rowOff>
    </xdr:from>
    <xdr:to>
      <xdr:col>19</xdr:col>
      <xdr:colOff>177800</xdr:colOff>
      <xdr:row>76</xdr:row>
      <xdr:rowOff>114427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3484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22225</xdr:rowOff>
    </xdr:from>
    <xdr:to>
      <xdr:col>15</xdr:col>
      <xdr:colOff>50800</xdr:colOff>
      <xdr:row>76</xdr:row>
      <xdr:rowOff>114427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05242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80899</xdr:rowOff>
    </xdr:from>
    <xdr:to>
      <xdr:col>10</xdr:col>
      <xdr:colOff>114300</xdr:colOff>
      <xdr:row>76</xdr:row>
      <xdr:rowOff>22225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93964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7113</xdr:rowOff>
    </xdr:from>
    <xdr:to>
      <xdr:col>24</xdr:col>
      <xdr:colOff>114300</xdr:colOff>
      <xdr:row>76</xdr:row>
      <xdr:rowOff>108713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156990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53848</xdr:rowOff>
    </xdr:from>
    <xdr:to>
      <xdr:col>20</xdr:col>
      <xdr:colOff>38100</xdr:colOff>
      <xdr:row>76</xdr:row>
      <xdr:rowOff>155448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146575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63627</xdr:rowOff>
    </xdr:from>
    <xdr:to>
      <xdr:col>15</xdr:col>
      <xdr:colOff>101600</xdr:colOff>
      <xdr:row>76</xdr:row>
      <xdr:rowOff>165227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142875</xdr:rowOff>
    </xdr:from>
    <xdr:to>
      <xdr:col>10</xdr:col>
      <xdr:colOff>165100</xdr:colOff>
      <xdr:row>76</xdr:row>
      <xdr:rowOff>73025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89552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77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30099</xdr:rowOff>
    </xdr:from>
    <xdr:to>
      <xdr:col>6</xdr:col>
      <xdr:colOff>38100</xdr:colOff>
      <xdr:row>75</xdr:row>
      <xdr:rowOff>131699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148226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6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121892</xdr:rowOff>
    </xdr:from>
    <xdr:to>
      <xdr:col>24</xdr:col>
      <xdr:colOff>63500</xdr:colOff>
      <xdr:row>97</xdr:row>
      <xdr:rowOff>149507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1092"/>
          <a:ext cx="8382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17445</xdr:rowOff>
    </xdr:from>
    <xdr:to>
      <xdr:col>19</xdr:col>
      <xdr:colOff>177800</xdr:colOff>
      <xdr:row>97</xdr:row>
      <xdr:rowOff>149507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6645"/>
          <a:ext cx="889000" cy="3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17445</xdr:rowOff>
    </xdr:from>
    <xdr:to>
      <xdr:col>15</xdr:col>
      <xdr:colOff>50800</xdr:colOff>
      <xdr:row>99</xdr:row>
      <xdr:rowOff>17216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6645"/>
          <a:ext cx="889000" cy="5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17216</xdr:rowOff>
    </xdr:from>
    <xdr:to>
      <xdr:col>10</xdr:col>
      <xdr:colOff>114300</xdr:colOff>
      <xdr:row>99</xdr:row>
      <xdr:rowOff>35001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076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71092</xdr:rowOff>
    </xdr:from>
    <xdr:to>
      <xdr:col>24</xdr:col>
      <xdr:colOff>114300</xdr:colOff>
      <xdr:row>97</xdr:row>
      <xdr:rowOff>1242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49519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98707</xdr:rowOff>
    </xdr:from>
    <xdr:to>
      <xdr:col>20</xdr:col>
      <xdr:colOff>38100</xdr:colOff>
      <xdr:row>98</xdr:row>
      <xdr:rowOff>28857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138095</xdr:rowOff>
    </xdr:from>
    <xdr:to>
      <xdr:col>15</xdr:col>
      <xdr:colOff>101600</xdr:colOff>
      <xdr:row>96</xdr:row>
      <xdr:rowOff>68245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59372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137866</xdr:rowOff>
    </xdr:from>
    <xdr:to>
      <xdr:col>10</xdr:col>
      <xdr:colOff>165100</xdr:colOff>
      <xdr:row>99</xdr:row>
      <xdr:rowOff>68016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155651</xdr:rowOff>
    </xdr:from>
    <xdr:to>
      <xdr:col>6</xdr:col>
      <xdr:colOff>38100</xdr:colOff>
      <xdr:row>99</xdr:row>
      <xdr:rowOff>85801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76928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61693</xdr:rowOff>
    </xdr:from>
    <xdr:to>
      <xdr:col>55</xdr:col>
      <xdr:colOff>0</xdr:colOff>
      <xdr:row>36</xdr:row>
      <xdr:rowOff>144174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33893"/>
          <a:ext cx="8382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3008</xdr:rowOff>
    </xdr:from>
    <xdr:to>
      <xdr:col>50</xdr:col>
      <xdr:colOff>114300</xdr:colOff>
      <xdr:row>36</xdr:row>
      <xdr:rowOff>61693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75208"/>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40760</xdr:rowOff>
    </xdr:from>
    <xdr:to>
      <xdr:col>45</xdr:col>
      <xdr:colOff>177800</xdr:colOff>
      <xdr:row>36</xdr:row>
      <xdr:rowOff>3008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84260"/>
          <a:ext cx="889000" cy="99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40760</xdr:rowOff>
    </xdr:from>
    <xdr:to>
      <xdr:col>41</xdr:col>
      <xdr:colOff>50800</xdr:colOff>
      <xdr:row>36</xdr:row>
      <xdr:rowOff>73406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84260"/>
          <a:ext cx="889000" cy="10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93374</xdr:rowOff>
    </xdr:from>
    <xdr:to>
      <xdr:col>55</xdr:col>
      <xdr:colOff>50800</xdr:colOff>
      <xdr:row>37</xdr:row>
      <xdr:rowOff>23524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71801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10893</xdr:rowOff>
    </xdr:from>
    <xdr:to>
      <xdr:col>50</xdr:col>
      <xdr:colOff>165100</xdr:colOff>
      <xdr:row>36</xdr:row>
      <xdr:rowOff>112493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103620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123658</xdr:rowOff>
    </xdr:from>
    <xdr:to>
      <xdr:col>46</xdr:col>
      <xdr:colOff>38100</xdr:colOff>
      <xdr:row>36</xdr:row>
      <xdr:rowOff>53808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70335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161410</xdr:rowOff>
    </xdr:from>
    <xdr:to>
      <xdr:col>41</xdr:col>
      <xdr:colOff>101600</xdr:colOff>
      <xdr:row>30</xdr:row>
      <xdr:rowOff>91560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82687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2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22606</xdr:rowOff>
    </xdr:from>
    <xdr:to>
      <xdr:col>36</xdr:col>
      <xdr:colOff>165100</xdr:colOff>
      <xdr:row>36</xdr:row>
      <xdr:rowOff>124206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140733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74499</xdr:rowOff>
    </xdr:from>
    <xdr:to>
      <xdr:col>55</xdr:col>
      <xdr:colOff>0</xdr:colOff>
      <xdr:row>53</xdr:row>
      <xdr:rowOff>157442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161349"/>
          <a:ext cx="838200" cy="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157442</xdr:rowOff>
    </xdr:from>
    <xdr:to>
      <xdr:col>50</xdr:col>
      <xdr:colOff>114300</xdr:colOff>
      <xdr:row>55</xdr:row>
      <xdr:rowOff>127191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44292"/>
          <a:ext cx="889000" cy="3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127191</xdr:rowOff>
    </xdr:from>
    <xdr:to>
      <xdr:col>45</xdr:col>
      <xdr:colOff>177800</xdr:colOff>
      <xdr:row>56</xdr:row>
      <xdr:rowOff>61252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56941"/>
          <a:ext cx="889000" cy="1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122924</xdr:rowOff>
    </xdr:from>
    <xdr:to>
      <xdr:col>41</xdr:col>
      <xdr:colOff>50800</xdr:colOff>
      <xdr:row>56</xdr:row>
      <xdr:rowOff>61252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52674"/>
          <a:ext cx="889000" cy="1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23699</xdr:rowOff>
    </xdr:from>
    <xdr:to>
      <xdr:col>55</xdr:col>
      <xdr:colOff>50800</xdr:colOff>
      <xdr:row>53</xdr:row>
      <xdr:rowOff>125299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46576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106642</xdr:rowOff>
    </xdr:from>
    <xdr:to>
      <xdr:col>50</xdr:col>
      <xdr:colOff>165100</xdr:colOff>
      <xdr:row>54</xdr:row>
      <xdr:rowOff>36792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53319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9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76391</xdr:rowOff>
    </xdr:from>
    <xdr:to>
      <xdr:col>46</xdr:col>
      <xdr:colOff>38100</xdr:colOff>
      <xdr:row>56</xdr:row>
      <xdr:rowOff>6541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169118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10452</xdr:rowOff>
    </xdr:from>
    <xdr:to>
      <xdr:col>41</xdr:col>
      <xdr:colOff>101600</xdr:colOff>
      <xdr:row>56</xdr:row>
      <xdr:rowOff>112052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103179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72124</xdr:rowOff>
    </xdr:from>
    <xdr:to>
      <xdr:col>36</xdr:col>
      <xdr:colOff>165100</xdr:colOff>
      <xdr:row>56</xdr:row>
      <xdr:rowOff>2274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136294</xdr:rowOff>
    </xdr:from>
    <xdr:to>
      <xdr:col>55</xdr:col>
      <xdr:colOff>0</xdr:colOff>
      <xdr:row>78</xdr:row>
      <xdr:rowOff>101913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37944"/>
          <a:ext cx="8382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63988</xdr:rowOff>
    </xdr:from>
    <xdr:to>
      <xdr:col>50</xdr:col>
      <xdr:colOff>114300</xdr:colOff>
      <xdr:row>78</xdr:row>
      <xdr:rowOff>101913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7088"/>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164367</xdr:rowOff>
    </xdr:from>
    <xdr:to>
      <xdr:col>45</xdr:col>
      <xdr:colOff>177800</xdr:colOff>
      <xdr:row>78</xdr:row>
      <xdr:rowOff>63988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66017"/>
          <a:ext cx="889000" cy="7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146855</xdr:rowOff>
    </xdr:from>
    <xdr:to>
      <xdr:col>41</xdr:col>
      <xdr:colOff>50800</xdr:colOff>
      <xdr:row>77</xdr:row>
      <xdr:rowOff>164367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8505"/>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85494</xdr:rowOff>
    </xdr:from>
    <xdr:to>
      <xdr:col>55</xdr:col>
      <xdr:colOff>50800</xdr:colOff>
      <xdr:row>78</xdr:row>
      <xdr:rowOff>15644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63921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6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51113</xdr:rowOff>
    </xdr:from>
    <xdr:to>
      <xdr:col>50</xdr:col>
      <xdr:colOff>165100</xdr:colOff>
      <xdr:row>78</xdr:row>
      <xdr:rowOff>152713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143840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13188</xdr:rowOff>
    </xdr:from>
    <xdr:to>
      <xdr:col>46</xdr:col>
      <xdr:colOff>38100</xdr:colOff>
      <xdr:row>78</xdr:row>
      <xdr:rowOff>114788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105915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113567</xdr:rowOff>
    </xdr:from>
    <xdr:to>
      <xdr:col>41</xdr:col>
      <xdr:colOff>101600</xdr:colOff>
      <xdr:row>78</xdr:row>
      <xdr:rowOff>43717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34844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0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96055</xdr:rowOff>
    </xdr:from>
    <xdr:to>
      <xdr:col>36</xdr:col>
      <xdr:colOff>165100</xdr:colOff>
      <xdr:row>78</xdr:row>
      <xdr:rowOff>26205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17332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97371</xdr:rowOff>
    </xdr:from>
    <xdr:to>
      <xdr:col>55</xdr:col>
      <xdr:colOff>0</xdr:colOff>
      <xdr:row>93</xdr:row>
      <xdr:rowOff>101428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42221"/>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97371</xdr:rowOff>
    </xdr:from>
    <xdr:to>
      <xdr:col>50</xdr:col>
      <xdr:colOff>114300</xdr:colOff>
      <xdr:row>96</xdr:row>
      <xdr:rowOff>128632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042221"/>
          <a:ext cx="889000" cy="5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128632</xdr:rowOff>
    </xdr:from>
    <xdr:to>
      <xdr:col>45</xdr:col>
      <xdr:colOff>177800</xdr:colOff>
      <xdr:row>96</xdr:row>
      <xdr:rowOff>157359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8783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157359</xdr:rowOff>
    </xdr:from>
    <xdr:to>
      <xdr:col>41</xdr:col>
      <xdr:colOff>50800</xdr:colOff>
      <xdr:row>96</xdr:row>
      <xdr:rowOff>158159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1655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50628</xdr:rowOff>
    </xdr:from>
    <xdr:to>
      <xdr:col>55</xdr:col>
      <xdr:colOff>50800</xdr:colOff>
      <xdr:row>93</xdr:row>
      <xdr:rowOff>152228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73505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46571</xdr:rowOff>
    </xdr:from>
    <xdr:to>
      <xdr:col>50</xdr:col>
      <xdr:colOff>165100</xdr:colOff>
      <xdr:row>93</xdr:row>
      <xdr:rowOff>148171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164698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7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77832</xdr:rowOff>
    </xdr:from>
    <xdr:to>
      <xdr:col>46</xdr:col>
      <xdr:colOff>38100</xdr:colOff>
      <xdr:row>97</xdr:row>
      <xdr:rowOff>7982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106559</xdr:rowOff>
    </xdr:from>
    <xdr:to>
      <xdr:col>41</xdr:col>
      <xdr:colOff>101600</xdr:colOff>
      <xdr:row>97</xdr:row>
      <xdr:rowOff>36709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107359</xdr:rowOff>
    </xdr:from>
    <xdr:to>
      <xdr:col>36</xdr:col>
      <xdr:colOff>165100</xdr:colOff>
      <xdr:row>97</xdr:row>
      <xdr:rowOff>37509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28636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82245</xdr:rowOff>
    </xdr:from>
    <xdr:to>
      <xdr:col>85</xdr:col>
      <xdr:colOff>127000</xdr:colOff>
      <xdr:row>77</xdr:row>
      <xdr:rowOff>123622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83895"/>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54432</xdr:rowOff>
    </xdr:from>
    <xdr:to>
      <xdr:col>81</xdr:col>
      <xdr:colOff>50800</xdr:colOff>
      <xdr:row>77</xdr:row>
      <xdr:rowOff>82245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5608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46813</xdr:rowOff>
    </xdr:from>
    <xdr:to>
      <xdr:col>76</xdr:col>
      <xdr:colOff>114300</xdr:colOff>
      <xdr:row>77</xdr:row>
      <xdr:rowOff>54432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484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14618</xdr:rowOff>
    </xdr:from>
    <xdr:to>
      <xdr:col>71</xdr:col>
      <xdr:colOff>177800</xdr:colOff>
      <xdr:row>77</xdr:row>
      <xdr:rowOff>46813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1626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72822</xdr:rowOff>
    </xdr:from>
    <xdr:to>
      <xdr:col>85</xdr:col>
      <xdr:colOff>177800</xdr:colOff>
      <xdr:row>78</xdr:row>
      <xdr:rowOff>2972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159199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31445</xdr:rowOff>
    </xdr:from>
    <xdr:to>
      <xdr:col>81</xdr:col>
      <xdr:colOff>101600</xdr:colOff>
      <xdr:row>77</xdr:row>
      <xdr:rowOff>133045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124172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3632</xdr:rowOff>
    </xdr:from>
    <xdr:to>
      <xdr:col>76</xdr:col>
      <xdr:colOff>165100</xdr:colOff>
      <xdr:row>77</xdr:row>
      <xdr:rowOff>105232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96359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167463</xdr:rowOff>
    </xdr:from>
    <xdr:to>
      <xdr:col>72</xdr:col>
      <xdr:colOff>38100</xdr:colOff>
      <xdr:row>77</xdr:row>
      <xdr:rowOff>97613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88740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56545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88112</xdr:rowOff>
    </xdr:from>
    <xdr:to>
      <xdr:col>85</xdr:col>
      <xdr:colOff>127000</xdr:colOff>
      <xdr:row>98</xdr:row>
      <xdr:rowOff>140900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18762"/>
          <a:ext cx="8382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88112</xdr:rowOff>
    </xdr:from>
    <xdr:to>
      <xdr:col>81</xdr:col>
      <xdr:colOff>50800</xdr:colOff>
      <xdr:row>97</xdr:row>
      <xdr:rowOff>94838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18762"/>
          <a:ext cx="8890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94838</xdr:rowOff>
    </xdr:from>
    <xdr:to>
      <xdr:col>76</xdr:col>
      <xdr:colOff>114300</xdr:colOff>
      <xdr:row>98</xdr:row>
      <xdr:rowOff>29857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5488"/>
          <a:ext cx="889000" cy="10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29857</xdr:rowOff>
    </xdr:from>
    <xdr:to>
      <xdr:col>71</xdr:col>
      <xdr:colOff>177800</xdr:colOff>
      <xdr:row>98</xdr:row>
      <xdr:rowOff>160826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1957"/>
          <a:ext cx="889000" cy="1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90100</xdr:rowOff>
    </xdr:from>
    <xdr:to>
      <xdr:col>85</xdr:col>
      <xdr:colOff>177800</xdr:colOff>
      <xdr:row>99</xdr:row>
      <xdr:rowOff>20250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37312</xdr:rowOff>
    </xdr:from>
    <xdr:to>
      <xdr:col>81</xdr:col>
      <xdr:colOff>101600</xdr:colOff>
      <xdr:row>97</xdr:row>
      <xdr:rowOff>138912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44038</xdr:rowOff>
    </xdr:from>
    <xdr:to>
      <xdr:col>76</xdr:col>
      <xdr:colOff>165100</xdr:colOff>
      <xdr:row>97</xdr:row>
      <xdr:rowOff>145638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136765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150507</xdr:rowOff>
    </xdr:from>
    <xdr:to>
      <xdr:col>72</xdr:col>
      <xdr:colOff>38100</xdr:colOff>
      <xdr:row>98</xdr:row>
      <xdr:rowOff>80657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71784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110026</xdr:rowOff>
    </xdr:from>
    <xdr:to>
      <xdr:col>67</xdr:col>
      <xdr:colOff>101600</xdr:colOff>
      <xdr:row>99</xdr:row>
      <xdr:rowOff>40176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31303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16365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845665"/>
          <a:ext cx="1269" cy="93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134492</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16365</xdr:rowOff>
    </xdr:from>
    <xdr:to>
      <xdr:col>116</xdr:col>
      <xdr:colOff>152400</xdr:colOff>
      <xdr:row>34</xdr:row>
      <xdr:rowOff>16365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84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131536</xdr:rowOff>
    </xdr:from>
    <xdr:to>
      <xdr:col>116</xdr:col>
      <xdr:colOff>63500</xdr:colOff>
      <xdr:row>34</xdr:row>
      <xdr:rowOff>103015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617936"/>
          <a:ext cx="838200" cy="3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30969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52542</xdr:rowOff>
    </xdr:from>
    <xdr:to>
      <xdr:col>116</xdr:col>
      <xdr:colOff>114300</xdr:colOff>
      <xdr:row>37</xdr:row>
      <xdr:rowOff>154142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9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42926</xdr:rowOff>
    </xdr:from>
    <xdr:to>
      <xdr:col>111</xdr:col>
      <xdr:colOff>177800</xdr:colOff>
      <xdr:row>32</xdr:row>
      <xdr:rowOff>131536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529326"/>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54501</xdr:rowOff>
    </xdr:from>
    <xdr:to>
      <xdr:col>112</xdr:col>
      <xdr:colOff>38100</xdr:colOff>
      <xdr:row>37</xdr:row>
      <xdr:rowOff>156101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147228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130229</xdr:rowOff>
    </xdr:from>
    <xdr:to>
      <xdr:col>107</xdr:col>
      <xdr:colOff>50800</xdr:colOff>
      <xdr:row>32</xdr:row>
      <xdr:rowOff>42926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273729"/>
          <a:ext cx="889000" cy="2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92928</xdr:rowOff>
    </xdr:from>
    <xdr:to>
      <xdr:col>107</xdr:col>
      <xdr:colOff>101600</xdr:colOff>
      <xdr:row>38</xdr:row>
      <xdr:rowOff>23078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14205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130229</xdr:rowOff>
    </xdr:from>
    <xdr:to>
      <xdr:col>102</xdr:col>
      <xdr:colOff>114300</xdr:colOff>
      <xdr:row>32</xdr:row>
      <xdr:rowOff>137849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273729"/>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107515</xdr:rowOff>
    </xdr:from>
    <xdr:to>
      <xdr:col>102</xdr:col>
      <xdr:colOff>165100</xdr:colOff>
      <xdr:row>38</xdr:row>
      <xdr:rowOff>37664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28791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133314</xdr:rowOff>
    </xdr:from>
    <xdr:to>
      <xdr:col>98</xdr:col>
      <xdr:colOff>38100</xdr:colOff>
      <xdr:row>38</xdr:row>
      <xdr:rowOff>63464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54591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52215</xdr:rowOff>
    </xdr:from>
    <xdr:to>
      <xdr:col>116</xdr:col>
      <xdr:colOff>114300</xdr:colOff>
      <xdr:row>34</xdr:row>
      <xdr:rowOff>153815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138592</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80736</xdr:rowOff>
    </xdr:from>
    <xdr:to>
      <xdr:col>112</xdr:col>
      <xdr:colOff>38100</xdr:colOff>
      <xdr:row>33</xdr:row>
      <xdr:rowOff>10886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27413</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3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163576</xdr:rowOff>
    </xdr:from>
    <xdr:to>
      <xdr:col>107</xdr:col>
      <xdr:colOff>101600</xdr:colOff>
      <xdr:row>32</xdr:row>
      <xdr:rowOff>93726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110253</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2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79429</xdr:rowOff>
    </xdr:from>
    <xdr:to>
      <xdr:col>102</xdr:col>
      <xdr:colOff>165100</xdr:colOff>
      <xdr:row>31</xdr:row>
      <xdr:rowOff>9579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2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26106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4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87049</xdr:rowOff>
    </xdr:from>
    <xdr:to>
      <xdr:col>98</xdr:col>
      <xdr:colOff>38100</xdr:colOff>
      <xdr:row>33</xdr:row>
      <xdr:rowOff>17199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33726</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3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90094</xdr:rowOff>
    </xdr:from>
    <xdr:to>
      <xdr:col>116</xdr:col>
      <xdr:colOff>63500</xdr:colOff>
      <xdr:row>57</xdr:row>
      <xdr:rowOff>90551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86274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89351</xdr:rowOff>
    </xdr:from>
    <xdr:to>
      <xdr:col>111</xdr:col>
      <xdr:colOff>177800</xdr:colOff>
      <xdr:row>57</xdr:row>
      <xdr:rowOff>90094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6200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89351</xdr:rowOff>
    </xdr:from>
    <xdr:to>
      <xdr:col>107</xdr:col>
      <xdr:colOff>50800</xdr:colOff>
      <xdr:row>57</xdr:row>
      <xdr:rowOff>89636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6200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89636</xdr:rowOff>
    </xdr:from>
    <xdr:to>
      <xdr:col>102</xdr:col>
      <xdr:colOff>114300</xdr:colOff>
      <xdr:row>57</xdr:row>
      <xdr:rowOff>90265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6228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39751</xdr:rowOff>
    </xdr:from>
    <xdr:to>
      <xdr:col>116</xdr:col>
      <xdr:colOff>114300</xdr:colOff>
      <xdr:row>57</xdr:row>
      <xdr:rowOff>141351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126128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39294</xdr:rowOff>
    </xdr:from>
    <xdr:to>
      <xdr:col>112</xdr:col>
      <xdr:colOff>38100</xdr:colOff>
      <xdr:row>57</xdr:row>
      <xdr:rowOff>140894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132021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38551</xdr:rowOff>
    </xdr:from>
    <xdr:to>
      <xdr:col>107</xdr:col>
      <xdr:colOff>101600</xdr:colOff>
      <xdr:row>57</xdr:row>
      <xdr:rowOff>140151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131278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38836</xdr:rowOff>
    </xdr:from>
    <xdr:to>
      <xdr:col>102</xdr:col>
      <xdr:colOff>165100</xdr:colOff>
      <xdr:row>57</xdr:row>
      <xdr:rowOff>140436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131563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39465</xdr:rowOff>
    </xdr:from>
    <xdr:to>
      <xdr:col>98</xdr:col>
      <xdr:colOff>38100</xdr:colOff>
      <xdr:row>57</xdr:row>
      <xdr:rowOff>141065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132192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103809</xdr:rowOff>
    </xdr:from>
    <xdr:to>
      <xdr:col>116</xdr:col>
      <xdr:colOff>63500</xdr:colOff>
      <xdr:row>76</xdr:row>
      <xdr:rowOff>147016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34009"/>
          <a:ext cx="8382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147016</xdr:rowOff>
    </xdr:from>
    <xdr:to>
      <xdr:col>111</xdr:col>
      <xdr:colOff>177800</xdr:colOff>
      <xdr:row>77</xdr:row>
      <xdr:rowOff>31252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77216"/>
          <a:ext cx="889000" cy="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31252</xdr:rowOff>
    </xdr:from>
    <xdr:to>
      <xdr:col>107</xdr:col>
      <xdr:colOff>50800</xdr:colOff>
      <xdr:row>77</xdr:row>
      <xdr:rowOff>42270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290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42270</xdr:rowOff>
    </xdr:from>
    <xdr:to>
      <xdr:col>102</xdr:col>
      <xdr:colOff>114300</xdr:colOff>
      <xdr:row>77</xdr:row>
      <xdr:rowOff>82231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4392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53009</xdr:rowOff>
    </xdr:from>
    <xdr:to>
      <xdr:col>116</xdr:col>
      <xdr:colOff>114300</xdr:colOff>
      <xdr:row>76</xdr:row>
      <xdr:rowOff>154609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31436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96216</xdr:rowOff>
    </xdr:from>
    <xdr:to>
      <xdr:col>112</xdr:col>
      <xdr:colOff>38100</xdr:colOff>
      <xdr:row>77</xdr:row>
      <xdr:rowOff>26366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17493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151902</xdr:rowOff>
    </xdr:from>
    <xdr:to>
      <xdr:col>107</xdr:col>
      <xdr:colOff>101600</xdr:colOff>
      <xdr:row>77</xdr:row>
      <xdr:rowOff>82052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73179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162920</xdr:rowOff>
    </xdr:from>
    <xdr:to>
      <xdr:col>102</xdr:col>
      <xdr:colOff>165100</xdr:colOff>
      <xdr:row>77</xdr:row>
      <xdr:rowOff>93070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84197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31431</xdr:rowOff>
    </xdr:from>
    <xdr:to>
      <xdr:col>98</xdr:col>
      <xdr:colOff>38100</xdr:colOff>
      <xdr:row>77</xdr:row>
      <xdr:rowOff>133031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124158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人件費は、定年延長による退職手当の減や休日勤務手当の減等により、対前年度比</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51,126</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15,445</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扶助費は、年々利用者が増加していることに伴う障がい者等自立支援事業の増や物価高騰対策として実施した住民税非課税世帯等臨時特別給付金給付事業の増等により、対前年度比</a:t>
          </a:r>
          <a:r>
            <a:rPr kumimoji="1" lang="en-US" altLang="ja-JP" sz="1300">
              <a:latin typeface="ＭＳ Ｐゴシック" panose="020B0600070205080204" pitchFamily="50" charset="-128"/>
              <a:ea typeface="ＭＳ Ｐゴシック" panose="020B0600070205080204" pitchFamily="50" charset="-128"/>
            </a:rPr>
            <a:t>8,708</a:t>
          </a:r>
          <a:r>
            <a:rPr kumimoji="1" lang="ja-JP" altLang="en-US" sz="1300">
              <a:latin typeface="ＭＳ Ｐゴシック" panose="020B0600070205080204" pitchFamily="50" charset="-128"/>
              <a:ea typeface="ＭＳ Ｐゴシック" panose="020B0600070205080204" pitchFamily="50" charset="-128"/>
            </a:rPr>
            <a:t>円減となった。類似団体平均と比較し、</a:t>
          </a:r>
          <a:r>
            <a:rPr kumimoji="1" lang="en-US" altLang="ja-JP" sz="1300">
              <a:latin typeface="ＭＳ Ｐゴシック" panose="020B0600070205080204" pitchFamily="50" charset="-128"/>
              <a:ea typeface="ＭＳ Ｐゴシック" panose="020B0600070205080204" pitchFamily="50" charset="-128"/>
            </a:rPr>
            <a:t>13,095</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普通建設事業費は、令和５年度より建設工事が始まった新学校給食センター建設事業の増等により、対前年度比</a:t>
          </a:r>
          <a:r>
            <a:rPr kumimoji="1" lang="en-US" altLang="ja-JP" sz="1300">
              <a:latin typeface="ＭＳ Ｐゴシック" panose="020B0600070205080204" pitchFamily="50" charset="-128"/>
              <a:ea typeface="ＭＳ Ｐゴシック" panose="020B0600070205080204" pitchFamily="50" charset="-128"/>
            </a:rPr>
            <a:t>6,531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78,634</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26,869</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物件費は、新型コロナウイルス感染症の位置づけが「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類感染症」になったことに伴い、新型コロナウイルスワクチン接種事業の減等により、対前年度比</a:t>
          </a:r>
          <a:r>
            <a:rPr kumimoji="1" lang="en-US" altLang="ja-JP" sz="1300">
              <a:latin typeface="ＭＳ Ｐゴシック" panose="020B0600070205080204" pitchFamily="50" charset="-128"/>
              <a:ea typeface="ＭＳ Ｐゴシック" panose="020B0600070205080204" pitchFamily="50" charset="-128"/>
            </a:rPr>
            <a:t>1,059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63,115</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3,068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補助費等は、過誤納市税還付金及び加算金の減や事業終了に伴う地域振興券交付金の減等により、対前年度比</a:t>
          </a:r>
          <a:r>
            <a:rPr kumimoji="1" lang="en-US" altLang="ja-JP" sz="1300">
              <a:latin typeface="ＭＳ Ｐゴシック" panose="020B0600070205080204" pitchFamily="50" charset="-128"/>
              <a:ea typeface="ＭＳ Ｐゴシック" panose="020B0600070205080204" pitchFamily="50" charset="-128"/>
            </a:rPr>
            <a:t>7,577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43,089</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9,258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117,207
112,414
47.42
48,543,582
45,880,470
1,558,726
26,454,320
8,597,284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168547</xdr:rowOff>
    </xdr:from>
    <xdr:to>
      <xdr:col>24</xdr:col>
      <xdr:colOff>63500</xdr:colOff>
      <xdr:row>36</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929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9072</xdr:rowOff>
    </xdr:from>
    <xdr:to>
      <xdr:col>19</xdr:col>
      <xdr:colOff>177800</xdr:colOff>
      <xdr:row>36</xdr:row>
      <xdr:rowOff>130992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127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130992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3117"/>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144599</xdr:rowOff>
    </xdr:from>
    <xdr:to>
      <xdr:col>10</xdr:col>
      <xdr:colOff>114300</xdr:colOff>
      <xdr:row>36</xdr:row>
      <xdr:rowOff>80917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53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117747</xdr:rowOff>
    </xdr:from>
    <xdr:to>
      <xdr:col>24</xdr:col>
      <xdr:colOff>114300</xdr:colOff>
      <xdr:row>36</xdr:row>
      <xdr:rowOff>47897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129722</xdr:rowOff>
    </xdr:from>
    <xdr:to>
      <xdr:col>20</xdr:col>
      <xdr:colOff>38100</xdr:colOff>
      <xdr:row>36</xdr:row>
      <xdr:rowOff>59872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80192</xdr:rowOff>
    </xdr:from>
    <xdr:to>
      <xdr:col>15</xdr:col>
      <xdr:colOff>101600</xdr:colOff>
      <xdr:row>37</xdr:row>
      <xdr:rowOff>10342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93799</xdr:rowOff>
    </xdr:from>
    <xdr:to>
      <xdr:col>6</xdr:col>
      <xdr:colOff>38100</xdr:colOff>
      <xdr:row>36</xdr:row>
      <xdr:rowOff>23949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162484</xdr:rowOff>
    </xdr:from>
    <xdr:to>
      <xdr:col>24</xdr:col>
      <xdr:colOff>63500</xdr:colOff>
      <xdr:row>59</xdr:row>
      <xdr:rowOff>28169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35134"/>
          <a:ext cx="838200" cy="2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162484</xdr:rowOff>
    </xdr:from>
    <xdr:to>
      <xdr:col>19</xdr:col>
      <xdr:colOff>177800</xdr:colOff>
      <xdr:row>58</xdr:row>
      <xdr:rowOff>97269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35134"/>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93650</xdr:rowOff>
    </xdr:from>
    <xdr:to>
      <xdr:col>15</xdr:col>
      <xdr:colOff>50800</xdr:colOff>
      <xdr:row>58</xdr:row>
      <xdr:rowOff>97269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37600"/>
          <a:ext cx="889000" cy="12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93650</xdr:rowOff>
    </xdr:from>
    <xdr:to>
      <xdr:col>10</xdr:col>
      <xdr:colOff>114300</xdr:colOff>
      <xdr:row>59</xdr:row>
      <xdr:rowOff>70244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37600"/>
          <a:ext cx="889000" cy="13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148819</xdr:rowOff>
    </xdr:from>
    <xdr:to>
      <xdr:col>24</xdr:col>
      <xdr:colOff>114300</xdr:colOff>
      <xdr:row>59</xdr:row>
      <xdr:rowOff>78969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63746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111684</xdr:rowOff>
    </xdr:from>
    <xdr:to>
      <xdr:col>20</xdr:col>
      <xdr:colOff>38100</xdr:colOff>
      <xdr:row>58</xdr:row>
      <xdr:rowOff>41834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46469</xdr:rowOff>
    </xdr:from>
    <xdr:to>
      <xdr:col>15</xdr:col>
      <xdr:colOff>101600</xdr:colOff>
      <xdr:row>58</xdr:row>
      <xdr:rowOff>148069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139196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42850</xdr:rowOff>
    </xdr:from>
    <xdr:to>
      <xdr:col>10</xdr:col>
      <xdr:colOff>165100</xdr:colOff>
      <xdr:row>51</xdr:row>
      <xdr:rowOff>144450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135577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19444</xdr:rowOff>
    </xdr:from>
    <xdr:to>
      <xdr:col>6</xdr:col>
      <xdr:colOff>38100</xdr:colOff>
      <xdr:row>59</xdr:row>
      <xdr:rowOff>121044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112171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26037</xdr:rowOff>
    </xdr:from>
    <xdr:to>
      <xdr:col>24</xdr:col>
      <xdr:colOff>63500</xdr:colOff>
      <xdr:row>77</xdr:row>
      <xdr:rowOff>3406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56237"/>
          <a:ext cx="8382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40357</xdr:rowOff>
    </xdr:from>
    <xdr:to>
      <xdr:col>19</xdr:col>
      <xdr:colOff>177800</xdr:colOff>
      <xdr:row>77</xdr:row>
      <xdr:rowOff>3406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70557"/>
          <a:ext cx="889000" cy="1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40357</xdr:rowOff>
    </xdr:from>
    <xdr:to>
      <xdr:col>15</xdr:col>
      <xdr:colOff>50800</xdr:colOff>
      <xdr:row>78</xdr:row>
      <xdr:rowOff>90388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70557"/>
          <a:ext cx="889000" cy="3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90388</xdr:rowOff>
    </xdr:from>
    <xdr:to>
      <xdr:col>10</xdr:col>
      <xdr:colOff>114300</xdr:colOff>
      <xdr:row>78</xdr:row>
      <xdr:rowOff>151423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63488"/>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146687</xdr:rowOff>
    </xdr:from>
    <xdr:to>
      <xdr:col>24</xdr:col>
      <xdr:colOff>114300</xdr:colOff>
      <xdr:row>76</xdr:row>
      <xdr:rowOff>76837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125114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8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124056</xdr:rowOff>
    </xdr:from>
    <xdr:to>
      <xdr:col>20</xdr:col>
      <xdr:colOff>38100</xdr:colOff>
      <xdr:row>77</xdr:row>
      <xdr:rowOff>54206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45333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4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161007</xdr:rowOff>
    </xdr:from>
    <xdr:to>
      <xdr:col>15</xdr:col>
      <xdr:colOff>101600</xdr:colOff>
      <xdr:row>76</xdr:row>
      <xdr:rowOff>91157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82284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39588</xdr:rowOff>
    </xdr:from>
    <xdr:to>
      <xdr:col>10</xdr:col>
      <xdr:colOff>165100</xdr:colOff>
      <xdr:row>78</xdr:row>
      <xdr:rowOff>141188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132315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0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100623</xdr:rowOff>
    </xdr:from>
    <xdr:to>
      <xdr:col>6</xdr:col>
      <xdr:colOff>38100</xdr:colOff>
      <xdr:row>79</xdr:row>
      <xdr:rowOff>30773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21900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6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58965</xdr:rowOff>
    </xdr:from>
    <xdr:to>
      <xdr:col>24</xdr:col>
      <xdr:colOff>63500</xdr:colOff>
      <xdr:row>98</xdr:row>
      <xdr:rowOff>17551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89615"/>
          <a:ext cx="838200" cy="1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49440</xdr:rowOff>
    </xdr:from>
    <xdr:to>
      <xdr:col>19</xdr:col>
      <xdr:colOff>177800</xdr:colOff>
      <xdr:row>98</xdr:row>
      <xdr:rowOff>17551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08640"/>
          <a:ext cx="8890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49440</xdr:rowOff>
    </xdr:from>
    <xdr:to>
      <xdr:col>15</xdr:col>
      <xdr:colOff>50800</xdr:colOff>
      <xdr:row>97</xdr:row>
      <xdr:rowOff>169380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08640"/>
          <a:ext cx="889000" cy="2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169380</xdr:rowOff>
    </xdr:from>
    <xdr:to>
      <xdr:col>10</xdr:col>
      <xdr:colOff>114300</xdr:colOff>
      <xdr:row>99</xdr:row>
      <xdr:rowOff>127279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00030"/>
          <a:ext cx="889000" cy="3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8165</xdr:rowOff>
    </xdr:from>
    <xdr:to>
      <xdr:col>24</xdr:col>
      <xdr:colOff>114300</xdr:colOff>
      <xdr:row>97</xdr:row>
      <xdr:rowOff>109765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158042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138201</xdr:rowOff>
    </xdr:from>
    <xdr:to>
      <xdr:col>20</xdr:col>
      <xdr:colOff>38100</xdr:colOff>
      <xdr:row>98</xdr:row>
      <xdr:rowOff>68351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59478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170090</xdr:rowOff>
    </xdr:from>
    <xdr:to>
      <xdr:col>15</xdr:col>
      <xdr:colOff>101600</xdr:colOff>
      <xdr:row>96</xdr:row>
      <xdr:rowOff>100240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91367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118580</xdr:rowOff>
    </xdr:from>
    <xdr:to>
      <xdr:col>10</xdr:col>
      <xdr:colOff>165100</xdr:colOff>
      <xdr:row>98</xdr:row>
      <xdr:rowOff>48730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76479</xdr:rowOff>
    </xdr:from>
    <xdr:to>
      <xdr:col>6</xdr:col>
      <xdr:colOff>38100</xdr:colOff>
      <xdr:row>100</xdr:row>
      <xdr:rowOff>6629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169206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109617</xdr:rowOff>
    </xdr:from>
    <xdr:to>
      <xdr:col>55</xdr:col>
      <xdr:colOff>0</xdr:colOff>
      <xdr:row>38</xdr:row>
      <xdr:rowOff>111079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4717"/>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107787</xdr:rowOff>
    </xdr:from>
    <xdr:to>
      <xdr:col>50</xdr:col>
      <xdr:colOff>114300</xdr:colOff>
      <xdr:row>38</xdr:row>
      <xdr:rowOff>109617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28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107056</xdr:rowOff>
    </xdr:from>
    <xdr:to>
      <xdr:col>45</xdr:col>
      <xdr:colOff>177800</xdr:colOff>
      <xdr:row>38</xdr:row>
      <xdr:rowOff>107787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215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107788</xdr:rowOff>
    </xdr:from>
    <xdr:to>
      <xdr:col>41</xdr:col>
      <xdr:colOff>50800</xdr:colOff>
      <xdr:row>38</xdr:row>
      <xdr:rowOff>107056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37088"/>
          <a:ext cx="889000" cy="6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135999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60279</xdr:rowOff>
    </xdr:from>
    <xdr:to>
      <xdr:col>55</xdr:col>
      <xdr:colOff>50800</xdr:colOff>
      <xdr:row>38</xdr:row>
      <xdr:rowOff>161879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146656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58817</xdr:rowOff>
    </xdr:from>
    <xdr:to>
      <xdr:col>50</xdr:col>
      <xdr:colOff>165100</xdr:colOff>
      <xdr:row>38</xdr:row>
      <xdr:rowOff>160417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56987</xdr:rowOff>
    </xdr:from>
    <xdr:to>
      <xdr:col>46</xdr:col>
      <xdr:colOff>38100</xdr:colOff>
      <xdr:row>38</xdr:row>
      <xdr:rowOff>158587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149714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56256</xdr:rowOff>
    </xdr:from>
    <xdr:to>
      <xdr:col>41</xdr:col>
      <xdr:colOff>101600</xdr:colOff>
      <xdr:row>38</xdr:row>
      <xdr:rowOff>157856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148983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56988</xdr:rowOff>
    </xdr:from>
    <xdr:to>
      <xdr:col>36</xdr:col>
      <xdr:colOff>165100</xdr:colOff>
      <xdr:row>34</xdr:row>
      <xdr:rowOff>158588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3665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158045</xdr:rowOff>
    </xdr:from>
    <xdr:to>
      <xdr:col>55</xdr:col>
      <xdr:colOff>0</xdr:colOff>
      <xdr:row>57</xdr:row>
      <xdr:rowOff>65462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59245"/>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158045</xdr:rowOff>
    </xdr:from>
    <xdr:to>
      <xdr:col>50</xdr:col>
      <xdr:colOff>114300</xdr:colOff>
      <xdr:row>57</xdr:row>
      <xdr:rowOff>55004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59245"/>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55004</xdr:rowOff>
    </xdr:from>
    <xdr:to>
      <xdr:col>45</xdr:col>
      <xdr:colOff>177800</xdr:colOff>
      <xdr:row>57</xdr:row>
      <xdr:rowOff>78378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7654"/>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78378</xdr:rowOff>
    </xdr:from>
    <xdr:to>
      <xdr:col>41</xdr:col>
      <xdr:colOff>50800</xdr:colOff>
      <xdr:row>57</xdr:row>
      <xdr:rowOff>83521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5102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14662</xdr:rowOff>
    </xdr:from>
    <xdr:to>
      <xdr:col>55</xdr:col>
      <xdr:colOff>50800</xdr:colOff>
      <xdr:row>57</xdr:row>
      <xdr:rowOff>116262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101039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107245</xdr:rowOff>
    </xdr:from>
    <xdr:to>
      <xdr:col>50</xdr:col>
      <xdr:colOff>165100</xdr:colOff>
      <xdr:row>57</xdr:row>
      <xdr:rowOff>37395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28522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4204</xdr:rowOff>
    </xdr:from>
    <xdr:to>
      <xdr:col>46</xdr:col>
      <xdr:colOff>38100</xdr:colOff>
      <xdr:row>57</xdr:row>
      <xdr:rowOff>105804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96931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27578</xdr:rowOff>
    </xdr:from>
    <xdr:to>
      <xdr:col>41</xdr:col>
      <xdr:colOff>101600</xdr:colOff>
      <xdr:row>57</xdr:row>
      <xdr:rowOff>129178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120305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32721</xdr:rowOff>
    </xdr:from>
    <xdr:to>
      <xdr:col>36</xdr:col>
      <xdr:colOff>165100</xdr:colOff>
      <xdr:row>57</xdr:row>
      <xdr:rowOff>134321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125448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47738</xdr:rowOff>
    </xdr:from>
    <xdr:to>
      <xdr:col>55</xdr:col>
      <xdr:colOff>0</xdr:colOff>
      <xdr:row>77</xdr:row>
      <xdr:rowOff>93163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49388"/>
          <a:ext cx="8382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31539</xdr:rowOff>
    </xdr:from>
    <xdr:to>
      <xdr:col>50</xdr:col>
      <xdr:colOff>114300</xdr:colOff>
      <xdr:row>77</xdr:row>
      <xdr:rowOff>93163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90289"/>
          <a:ext cx="889000" cy="40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31539</xdr:rowOff>
    </xdr:from>
    <xdr:to>
      <xdr:col>45</xdr:col>
      <xdr:colOff>177800</xdr:colOff>
      <xdr:row>77</xdr:row>
      <xdr:rowOff>124351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90289"/>
          <a:ext cx="8890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66091</xdr:rowOff>
    </xdr:from>
    <xdr:to>
      <xdr:col>41</xdr:col>
      <xdr:colOff>50800</xdr:colOff>
      <xdr:row>77</xdr:row>
      <xdr:rowOff>124351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67741"/>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168388</xdr:rowOff>
    </xdr:from>
    <xdr:to>
      <xdr:col>55</xdr:col>
      <xdr:colOff>50800</xdr:colOff>
      <xdr:row>77</xdr:row>
      <xdr:rowOff>98538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146815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42363</xdr:rowOff>
    </xdr:from>
    <xdr:to>
      <xdr:col>50</xdr:col>
      <xdr:colOff>165100</xdr:colOff>
      <xdr:row>77</xdr:row>
      <xdr:rowOff>143963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135090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152189</xdr:rowOff>
    </xdr:from>
    <xdr:to>
      <xdr:col>46</xdr:col>
      <xdr:colOff>38100</xdr:colOff>
      <xdr:row>75</xdr:row>
      <xdr:rowOff>82339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98866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73551</xdr:rowOff>
    </xdr:from>
    <xdr:to>
      <xdr:col>41</xdr:col>
      <xdr:colOff>101600</xdr:colOff>
      <xdr:row>78</xdr:row>
      <xdr:rowOff>3701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166278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15291</xdr:rowOff>
    </xdr:from>
    <xdr:to>
      <xdr:col>36</xdr:col>
      <xdr:colOff>165100</xdr:colOff>
      <xdr:row>77</xdr:row>
      <xdr:rowOff>116891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133418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169684</xdr:rowOff>
    </xdr:from>
    <xdr:to>
      <xdr:col>55</xdr:col>
      <xdr:colOff>0</xdr:colOff>
      <xdr:row>95</xdr:row>
      <xdr:rowOff>92666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85984"/>
          <a:ext cx="838200" cy="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169684</xdr:rowOff>
    </xdr:from>
    <xdr:to>
      <xdr:col>50</xdr:col>
      <xdr:colOff>114300</xdr:colOff>
      <xdr:row>95</xdr:row>
      <xdr:rowOff>25172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85984"/>
          <a:ext cx="889000" cy="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25172</xdr:rowOff>
    </xdr:from>
    <xdr:to>
      <xdr:col>45</xdr:col>
      <xdr:colOff>177800</xdr:colOff>
      <xdr:row>95</xdr:row>
      <xdr:rowOff>108953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12922"/>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141452</xdr:rowOff>
    </xdr:from>
    <xdr:to>
      <xdr:col>41</xdr:col>
      <xdr:colOff>50800</xdr:colOff>
      <xdr:row>95</xdr:row>
      <xdr:rowOff>108953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57752"/>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41866</xdr:rowOff>
    </xdr:from>
    <xdr:to>
      <xdr:col>55</xdr:col>
      <xdr:colOff>50800</xdr:colOff>
      <xdr:row>95</xdr:row>
      <xdr:rowOff>143466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64743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118884</xdr:rowOff>
    </xdr:from>
    <xdr:to>
      <xdr:col>50</xdr:col>
      <xdr:colOff>165100</xdr:colOff>
      <xdr:row>95</xdr:row>
      <xdr:rowOff>49034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65561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145822</xdr:rowOff>
    </xdr:from>
    <xdr:to>
      <xdr:col>46</xdr:col>
      <xdr:colOff>38100</xdr:colOff>
      <xdr:row>95</xdr:row>
      <xdr:rowOff>75972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92499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58153</xdr:rowOff>
    </xdr:from>
    <xdr:to>
      <xdr:col>41</xdr:col>
      <xdr:colOff>101600</xdr:colOff>
      <xdr:row>95</xdr:row>
      <xdr:rowOff>159753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90652</xdr:rowOff>
    </xdr:from>
    <xdr:to>
      <xdr:col>36</xdr:col>
      <xdr:colOff>165100</xdr:colOff>
      <xdr:row>95</xdr:row>
      <xdr:rowOff>20802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37329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9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98952</xdr:rowOff>
    </xdr:from>
    <xdr:to>
      <xdr:col>85</xdr:col>
      <xdr:colOff>126364</xdr:colOff>
      <xdr:row>37</xdr:row>
      <xdr:rowOff>128098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13902"/>
          <a:ext cx="1269" cy="105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131925</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128098</xdr:rowOff>
    </xdr:from>
    <xdr:to>
      <xdr:col>86</xdr:col>
      <xdr:colOff>25400</xdr:colOff>
      <xdr:row>37</xdr:row>
      <xdr:rowOff>128098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47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45629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98952</xdr:rowOff>
    </xdr:from>
    <xdr:to>
      <xdr:col>86</xdr:col>
      <xdr:colOff>25400</xdr:colOff>
      <xdr:row>31</xdr:row>
      <xdr:rowOff>98952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1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128098</xdr:rowOff>
    </xdr:from>
    <xdr:to>
      <xdr:col>85</xdr:col>
      <xdr:colOff>127000</xdr:colOff>
      <xdr:row>37</xdr:row>
      <xdr:rowOff>129756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71748"/>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23594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717</xdr:rowOff>
    </xdr:from>
    <xdr:to>
      <xdr:col>85</xdr:col>
      <xdr:colOff>177800</xdr:colOff>
      <xdr:row>36</xdr:row>
      <xdr:rowOff>102317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129756</xdr:rowOff>
    </xdr:from>
    <xdr:to>
      <xdr:col>81</xdr:col>
      <xdr:colOff>50800</xdr:colOff>
      <xdr:row>38</xdr:row>
      <xdr:rowOff>53232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3406"/>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45409</xdr:rowOff>
    </xdr:from>
    <xdr:to>
      <xdr:col>81</xdr:col>
      <xdr:colOff>101600</xdr:colOff>
      <xdr:row>36</xdr:row>
      <xdr:rowOff>147009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163536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146901</xdr:rowOff>
    </xdr:from>
    <xdr:to>
      <xdr:col>76</xdr:col>
      <xdr:colOff>114300</xdr:colOff>
      <xdr:row>38</xdr:row>
      <xdr:rowOff>53232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0551"/>
          <a:ext cx="8890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45009</xdr:rowOff>
    </xdr:from>
    <xdr:to>
      <xdr:col>76</xdr:col>
      <xdr:colOff>165100</xdr:colOff>
      <xdr:row>36</xdr:row>
      <xdr:rowOff>146609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1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163136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146901</xdr:rowOff>
    </xdr:from>
    <xdr:to>
      <xdr:col>71</xdr:col>
      <xdr:colOff>177800</xdr:colOff>
      <xdr:row>38</xdr:row>
      <xdr:rowOff>40430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055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160338</xdr:rowOff>
    </xdr:from>
    <xdr:to>
      <xdr:col>72</xdr:col>
      <xdr:colOff>38100</xdr:colOff>
      <xdr:row>36</xdr:row>
      <xdr:rowOff>90488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10262</xdr:rowOff>
    </xdr:from>
    <xdr:to>
      <xdr:col>67</xdr:col>
      <xdr:colOff>101600</xdr:colOff>
      <xdr:row>36</xdr:row>
      <xdr:rowOff>111862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128389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77298</xdr:rowOff>
    </xdr:from>
    <xdr:to>
      <xdr:col>85</xdr:col>
      <xdr:colOff>177800</xdr:colOff>
      <xdr:row>38</xdr:row>
      <xdr:rowOff>7448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163675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78956</xdr:rowOff>
    </xdr:from>
    <xdr:to>
      <xdr:col>81</xdr:col>
      <xdr:colOff>101600</xdr:colOff>
      <xdr:row>38</xdr:row>
      <xdr:rowOff>9106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2432</xdr:rowOff>
    </xdr:from>
    <xdr:to>
      <xdr:col>76</xdr:col>
      <xdr:colOff>165100</xdr:colOff>
      <xdr:row>38</xdr:row>
      <xdr:rowOff>104032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95159</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6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96101</xdr:rowOff>
    </xdr:from>
    <xdr:to>
      <xdr:col>72</xdr:col>
      <xdr:colOff>38100</xdr:colOff>
      <xdr:row>38</xdr:row>
      <xdr:rowOff>26251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17378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161080</xdr:rowOff>
    </xdr:from>
    <xdr:to>
      <xdr:col>67</xdr:col>
      <xdr:colOff>101600</xdr:colOff>
      <xdr:row>38</xdr:row>
      <xdr:rowOff>91230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82357</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5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139105</xdr:rowOff>
    </xdr:from>
    <xdr:to>
      <xdr:col>85</xdr:col>
      <xdr:colOff>127000</xdr:colOff>
      <xdr:row>55</xdr:row>
      <xdr:rowOff>3318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97405"/>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3318</xdr:rowOff>
    </xdr:from>
    <xdr:to>
      <xdr:col>81</xdr:col>
      <xdr:colOff>50800</xdr:colOff>
      <xdr:row>58</xdr:row>
      <xdr:rowOff>52192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33068"/>
          <a:ext cx="889000" cy="5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780</xdr:rowOff>
    </xdr:from>
    <xdr:to>
      <xdr:col>76</xdr:col>
      <xdr:colOff>114300</xdr:colOff>
      <xdr:row>58</xdr:row>
      <xdr:rowOff>52192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44880"/>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780</xdr:rowOff>
    </xdr:from>
    <xdr:to>
      <xdr:col>71</xdr:col>
      <xdr:colOff>177800</xdr:colOff>
      <xdr:row>58</xdr:row>
      <xdr:rowOff>150673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4880"/>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88305</xdr:rowOff>
    </xdr:from>
    <xdr:to>
      <xdr:col>85</xdr:col>
      <xdr:colOff>177800</xdr:colOff>
      <xdr:row>55</xdr:row>
      <xdr:rowOff>18455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111182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9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123968</xdr:rowOff>
    </xdr:from>
    <xdr:to>
      <xdr:col>81</xdr:col>
      <xdr:colOff>101600</xdr:colOff>
      <xdr:row>55</xdr:row>
      <xdr:rowOff>54118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70645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1392</xdr:rowOff>
    </xdr:from>
    <xdr:to>
      <xdr:col>76</xdr:col>
      <xdr:colOff>165100</xdr:colOff>
      <xdr:row>58</xdr:row>
      <xdr:rowOff>102992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121430</xdr:rowOff>
    </xdr:from>
    <xdr:to>
      <xdr:col>72</xdr:col>
      <xdr:colOff>38100</xdr:colOff>
      <xdr:row>58</xdr:row>
      <xdr:rowOff>51580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99873</xdr:rowOff>
    </xdr:from>
    <xdr:to>
      <xdr:col>67</xdr:col>
      <xdr:colOff>101600</xdr:colOff>
      <xdr:row>59</xdr:row>
      <xdr:rowOff>30023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21150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82245</xdr:rowOff>
    </xdr:from>
    <xdr:to>
      <xdr:col>85</xdr:col>
      <xdr:colOff>127000</xdr:colOff>
      <xdr:row>97</xdr:row>
      <xdr:rowOff>123622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12895"/>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54432</xdr:rowOff>
    </xdr:from>
    <xdr:to>
      <xdr:col>81</xdr:col>
      <xdr:colOff>50800</xdr:colOff>
      <xdr:row>97</xdr:row>
      <xdr:rowOff>82245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8508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46813</xdr:rowOff>
    </xdr:from>
    <xdr:to>
      <xdr:col>76</xdr:col>
      <xdr:colOff>114300</xdr:colOff>
      <xdr:row>97</xdr:row>
      <xdr:rowOff>54432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774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14618</xdr:rowOff>
    </xdr:from>
    <xdr:to>
      <xdr:col>71</xdr:col>
      <xdr:colOff>177800</xdr:colOff>
      <xdr:row>97</xdr:row>
      <xdr:rowOff>46813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4526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72822</xdr:rowOff>
    </xdr:from>
    <xdr:to>
      <xdr:col>85</xdr:col>
      <xdr:colOff>177800</xdr:colOff>
      <xdr:row>98</xdr:row>
      <xdr:rowOff>2972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159199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31445</xdr:rowOff>
    </xdr:from>
    <xdr:to>
      <xdr:col>81</xdr:col>
      <xdr:colOff>101600</xdr:colOff>
      <xdr:row>97</xdr:row>
      <xdr:rowOff>133045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124172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3632</xdr:rowOff>
    </xdr:from>
    <xdr:to>
      <xdr:col>76</xdr:col>
      <xdr:colOff>165100</xdr:colOff>
      <xdr:row>97</xdr:row>
      <xdr:rowOff>105232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96359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167463</xdr:rowOff>
    </xdr:from>
    <xdr:to>
      <xdr:col>72</xdr:col>
      <xdr:colOff>38100</xdr:colOff>
      <xdr:row>97</xdr:row>
      <xdr:rowOff>97613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88740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56545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総務費は、財政調整基金積立金の減や過誤納市税還付金及び加算金の減等により、対前年度比</a:t>
          </a:r>
          <a:r>
            <a:rPr kumimoji="1" lang="en-US" altLang="ja-JP" sz="1300">
              <a:latin typeface="ＭＳ Ｐゴシック" panose="020B0600070205080204" pitchFamily="50" charset="-128"/>
              <a:ea typeface="ＭＳ Ｐゴシック" panose="020B0600070205080204" pitchFamily="50" charset="-128"/>
            </a:rPr>
            <a:t>16,424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31,282</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28,862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民生費は、物価高騰対策として実施した住民税非課税世帯等臨時特別給付金給付事業の増等により、対前年度比</a:t>
          </a:r>
          <a:r>
            <a:rPr kumimoji="1" lang="en-US" altLang="ja-JP" sz="1300">
              <a:latin typeface="ＭＳ Ｐゴシック" panose="020B0600070205080204" pitchFamily="50" charset="-128"/>
              <a:ea typeface="ＭＳ Ｐゴシック" panose="020B0600070205080204" pitchFamily="50" charset="-128"/>
            </a:rPr>
            <a:t>9,114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155,961</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14,090</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衛生費は、一般廃棄物最終処分場建設事業の増等により、対前年度比</a:t>
          </a:r>
          <a:r>
            <a:rPr kumimoji="1" lang="en-US" altLang="ja-JP" sz="1300">
              <a:latin typeface="ＭＳ Ｐゴシック" panose="020B0600070205080204" pitchFamily="50" charset="-128"/>
              <a:ea typeface="ＭＳ Ｐゴシック" panose="020B0600070205080204" pitchFamily="50" charset="-128"/>
            </a:rPr>
            <a:t>3,413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38,619</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5,542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商工費は、企業立地・創業支援事業の増や第九回はんだ山車まつり開催事業の増等により、対前年度比</a:t>
          </a:r>
          <a:r>
            <a:rPr kumimoji="1" lang="en-US" altLang="ja-JP" sz="1300">
              <a:latin typeface="ＭＳ Ｐゴシック" panose="020B0600070205080204" pitchFamily="50" charset="-128"/>
              <a:ea typeface="ＭＳ Ｐゴシック" panose="020B0600070205080204" pitchFamily="50" charset="-128"/>
            </a:rPr>
            <a:t>1,391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12,066</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300">
              <a:latin typeface="ＭＳ Ｐゴシック" panose="020B0600070205080204" pitchFamily="50" charset="-128"/>
              <a:ea typeface="ＭＳ Ｐゴシック" panose="020B0600070205080204" pitchFamily="50" charset="-128"/>
            </a:rPr>
            <a:t>1,140</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土木費は、乙川中部土地区画整理事業の減や使用料改定等による下水道事業会計繰出金の減等により、対前年度比</a:t>
          </a:r>
          <a:r>
            <a:rPr kumimoji="1" lang="en-US" altLang="ja-JP" sz="1300">
              <a:latin typeface="ＭＳ Ｐゴシック" panose="020B0600070205080204" pitchFamily="50" charset="-128"/>
              <a:ea typeface="ＭＳ Ｐゴシック" panose="020B0600070205080204" pitchFamily="50" charset="-128"/>
            </a:rPr>
            <a:t>4,957</a:t>
          </a:r>
          <a:r>
            <a:rPr kumimoji="1" lang="ja-JP" altLang="en-US" sz="1300">
              <a:latin typeface="ＭＳ Ｐゴシック" panose="020B0600070205080204" pitchFamily="50" charset="-128"/>
              <a:ea typeface="ＭＳ Ｐゴシック" panose="020B0600070205080204" pitchFamily="50" charset="-128"/>
            </a:rPr>
            <a:t>円の減となった。類似団体平均と比較し、</a:t>
          </a:r>
          <a:r>
            <a:rPr kumimoji="1" lang="en-US" altLang="ja-JP" sz="1300">
              <a:latin typeface="ＭＳ Ｐゴシック" panose="020B0600070205080204" pitchFamily="50" charset="-128"/>
              <a:ea typeface="ＭＳ Ｐゴシック" panose="020B0600070205080204" pitchFamily="50" charset="-128"/>
            </a:rPr>
            <a:t>8,537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教育費は、新学校給食センター建設事業の増や小学校施設保全事業の増等により対前年度比</a:t>
          </a:r>
          <a:r>
            <a:rPr kumimoji="1" lang="en-US" altLang="ja-JP" sz="1300">
              <a:latin typeface="ＭＳ Ｐゴシック" panose="020B0600070205080204" pitchFamily="50" charset="-128"/>
              <a:ea typeface="ＭＳ Ｐゴシック" panose="020B0600070205080204" pitchFamily="50" charset="-128"/>
            </a:rPr>
            <a:t>1,560</a:t>
          </a:r>
          <a:r>
            <a:rPr kumimoji="1" lang="ja-JP" altLang="en-US" sz="1300">
              <a:latin typeface="ＭＳ Ｐゴシック" panose="020B0600070205080204" pitchFamily="50" charset="-128"/>
              <a:ea typeface="ＭＳ Ｐゴシック" panose="020B0600070205080204" pitchFamily="50" charset="-128"/>
            </a:rPr>
            <a:t>円の増となった。類似団体平均と比較し、</a:t>
          </a:r>
          <a:r>
            <a:rPr kumimoji="1" lang="en-US" altLang="ja-JP" sz="1300">
              <a:latin typeface="ＭＳ Ｐゴシック" panose="020B0600070205080204" pitchFamily="50" charset="-128"/>
              <a:ea typeface="ＭＳ Ｐゴシック" panose="020B0600070205080204" pitchFamily="50" charset="-128"/>
            </a:rPr>
            <a:t>13,759</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分子である実質収支が減となったことから、実質収支比率は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今後も歳入においては予算に対する収入率を一定水準で確保し、歳出においては必要以上の不用額を発生させないような予算編成に努める。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普通交付税の交付団体ではあるものの、一般会計及び特別会計が全て黒字、企業会計においても全て資金剰余額があるため、連結実質赤字比率は該当なしであり、健全な財政運営を行うことができた。</a:t>
          </a:r>
        </a:p>
        <a:p>
          <a:r>
            <a:rPr kumimoji="1" lang="ja-JP" altLang="en-US" sz="1400">
              <a:latin typeface="ＭＳ ゴシック" pitchFamily="49" charset="-128"/>
              <a:ea typeface="ＭＳ ゴシック" pitchFamily="49" charset="-128"/>
            </a:rPr>
            <a:t>今後も明確な事業内容と的確な優先順位により市民の要望や懸案事項に対応した予算編成を行っていく。</a:t>
          </a:r>
        </a:p>
        <a:p>
          <a:r>
            <a:rPr kumimoji="1" lang="ja-JP" altLang="en-US" sz="1400">
              <a:latin typeface="ＭＳ ゴシック" pitchFamily="49" charset="-128"/>
              <a:ea typeface="ＭＳ ゴシック" pitchFamily="49" charset="-128"/>
            </a:rPr>
            <a:t>また、財政指標に留意し、中・長期の将来を見据えた財政運営を行っていく。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新規地方債発行の抑制や、過去に借入れた地方債の償還完了により、元利償還金は着実に減少している。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p>
        <a:p>
          <a:r>
            <a:rPr kumimoji="1" lang="ja-JP" altLang="en-US" sz="1400">
              <a:latin typeface="ＭＳ ゴシック" pitchFamily="49" charset="-128"/>
              <a:ea typeface="ＭＳ ゴシック" pitchFamily="49" charset="-128"/>
            </a:rPr>
            <a:t>また、老朽化する公共施設の更新のため、公共施設整備基金に積み立てを行うなど財源確保に努めた結果、引き続き充当可能財源等が将来負担額を上回ることができた。</a:t>
          </a:r>
        </a:p>
        <a:p>
          <a:r>
            <a:rPr kumimoji="1" lang="ja-JP" altLang="en-US" sz="1400">
              <a:latin typeface="ＭＳ ゴシック" pitchFamily="49" charset="-128"/>
              <a:ea typeface="ＭＳ ゴシック" pitchFamily="49" charset="-128"/>
            </a:rPr>
            <a:t>今後は、公共施設の更新等による財政需要の増加が見込まれ、新たな地方債発行による地方債残高の増や事業への基金充当による基金残高の減が見込まれるが、地方債の発行抑制に努めるなど、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債券運用やふるさと納税などにより積立額は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百万円であるが、新学校給食センター建設費として公共施設整備基金より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百万円の繰入等により、全体の基金残高は前年度比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今後は、公共施設の更新や大規模事業などが控えているため、必要に応じて公共施設整備基金や大規模用地取得基金の取り崩しを行い、健全な財政運営に努めていく。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各種社会福祉事業への充当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大規模事業用地の購入費用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半田赤レンガ建物の保存活用及び周辺整備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利子及びふるさと納税等の寄付金を積み立てた。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の県補助金（新あいち創造産業立地補助金）含む）を民間企業に交付した際、市費負担分の財源を財政調整基金繰入金にて対応しており、同補助金の対象となった固定資産（償却資産）の固定資産税相当額（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また、債券運用に係る利子収入や前年度繰越金の余剰分を積み立てたが、半田市企業再投資促進補助金財源分として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百万円繰入をしたことにより、基金残高は前年度から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％程度を一定の目安として積み立てており、現在は目安を達成しているが、今後は半田病院解体費用として約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億円が必要となる見込みのため、目安額に加え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48543582</v>
      </c>
      <c r="BO4" s="449"/>
      <c r="BP4" s="449"/>
      <c r="BQ4" s="449"/>
      <c r="BR4" s="449"/>
      <c r="BS4" s="449"/>
      <c r="BT4" s="449"/>
      <c r="BU4" s="450"/>
      <c r="BV4" s="448">
        <v>49856753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45880470</v>
      </c>
      <c r="BO5" s="420"/>
      <c r="BP5" s="420"/>
      <c r="BQ5" s="420"/>
      <c r="BR5" s="420"/>
      <c r="BS5" s="420"/>
      <c r="BT5" s="420"/>
      <c r="BU5" s="421"/>
      <c r="BV5" s="419">
        <v>47202119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82.9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2663112</v>
      </c>
      <c r="BO6" s="420"/>
      <c r="BP6" s="420"/>
      <c r="BQ6" s="420"/>
      <c r="BR6" s="420"/>
      <c r="BS6" s="420"/>
      <c r="BT6" s="420"/>
      <c r="BU6" s="421"/>
      <c r="BV6" s="419">
        <v>2654634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83.4</v>
      </c>
      <c r="CU6" s="563"/>
      <c r="CV6" s="563"/>
      <c r="CW6" s="563"/>
      <c r="CX6" s="563"/>
      <c r="CY6" s="563"/>
      <c r="CZ6" s="563"/>
      <c r="DA6" s="564"/>
      <c r="DB6" s="562">
        <v>82.9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1104386</v>
      </c>
      <c r="BO7" s="420"/>
      <c r="BP7" s="420"/>
      <c r="BQ7" s="420"/>
      <c r="BR7" s="420"/>
      <c r="BS7" s="420"/>
      <c r="BT7" s="420"/>
      <c r="BU7" s="421"/>
      <c r="BV7" s="419">
        <v>640003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26454320</v>
      </c>
      <c r="CU7" s="420"/>
      <c r="CV7" s="420"/>
      <c r="CW7" s="420"/>
      <c r="CX7" s="420"/>
      <c r="CY7" s="420"/>
      <c r="CZ7" s="420"/>
      <c r="DA7" s="421"/>
      <c r="DB7" s="419">
        <v>26367827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1558726</v>
      </c>
      <c r="BO8" s="420"/>
      <c r="BP8" s="420"/>
      <c r="BQ8" s="420"/>
      <c r="BR8" s="420"/>
      <c r="BS8" s="420"/>
      <c r="BT8" s="420"/>
      <c r="BU8" s="421"/>
      <c r="BV8" s="419">
        <v>2014631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117884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-455905</v>
      </c>
      <c r="BO9" s="420"/>
      <c r="BP9" s="420"/>
      <c r="BQ9" s="420"/>
      <c r="BR9" s="420"/>
      <c r="BS9" s="420"/>
      <c r="BT9" s="420"/>
      <c r="BU9" s="421"/>
      <c r="BV9" s="419">
        <v>-639242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4.5999999999999996</v>
      </c>
      <c r="CU9" s="417"/>
      <c r="CV9" s="417"/>
      <c r="CW9" s="417"/>
      <c r="CX9" s="417"/>
      <c r="CY9" s="417"/>
      <c r="CZ9" s="417"/>
      <c r="DA9" s="418"/>
      <c r="DB9" s="416">
        <v>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116908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391707</v>
      </c>
      <c r="BO10" s="420"/>
      <c r="BP10" s="420"/>
      <c r="BQ10" s="420"/>
      <c r="BR10" s="420"/>
      <c r="BS10" s="420"/>
      <c r="BT10" s="420"/>
      <c r="BU10" s="421"/>
      <c r="BV10" s="419">
        <v>1764499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117207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456519</v>
      </c>
      <c r="BO12" s="420"/>
      <c r="BP12" s="420"/>
      <c r="BQ12" s="420"/>
      <c r="BR12" s="420"/>
      <c r="BS12" s="420"/>
      <c r="BT12" s="420"/>
      <c r="BU12" s="421"/>
      <c r="BV12" s="419">
        <v>616189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112414</v>
      </c>
      <c r="S13" s="507"/>
      <c r="T13" s="507"/>
      <c r="U13" s="507"/>
      <c r="V13" s="508"/>
      <c r="W13" s="509" t="s">
        <v>131</v>
      </c>
      <c r="X13" s="405"/>
      <c r="Y13" s="405"/>
      <c r="Z13" s="405"/>
      <c r="AA13" s="405"/>
      <c r="AB13" s="406"/>
      <c r="AC13" s="372">
        <v>822</v>
      </c>
      <c r="AD13" s="373"/>
      <c r="AE13" s="373"/>
      <c r="AF13" s="373"/>
      <c r="AG13" s="374"/>
      <c r="AH13" s="372">
        <v>756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-520717</v>
      </c>
      <c r="BO13" s="420"/>
      <c r="BP13" s="420"/>
      <c r="BQ13" s="420"/>
      <c r="BR13" s="420"/>
      <c r="BS13" s="420"/>
      <c r="BT13" s="420"/>
      <c r="BU13" s="421"/>
      <c r="BV13" s="419">
        <v>509068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117747</v>
      </c>
      <c r="S14" s="507"/>
      <c r="T14" s="507"/>
      <c r="U14" s="507"/>
      <c r="V14" s="508"/>
      <c r="W14" s="510"/>
      <c r="X14" s="408"/>
      <c r="Y14" s="408"/>
      <c r="Z14" s="408"/>
      <c r="AA14" s="408"/>
      <c r="AB14" s="409"/>
      <c r="AC14" s="499">
        <v>1.5</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113249</v>
      </c>
      <c r="S15" s="507"/>
      <c r="T15" s="507"/>
      <c r="U15" s="507"/>
      <c r="V15" s="508"/>
      <c r="W15" s="509" t="s">
        <v>137</v>
      </c>
      <c r="X15" s="405"/>
      <c r="Y15" s="405"/>
      <c r="Z15" s="405"/>
      <c r="AA15" s="405"/>
      <c r="AB15" s="406"/>
      <c r="AC15" s="372">
        <v>21153</v>
      </c>
      <c r="AD15" s="373"/>
      <c r="AE15" s="373"/>
      <c r="AF15" s="373"/>
      <c r="AG15" s="374"/>
      <c r="AH15" s="372">
        <v>19930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20075129</v>
      </c>
      <c r="BO15" s="449"/>
      <c r="BP15" s="449"/>
      <c r="BQ15" s="449"/>
      <c r="BR15" s="449"/>
      <c r="BS15" s="449"/>
      <c r="BT15" s="449"/>
      <c r="BU15" s="450"/>
      <c r="BV15" s="448">
        <v>19856328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37.799999999999997</v>
      </c>
      <c r="AD16" s="500"/>
      <c r="AE16" s="500"/>
      <c r="AF16" s="500"/>
      <c r="AG16" s="501"/>
      <c r="AH16" s="499">
        <v>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20725146</v>
      </c>
      <c r="BO16" s="420"/>
      <c r="BP16" s="420"/>
      <c r="BQ16" s="420"/>
      <c r="BR16" s="420"/>
      <c r="BS16" s="420"/>
      <c r="BT16" s="420"/>
      <c r="BU16" s="421"/>
      <c r="BV16" s="419">
        <v>20586641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33937</v>
      </c>
      <c r="AD17" s="373"/>
      <c r="AE17" s="373"/>
      <c r="AF17" s="373"/>
      <c r="AG17" s="374"/>
      <c r="AH17" s="372">
        <v>33235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25745734</v>
      </c>
      <c r="BO17" s="420"/>
      <c r="BP17" s="420"/>
      <c r="BQ17" s="420"/>
      <c r="BR17" s="420"/>
      <c r="BS17" s="420"/>
      <c r="BT17" s="420"/>
      <c r="BU17" s="421"/>
      <c r="BV17" s="419">
        <v>25445067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47.42</v>
      </c>
      <c r="M18" s="472"/>
      <c r="N18" s="472"/>
      <c r="O18" s="472"/>
      <c r="P18" s="472"/>
      <c r="Q18" s="472"/>
      <c r="R18" s="473"/>
      <c r="S18" s="473"/>
      <c r="T18" s="473"/>
      <c r="U18" s="473"/>
      <c r="V18" s="474"/>
      <c r="W18" s="490"/>
      <c r="X18" s="491"/>
      <c r="Y18" s="491"/>
      <c r="Z18" s="491"/>
      <c r="AA18" s="491"/>
      <c r="AB18" s="515"/>
      <c r="AC18" s="389">
        <v>60.7</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22315799</v>
      </c>
      <c r="BO18" s="420"/>
      <c r="BP18" s="420"/>
      <c r="BQ18" s="420"/>
      <c r="BR18" s="420"/>
      <c r="BS18" s="420"/>
      <c r="BT18" s="420"/>
      <c r="BU18" s="421"/>
      <c r="BV18" s="419">
        <v>22109455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33400303</v>
      </c>
      <c r="BO19" s="420"/>
      <c r="BP19" s="420"/>
      <c r="BQ19" s="420"/>
      <c r="BR19" s="420"/>
      <c r="BS19" s="420"/>
      <c r="BT19" s="420"/>
      <c r="BU19" s="421"/>
      <c r="BV19" s="419">
        <v>33645325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49006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8597284</v>
      </c>
      <c r="BO22" s="449"/>
      <c r="BP22" s="449"/>
      <c r="BQ22" s="449"/>
      <c r="BR22" s="449"/>
      <c r="BS22" s="449"/>
      <c r="BT22" s="449"/>
      <c r="BU22" s="450"/>
      <c r="BV22" s="448">
        <v>8020906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6925080</v>
      </c>
      <c r="BO23" s="420"/>
      <c r="BP23" s="420"/>
      <c r="BQ23" s="420"/>
      <c r="BR23" s="420"/>
      <c r="BS23" s="420"/>
      <c r="BT23" s="420"/>
      <c r="BU23" s="421"/>
      <c r="BV23" s="419">
        <v>6063116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10610</v>
      </c>
      <c r="R24" s="373"/>
      <c r="S24" s="373"/>
      <c r="T24" s="373"/>
      <c r="U24" s="373"/>
      <c r="V24" s="374"/>
      <c r="W24" s="462"/>
      <c r="X24" s="399"/>
      <c r="Y24" s="400"/>
      <c r="Z24" s="375" t="s">
        <v>162</v>
      </c>
      <c r="AA24" s="376"/>
      <c r="AB24" s="376"/>
      <c r="AC24" s="376"/>
      <c r="AD24" s="376"/>
      <c r="AE24" s="376"/>
      <c r="AF24" s="376"/>
      <c r="AG24" s="377"/>
      <c r="AH24" s="372">
        <v>660</v>
      </c>
      <c r="AI24" s="373"/>
      <c r="AJ24" s="373"/>
      <c r="AK24" s="373"/>
      <c r="AL24" s="374"/>
      <c r="AM24" s="372">
        <v>1869780</v>
      </c>
      <c r="AN24" s="373"/>
      <c r="AO24" s="373"/>
      <c r="AP24" s="373"/>
      <c r="AQ24" s="373"/>
      <c r="AR24" s="374"/>
      <c r="AS24" s="372">
        <v>2833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7983647</v>
      </c>
      <c r="BO24" s="420"/>
      <c r="BP24" s="420"/>
      <c r="BQ24" s="420"/>
      <c r="BR24" s="420"/>
      <c r="BS24" s="420"/>
      <c r="BT24" s="420"/>
      <c r="BU24" s="421"/>
      <c r="BV24" s="419">
        <v>6990168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8730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15904369</v>
      </c>
      <c r="BO25" s="449"/>
      <c r="BP25" s="449"/>
      <c r="BQ25" s="449"/>
      <c r="BR25" s="449"/>
      <c r="BS25" s="449"/>
      <c r="BT25" s="449"/>
      <c r="BU25" s="450"/>
      <c r="BV25" s="448">
        <v>13574080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7740</v>
      </c>
      <c r="R26" s="373"/>
      <c r="S26" s="373"/>
      <c r="T26" s="373"/>
      <c r="U26" s="373"/>
      <c r="V26" s="374"/>
      <c r="W26" s="462"/>
      <c r="X26" s="399"/>
      <c r="Y26" s="400"/>
      <c r="Z26" s="375" t="s">
        <v>168</v>
      </c>
      <c r="AA26" s="430"/>
      <c r="AB26" s="430"/>
      <c r="AC26" s="430"/>
      <c r="AD26" s="430"/>
      <c r="AE26" s="430"/>
      <c r="AF26" s="430"/>
      <c r="AG26" s="431"/>
      <c r="AH26" s="372">
        <v>30</v>
      </c>
      <c r="AI26" s="373"/>
      <c r="AJ26" s="373"/>
      <c r="AK26" s="373"/>
      <c r="AL26" s="374"/>
      <c r="AM26" s="372">
        <v>80730</v>
      </c>
      <c r="AN26" s="373"/>
      <c r="AO26" s="373"/>
      <c r="AP26" s="373"/>
      <c r="AQ26" s="373"/>
      <c r="AR26" s="374"/>
      <c r="AS26" s="372">
        <v>2691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4905</v>
      </c>
      <c r="BO26" s="420"/>
      <c r="BP26" s="420"/>
      <c r="BQ26" s="420"/>
      <c r="BR26" s="420"/>
      <c r="BS26" s="420"/>
      <c r="BT26" s="420"/>
      <c r="BU26" s="421"/>
      <c r="BV26" s="419">
        <v>4011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5470</v>
      </c>
      <c r="R27" s="373"/>
      <c r="S27" s="373"/>
      <c r="T27" s="373"/>
      <c r="U27" s="373"/>
      <c r="V27" s="374"/>
      <c r="W27" s="462"/>
      <c r="X27" s="399"/>
      <c r="Y27" s="400"/>
      <c r="Z27" s="375" t="s">
        <v>171</v>
      </c>
      <c r="AA27" s="376"/>
      <c r="AB27" s="376"/>
      <c r="AC27" s="376"/>
      <c r="AD27" s="376"/>
      <c r="AE27" s="376"/>
      <c r="AF27" s="376"/>
      <c r="AG27" s="377"/>
      <c r="AH27" s="372">
        <v>49</v>
      </c>
      <c r="AI27" s="373"/>
      <c r="AJ27" s="373"/>
      <c r="AK27" s="373"/>
      <c r="AL27" s="374"/>
      <c r="AM27" s="372">
        <v>142568</v>
      </c>
      <c r="AN27" s="373"/>
      <c r="AO27" s="373"/>
      <c r="AP27" s="373"/>
      <c r="AQ27" s="373"/>
      <c r="AR27" s="374"/>
      <c r="AS27" s="372">
        <v>2910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174131</v>
      </c>
      <c r="BO27" s="454"/>
      <c r="BP27" s="454"/>
      <c r="BQ27" s="454"/>
      <c r="BR27" s="454"/>
      <c r="BS27" s="454"/>
      <c r="BT27" s="454"/>
      <c r="BU27" s="455"/>
      <c r="BV27" s="453">
        <v>174073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4960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6210925</v>
      </c>
      <c r="BO28" s="449"/>
      <c r="BP28" s="449"/>
      <c r="BQ28" s="449"/>
      <c r="BR28" s="449"/>
      <c r="BS28" s="449"/>
      <c r="BT28" s="449"/>
      <c r="BU28" s="450"/>
      <c r="BV28" s="448">
        <v>6275737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4600</v>
      </c>
      <c r="R29" s="373"/>
      <c r="S29" s="373"/>
      <c r="T29" s="373"/>
      <c r="U29" s="373"/>
      <c r="V29" s="374"/>
      <c r="W29" s="463"/>
      <c r="X29" s="464"/>
      <c r="Y29" s="465"/>
      <c r="Z29" s="375" t="s">
        <v>177</v>
      </c>
      <c r="AA29" s="376"/>
      <c r="AB29" s="376"/>
      <c r="AC29" s="376"/>
      <c r="AD29" s="376"/>
      <c r="AE29" s="376"/>
      <c r="AF29" s="376"/>
      <c r="AG29" s="377"/>
      <c r="AH29" s="372">
        <v>709</v>
      </c>
      <c r="AI29" s="373"/>
      <c r="AJ29" s="373"/>
      <c r="AK29" s="373"/>
      <c r="AL29" s="374"/>
      <c r="AM29" s="372">
        <v>2012348</v>
      </c>
      <c r="AN29" s="373"/>
      <c r="AO29" s="373"/>
      <c r="AP29" s="373"/>
      <c r="AQ29" s="373"/>
      <c r="AR29" s="374"/>
      <c r="AS29" s="372">
        <v>2838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39876</v>
      </c>
      <c r="BO29" s="420"/>
      <c r="BP29" s="420"/>
      <c r="BQ29" s="420"/>
      <c r="BR29" s="420"/>
      <c r="BS29" s="420"/>
      <c r="BT29" s="420"/>
      <c r="BU29" s="421"/>
      <c r="BV29" s="419">
        <v>39836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3910122</v>
      </c>
      <c r="BO30" s="454"/>
      <c r="BP30" s="454"/>
      <c r="BQ30" s="454"/>
      <c r="BR30" s="454"/>
      <c r="BS30" s="454"/>
      <c r="BT30" s="454"/>
      <c r="BU30" s="455"/>
      <c r="BV30" s="453">
        <v>3918823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駐車場事業特別会計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半田市立半田病院事業会計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知多中部広域事務組合（一般会計）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知多南部卸売市場</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乙川中部土地区画整理事業特別会計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モーターボート競走事業特別会計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知多中部広域事務組合（消防指令センター特別会計）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半田市土地開発公社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ＪＲ半田駅前土地区画整理事業特別会計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国民健康保険事業特別会計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半田常滑看護専門学校</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中部知多衛生組合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知多南部広域環境組合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愛知県後期高齢者医療広域連合（一般会計）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愛知県後期高齢者医療広域連合（後期高齢者医療特別会計）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W4eqfwwEPXPDWTn80w4ErKmjd8Hmyz+snejTiuhcOzEr2KGn/crF1Zj68O6b83m+hiK9HAnqLv/23GXqhi6bQ==" saltValue="KmZBAodFu1YiniV3cUlU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23832217</v>
      </c>
      <c r="S5" s="674"/>
      <c r="T5" s="674"/>
      <c r="U5" s="674"/>
      <c r="V5" s="674"/>
      <c r="W5" s="674"/>
      <c r="X5" s="674"/>
      <c r="Y5" s="702"/>
      <c r="Z5" s="715">
        <v>49.1</v>
      </c>
      <c r="AA5" s="715"/>
      <c r="AB5" s="715"/>
      <c r="AC5" s="715"/>
      <c r="AD5" s="716">
        <v>21661953</v>
      </c>
      <c r="AE5" s="716"/>
      <c r="AF5" s="716"/>
      <c r="AG5" s="716"/>
      <c r="AH5" s="716"/>
      <c r="AI5" s="716"/>
      <c r="AJ5" s="716"/>
      <c r="AK5" s="716"/>
      <c r="AL5" s="703">
        <v>80.900000000000006</v>
      </c>
      <c r="AM5" s="685"/>
      <c r="AN5" s="685"/>
      <c r="AO5" s="704"/>
      <c r="AP5" s="676" t="s">
        <v>216</v>
      </c>
      <c r="AQ5" s="677"/>
      <c r="AR5" s="677"/>
      <c r="AS5" s="677"/>
      <c r="AT5" s="677"/>
      <c r="AU5" s="677"/>
      <c r="AV5" s="677"/>
      <c r="AW5" s="677"/>
      <c r="AX5" s="677"/>
      <c r="AY5" s="677"/>
      <c r="AZ5" s="677"/>
      <c r="BA5" s="677"/>
      <c r="BB5" s="677"/>
      <c r="BC5" s="677"/>
      <c r="BD5" s="677"/>
      <c r="BE5" s="677"/>
      <c r="BF5" s="678"/>
      <c r="BG5" s="621">
        <v>21974573</v>
      </c>
      <c r="BH5" s="622"/>
      <c r="BI5" s="622"/>
      <c r="BJ5" s="622"/>
      <c r="BK5" s="622"/>
      <c r="BL5" s="622"/>
      <c r="BM5" s="622"/>
      <c r="BN5" s="623"/>
      <c r="BO5" s="659">
        <v>92.2</v>
      </c>
      <c r="BP5" s="659"/>
      <c r="BQ5" s="659"/>
      <c r="BR5" s="659"/>
      <c r="BS5" s="660">
        <v>312620</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343503</v>
      </c>
      <c r="S6" s="622"/>
      <c r="T6" s="622"/>
      <c r="U6" s="622"/>
      <c r="V6" s="622"/>
      <c r="W6" s="622"/>
      <c r="X6" s="622"/>
      <c r="Y6" s="623"/>
      <c r="Z6" s="659">
        <v>0.7</v>
      </c>
      <c r="AA6" s="659"/>
      <c r="AB6" s="659"/>
      <c r="AC6" s="659"/>
      <c r="AD6" s="660">
        <v>343503</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21974573</v>
      </c>
      <c r="BH6" s="622"/>
      <c r="BI6" s="622"/>
      <c r="BJ6" s="622"/>
      <c r="BK6" s="622"/>
      <c r="BL6" s="622"/>
      <c r="BM6" s="622"/>
      <c r="BN6" s="623"/>
      <c r="BO6" s="659">
        <v>92.2</v>
      </c>
      <c r="BP6" s="659"/>
      <c r="BQ6" s="659"/>
      <c r="BR6" s="659"/>
      <c r="BS6" s="660">
        <v>312620</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277325</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277324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8587</v>
      </c>
      <c r="S7" s="622"/>
      <c r="T7" s="622"/>
      <c r="U7" s="622"/>
      <c r="V7" s="622"/>
      <c r="W7" s="622"/>
      <c r="X7" s="622"/>
      <c r="Y7" s="623"/>
      <c r="Z7" s="659">
        <v>0</v>
      </c>
      <c r="AA7" s="659"/>
      <c r="AB7" s="659"/>
      <c r="AC7" s="659"/>
      <c r="AD7" s="660">
        <v>8587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9472536</v>
      </c>
      <c r="BH7" s="622"/>
      <c r="BI7" s="622"/>
      <c r="BJ7" s="622"/>
      <c r="BK7" s="622"/>
      <c r="BL7" s="622"/>
      <c r="BM7" s="622"/>
      <c r="BN7" s="623"/>
      <c r="BO7" s="659">
        <v>39.700000000000003</v>
      </c>
      <c r="BP7" s="659"/>
      <c r="BQ7" s="659"/>
      <c r="BR7" s="659"/>
      <c r="BS7" s="660">
        <v>312620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3666526</v>
      </c>
      <c r="CS7" s="622"/>
      <c r="CT7" s="622"/>
      <c r="CU7" s="622"/>
      <c r="CV7" s="622"/>
      <c r="CW7" s="622"/>
      <c r="CX7" s="622"/>
      <c r="CY7" s="623"/>
      <c r="CZ7" s="659">
        <v>8</v>
      </c>
      <c r="DA7" s="659"/>
      <c r="DB7" s="659"/>
      <c r="DC7" s="659"/>
      <c r="DD7" s="627">
        <v>9210</v>
      </c>
      <c r="DE7" s="622"/>
      <c r="DF7" s="622"/>
      <c r="DG7" s="622"/>
      <c r="DH7" s="622"/>
      <c r="DI7" s="622"/>
      <c r="DJ7" s="622"/>
      <c r="DK7" s="622"/>
      <c r="DL7" s="622"/>
      <c r="DM7" s="622"/>
      <c r="DN7" s="622"/>
      <c r="DO7" s="622"/>
      <c r="DP7" s="623"/>
      <c r="DQ7" s="627">
        <v>3026658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178250</v>
      </c>
      <c r="S8" s="622"/>
      <c r="T8" s="622"/>
      <c r="U8" s="622"/>
      <c r="V8" s="622"/>
      <c r="W8" s="622"/>
      <c r="X8" s="622"/>
      <c r="Y8" s="623"/>
      <c r="Z8" s="659">
        <v>0.4</v>
      </c>
      <c r="AA8" s="659"/>
      <c r="AB8" s="659"/>
      <c r="AC8" s="659"/>
      <c r="AD8" s="660">
        <v>178250</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227022</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18279748</v>
      </c>
      <c r="CS8" s="622"/>
      <c r="CT8" s="622"/>
      <c r="CU8" s="622"/>
      <c r="CV8" s="622"/>
      <c r="CW8" s="622"/>
      <c r="CX8" s="622"/>
      <c r="CY8" s="623"/>
      <c r="CZ8" s="659">
        <v>39.799999999999997</v>
      </c>
      <c r="DA8" s="659"/>
      <c r="DB8" s="659"/>
      <c r="DC8" s="659"/>
      <c r="DD8" s="627">
        <v>368579</v>
      </c>
      <c r="DE8" s="622"/>
      <c r="DF8" s="622"/>
      <c r="DG8" s="622"/>
      <c r="DH8" s="622"/>
      <c r="DI8" s="622"/>
      <c r="DJ8" s="622"/>
      <c r="DK8" s="622"/>
      <c r="DL8" s="622"/>
      <c r="DM8" s="622"/>
      <c r="DN8" s="622"/>
      <c r="DO8" s="622"/>
      <c r="DP8" s="623"/>
      <c r="DQ8" s="627">
        <v>10335464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183501</v>
      </c>
      <c r="S9" s="622"/>
      <c r="T9" s="622"/>
      <c r="U9" s="622"/>
      <c r="V9" s="622"/>
      <c r="W9" s="622"/>
      <c r="X9" s="622"/>
      <c r="Y9" s="623"/>
      <c r="Z9" s="659">
        <v>0.4</v>
      </c>
      <c r="AA9" s="659"/>
      <c r="AB9" s="659"/>
      <c r="AC9" s="659"/>
      <c r="AD9" s="660">
        <v>183501</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7567300</v>
      </c>
      <c r="BH9" s="622"/>
      <c r="BI9" s="622"/>
      <c r="BJ9" s="622"/>
      <c r="BK9" s="622"/>
      <c r="BL9" s="622"/>
      <c r="BM9" s="622"/>
      <c r="BN9" s="623"/>
      <c r="BO9" s="659">
        <v>31.8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4526360</v>
      </c>
      <c r="CS9" s="622"/>
      <c r="CT9" s="622"/>
      <c r="CU9" s="622"/>
      <c r="CV9" s="622"/>
      <c r="CW9" s="622"/>
      <c r="CX9" s="622"/>
      <c r="CY9" s="623"/>
      <c r="CZ9" s="659">
        <v>9.9</v>
      </c>
      <c r="DA9" s="659"/>
      <c r="DB9" s="659"/>
      <c r="DC9" s="659"/>
      <c r="DD9" s="627">
        <v>605124</v>
      </c>
      <c r="DE9" s="622"/>
      <c r="DF9" s="622"/>
      <c r="DG9" s="622"/>
      <c r="DH9" s="622"/>
      <c r="DI9" s="622"/>
      <c r="DJ9" s="622"/>
      <c r="DK9" s="622"/>
      <c r="DL9" s="622"/>
      <c r="DM9" s="622"/>
      <c r="DN9" s="622"/>
      <c r="DO9" s="622"/>
      <c r="DP9" s="623"/>
      <c r="DQ9" s="627">
        <v>3095716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368983</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36682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8682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2979047</v>
      </c>
      <c r="S11" s="622"/>
      <c r="T11" s="622"/>
      <c r="U11" s="622"/>
      <c r="V11" s="622"/>
      <c r="W11" s="622"/>
      <c r="X11" s="622"/>
      <c r="Y11" s="623"/>
      <c r="Z11" s="624">
        <v>6.1</v>
      </c>
      <c r="AA11" s="625"/>
      <c r="AB11" s="625"/>
      <c r="AC11" s="626"/>
      <c r="AD11" s="627">
        <v>2979047</v>
      </c>
      <c r="AE11" s="622"/>
      <c r="AF11" s="622"/>
      <c r="AG11" s="622"/>
      <c r="AH11" s="622"/>
      <c r="AI11" s="622"/>
      <c r="AJ11" s="622"/>
      <c r="AK11" s="623"/>
      <c r="AL11" s="624">
        <v>11.1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1309231</v>
      </c>
      <c r="BH11" s="622"/>
      <c r="BI11" s="622"/>
      <c r="BJ11" s="622"/>
      <c r="BK11" s="622"/>
      <c r="BL11" s="622"/>
      <c r="BM11" s="622"/>
      <c r="BN11" s="623"/>
      <c r="BO11" s="659">
        <v>5.5</v>
      </c>
      <c r="BP11" s="659"/>
      <c r="BQ11" s="659"/>
      <c r="BR11" s="659"/>
      <c r="BS11" s="660">
        <v>312620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269477</v>
      </c>
      <c r="CS11" s="622"/>
      <c r="CT11" s="622"/>
      <c r="CU11" s="622"/>
      <c r="CV11" s="622"/>
      <c r="CW11" s="622"/>
      <c r="CX11" s="622"/>
      <c r="CY11" s="623"/>
      <c r="CZ11" s="659">
        <v>0.6</v>
      </c>
      <c r="DA11" s="659"/>
      <c r="DB11" s="659"/>
      <c r="DC11" s="659"/>
      <c r="DD11" s="627">
        <v>120384</v>
      </c>
      <c r="DE11" s="622"/>
      <c r="DF11" s="622"/>
      <c r="DG11" s="622"/>
      <c r="DH11" s="622"/>
      <c r="DI11" s="622"/>
      <c r="DJ11" s="622"/>
      <c r="DK11" s="622"/>
      <c r="DL11" s="622"/>
      <c r="DM11" s="622"/>
      <c r="DN11" s="622"/>
      <c r="DO11" s="622"/>
      <c r="DP11" s="623"/>
      <c r="DQ11" s="627">
        <v>152613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22243</v>
      </c>
      <c r="S12" s="622"/>
      <c r="T12" s="622"/>
      <c r="U12" s="622"/>
      <c r="V12" s="622"/>
      <c r="W12" s="622"/>
      <c r="X12" s="622"/>
      <c r="Y12" s="623"/>
      <c r="Z12" s="659">
        <v>0</v>
      </c>
      <c r="AA12" s="659"/>
      <c r="AB12" s="659"/>
      <c r="AC12" s="659"/>
      <c r="AD12" s="660">
        <v>22243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11288762</v>
      </c>
      <c r="BH12" s="622"/>
      <c r="BI12" s="622"/>
      <c r="BJ12" s="622"/>
      <c r="BK12" s="622"/>
      <c r="BL12" s="622"/>
      <c r="BM12" s="622"/>
      <c r="BN12" s="623"/>
      <c r="BO12" s="659">
        <v>47.4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1414238</v>
      </c>
      <c r="CS12" s="622"/>
      <c r="CT12" s="622"/>
      <c r="CU12" s="622"/>
      <c r="CV12" s="622"/>
      <c r="CW12" s="622"/>
      <c r="CX12" s="622"/>
      <c r="CY12" s="623"/>
      <c r="CZ12" s="659">
        <v>3.1</v>
      </c>
      <c r="DA12" s="659"/>
      <c r="DB12" s="659"/>
      <c r="DC12" s="659"/>
      <c r="DD12" s="627">
        <v>618612</v>
      </c>
      <c r="DE12" s="622"/>
      <c r="DF12" s="622"/>
      <c r="DG12" s="622"/>
      <c r="DH12" s="622"/>
      <c r="DI12" s="622"/>
      <c r="DJ12" s="622"/>
      <c r="DK12" s="622"/>
      <c r="DL12" s="622"/>
      <c r="DM12" s="622"/>
      <c r="DN12" s="622"/>
      <c r="DO12" s="622"/>
      <c r="DP12" s="623"/>
      <c r="DQ12" s="627">
        <v>1047201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11243466</v>
      </c>
      <c r="BH13" s="622"/>
      <c r="BI13" s="622"/>
      <c r="BJ13" s="622"/>
      <c r="BK13" s="622"/>
      <c r="BL13" s="622"/>
      <c r="BM13" s="622"/>
      <c r="BN13" s="623"/>
      <c r="BO13" s="659">
        <v>47.2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6266957</v>
      </c>
      <c r="CS13" s="622"/>
      <c r="CT13" s="622"/>
      <c r="CU13" s="622"/>
      <c r="CV13" s="622"/>
      <c r="CW13" s="622"/>
      <c r="CX13" s="622"/>
      <c r="CY13" s="623"/>
      <c r="CZ13" s="659">
        <v>13.7</v>
      </c>
      <c r="DA13" s="659"/>
      <c r="DB13" s="659"/>
      <c r="DC13" s="659"/>
      <c r="DD13" s="627">
        <v>3462022</v>
      </c>
      <c r="DE13" s="622"/>
      <c r="DF13" s="622"/>
      <c r="DG13" s="622"/>
      <c r="DH13" s="622"/>
      <c r="DI13" s="622"/>
      <c r="DJ13" s="622"/>
      <c r="DK13" s="622"/>
      <c r="DL13" s="622"/>
      <c r="DM13" s="622"/>
      <c r="DN13" s="622"/>
      <c r="DO13" s="622"/>
      <c r="DP13" s="623"/>
      <c r="DQ13" s="627">
        <v>4851665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593</v>
      </c>
      <c r="S14" s="622"/>
      <c r="T14" s="622"/>
      <c r="U14" s="622"/>
      <c r="V14" s="622"/>
      <c r="W14" s="622"/>
      <c r="X14" s="622"/>
      <c r="Y14" s="623"/>
      <c r="Z14" s="659">
        <v>0</v>
      </c>
      <c r="AA14" s="659"/>
      <c r="AB14" s="659"/>
      <c r="AC14" s="659"/>
      <c r="AD14" s="660">
        <v>593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361670</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1313077</v>
      </c>
      <c r="CS14" s="622"/>
      <c r="CT14" s="622"/>
      <c r="CU14" s="622"/>
      <c r="CV14" s="622"/>
      <c r="CW14" s="622"/>
      <c r="CX14" s="622"/>
      <c r="CY14" s="623"/>
      <c r="CZ14" s="659">
        <v>2.9</v>
      </c>
      <c r="DA14" s="659"/>
      <c r="DB14" s="659"/>
      <c r="DC14" s="659"/>
      <c r="DD14" s="627">
        <v>123574</v>
      </c>
      <c r="DE14" s="622"/>
      <c r="DF14" s="622"/>
      <c r="DG14" s="622"/>
      <c r="DH14" s="622"/>
      <c r="DI14" s="622"/>
      <c r="DJ14" s="622"/>
      <c r="DK14" s="622"/>
      <c r="DL14" s="622"/>
      <c r="DM14" s="622"/>
      <c r="DN14" s="622"/>
      <c r="DO14" s="622"/>
      <c r="DP14" s="623"/>
      <c r="DQ14" s="627">
        <v>1282938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851605</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8207483</v>
      </c>
      <c r="CS15" s="622"/>
      <c r="CT15" s="622"/>
      <c r="CU15" s="622"/>
      <c r="CV15" s="622"/>
      <c r="CW15" s="622"/>
      <c r="CX15" s="622"/>
      <c r="CY15" s="623"/>
      <c r="CZ15" s="659">
        <v>17.899999999999999</v>
      </c>
      <c r="DA15" s="659"/>
      <c r="DB15" s="659"/>
      <c r="DC15" s="659"/>
      <c r="DD15" s="627">
        <v>3908901</v>
      </c>
      <c r="DE15" s="622"/>
      <c r="DF15" s="622"/>
      <c r="DG15" s="622"/>
      <c r="DH15" s="622"/>
      <c r="DI15" s="622"/>
      <c r="DJ15" s="622"/>
      <c r="DK15" s="622"/>
      <c r="DL15" s="622"/>
      <c r="DM15" s="622"/>
      <c r="DN15" s="622"/>
      <c r="DO15" s="622"/>
      <c r="DP15" s="623"/>
      <c r="DQ15" s="627">
        <v>5130589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74270</v>
      </c>
      <c r="S16" s="622"/>
      <c r="T16" s="622"/>
      <c r="U16" s="622"/>
      <c r="V16" s="622"/>
      <c r="W16" s="622"/>
      <c r="X16" s="622"/>
      <c r="Y16" s="623"/>
      <c r="Z16" s="659">
        <v>0.2</v>
      </c>
      <c r="AA16" s="659"/>
      <c r="AB16" s="659"/>
      <c r="AC16" s="659"/>
      <c r="AD16" s="660">
        <v>74270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434778</v>
      </c>
      <c r="S17" s="622"/>
      <c r="T17" s="622"/>
      <c r="U17" s="622"/>
      <c r="V17" s="622"/>
      <c r="W17" s="622"/>
      <c r="X17" s="622"/>
      <c r="Y17" s="623"/>
      <c r="Z17" s="659">
        <v>0.9</v>
      </c>
      <c r="AA17" s="659"/>
      <c r="AB17" s="659"/>
      <c r="AC17" s="659"/>
      <c r="AD17" s="660">
        <v>434778</v>
      </c>
      <c r="AE17" s="660"/>
      <c r="AF17" s="660"/>
      <c r="AG17" s="660"/>
      <c r="AH17" s="660"/>
      <c r="AI17" s="660"/>
      <c r="AJ17" s="660"/>
      <c r="AK17" s="660"/>
      <c r="AL17" s="624">
        <v>1.6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1622597</v>
      </c>
      <c r="CS17" s="622"/>
      <c r="CT17" s="622"/>
      <c r="CU17" s="622"/>
      <c r="CV17" s="622"/>
      <c r="CW17" s="622"/>
      <c r="CX17" s="622"/>
      <c r="CY17" s="623"/>
      <c r="CZ17" s="659">
        <v>3.5</v>
      </c>
      <c r="DA17" s="659"/>
      <c r="DB17" s="659"/>
      <c r="DC17" s="659"/>
      <c r="DD17" s="627" t="s">
        <v>122</v>
      </c>
      <c r="DE17" s="622"/>
      <c r="DF17" s="622"/>
      <c r="DG17" s="622"/>
      <c r="DH17" s="622"/>
      <c r="DI17" s="622"/>
      <c r="DJ17" s="622"/>
      <c r="DK17" s="622"/>
      <c r="DL17" s="622"/>
      <c r="DM17" s="622"/>
      <c r="DN17" s="622"/>
      <c r="DO17" s="622"/>
      <c r="DP17" s="623"/>
      <c r="DQ17" s="627">
        <v>1528341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161520</v>
      </c>
      <c r="S18" s="622"/>
      <c r="T18" s="622"/>
      <c r="U18" s="622"/>
      <c r="V18" s="622"/>
      <c r="W18" s="622"/>
      <c r="X18" s="622"/>
      <c r="Y18" s="623"/>
      <c r="Z18" s="659">
        <v>0.3</v>
      </c>
      <c r="AA18" s="659"/>
      <c r="AB18" s="659"/>
      <c r="AC18" s="659"/>
      <c r="AD18" s="660">
        <v>161520</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157004</v>
      </c>
      <c r="S19" s="622"/>
      <c r="T19" s="622"/>
      <c r="U19" s="622"/>
      <c r="V19" s="622"/>
      <c r="W19" s="622"/>
      <c r="X19" s="622"/>
      <c r="Y19" s="623"/>
      <c r="Z19" s="659">
        <v>0.3</v>
      </c>
      <c r="AA19" s="659"/>
      <c r="AB19" s="659"/>
      <c r="AC19" s="659"/>
      <c r="AD19" s="660">
        <v>157004</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1857644</v>
      </c>
      <c r="BH19" s="622"/>
      <c r="BI19" s="622"/>
      <c r="BJ19" s="622"/>
      <c r="BK19" s="622"/>
      <c r="BL19" s="622"/>
      <c r="BM19" s="622"/>
      <c r="BN19" s="623"/>
      <c r="BO19" s="659">
        <v>7.8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4516</v>
      </c>
      <c r="S20" s="622"/>
      <c r="T20" s="622"/>
      <c r="U20" s="622"/>
      <c r="V20" s="622"/>
      <c r="W20" s="622"/>
      <c r="X20" s="622"/>
      <c r="Y20" s="623"/>
      <c r="Z20" s="659">
        <v>0</v>
      </c>
      <c r="AA20" s="659"/>
      <c r="AB20" s="659"/>
      <c r="AC20" s="659"/>
      <c r="AD20" s="660">
        <v>4516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1857644</v>
      </c>
      <c r="BH20" s="622"/>
      <c r="BI20" s="622"/>
      <c r="BJ20" s="622"/>
      <c r="BK20" s="622"/>
      <c r="BL20" s="622"/>
      <c r="BM20" s="622"/>
      <c r="BN20" s="623"/>
      <c r="BO20" s="659">
        <v>7.8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45880470</v>
      </c>
      <c r="CS20" s="622"/>
      <c r="CT20" s="622"/>
      <c r="CU20" s="622"/>
      <c r="CV20" s="622"/>
      <c r="CW20" s="622"/>
      <c r="CX20" s="622"/>
      <c r="CY20" s="623"/>
      <c r="CZ20" s="659">
        <v>100</v>
      </c>
      <c r="DA20" s="659"/>
      <c r="DB20" s="659"/>
      <c r="DC20" s="659"/>
      <c r="DD20" s="627">
        <v>9216406</v>
      </c>
      <c r="DE20" s="622"/>
      <c r="DF20" s="622"/>
      <c r="DG20" s="622"/>
      <c r="DH20" s="622"/>
      <c r="DI20" s="622"/>
      <c r="DJ20" s="622"/>
      <c r="DK20" s="622"/>
      <c r="DL20" s="622"/>
      <c r="DM20" s="622"/>
      <c r="DN20" s="622"/>
      <c r="DO20" s="622"/>
      <c r="DP20" s="623"/>
      <c r="DQ20" s="627">
        <v>30737191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827731</v>
      </c>
      <c r="S21" s="622"/>
      <c r="T21" s="622"/>
      <c r="U21" s="622"/>
      <c r="V21" s="622"/>
      <c r="W21" s="622"/>
      <c r="X21" s="622"/>
      <c r="Y21" s="623"/>
      <c r="Z21" s="659">
        <v>1.7</v>
      </c>
      <c r="AA21" s="659"/>
      <c r="AB21" s="659"/>
      <c r="AC21" s="659"/>
      <c r="AD21" s="660">
        <v>650016</v>
      </c>
      <c r="AE21" s="660"/>
      <c r="AF21" s="660"/>
      <c r="AG21" s="660"/>
      <c r="AH21" s="660"/>
      <c r="AI21" s="660"/>
      <c r="AJ21" s="660"/>
      <c r="AK21" s="660"/>
      <c r="AL21" s="624">
        <v>2.4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1418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650016</v>
      </c>
      <c r="S22" s="622"/>
      <c r="T22" s="622"/>
      <c r="U22" s="622"/>
      <c r="V22" s="622"/>
      <c r="W22" s="622"/>
      <c r="X22" s="622"/>
      <c r="Y22" s="623"/>
      <c r="Z22" s="659">
        <v>1.3</v>
      </c>
      <c r="AA22" s="659"/>
      <c r="AB22" s="659"/>
      <c r="AC22" s="659"/>
      <c r="AD22" s="660">
        <v>650016</v>
      </c>
      <c r="AE22" s="660"/>
      <c r="AF22" s="660"/>
      <c r="AG22" s="660"/>
      <c r="AH22" s="660"/>
      <c r="AI22" s="660"/>
      <c r="AJ22" s="660"/>
      <c r="AK22" s="660"/>
      <c r="AL22" s="624">
        <v>2.4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177715</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1856226</v>
      </c>
      <c r="BH23" s="622"/>
      <c r="BI23" s="622"/>
      <c r="BJ23" s="622"/>
      <c r="BK23" s="622"/>
      <c r="BL23" s="622"/>
      <c r="BM23" s="622"/>
      <c r="BN23" s="623"/>
      <c r="BO23" s="659">
        <v>7.8</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18840808</v>
      </c>
      <c r="CS24" s="674"/>
      <c r="CT24" s="674"/>
      <c r="CU24" s="674"/>
      <c r="CV24" s="674"/>
      <c r="CW24" s="674"/>
      <c r="CX24" s="674"/>
      <c r="CY24" s="702"/>
      <c r="CZ24" s="703">
        <v>41.1</v>
      </c>
      <c r="DA24" s="685"/>
      <c r="DB24" s="685"/>
      <c r="DC24" s="705"/>
      <c r="DD24" s="701">
        <v>11712441</v>
      </c>
      <c r="DE24" s="674"/>
      <c r="DF24" s="674"/>
      <c r="DG24" s="674"/>
      <c r="DH24" s="674"/>
      <c r="DI24" s="674"/>
      <c r="DJ24" s="674"/>
      <c r="DK24" s="702"/>
      <c r="DL24" s="701">
        <v>10488930</v>
      </c>
      <c r="DM24" s="674"/>
      <c r="DN24" s="674"/>
      <c r="DO24" s="674"/>
      <c r="DP24" s="674"/>
      <c r="DQ24" s="674"/>
      <c r="DR24" s="674"/>
      <c r="DS24" s="674"/>
      <c r="DT24" s="674"/>
      <c r="DU24" s="674"/>
      <c r="DV24" s="702"/>
      <c r="DW24" s="703">
        <v>39.200000000000003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29046240</v>
      </c>
      <c r="S25" s="622"/>
      <c r="T25" s="622"/>
      <c r="U25" s="622"/>
      <c r="V25" s="622"/>
      <c r="W25" s="622"/>
      <c r="X25" s="622"/>
      <c r="Y25" s="623"/>
      <c r="Z25" s="659">
        <v>59.8</v>
      </c>
      <c r="AA25" s="659"/>
      <c r="AB25" s="659"/>
      <c r="AC25" s="659"/>
      <c r="AD25" s="660">
        <v>26698261</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5992295</v>
      </c>
      <c r="CS25" s="634"/>
      <c r="CT25" s="634"/>
      <c r="CU25" s="634"/>
      <c r="CV25" s="634"/>
      <c r="CW25" s="634"/>
      <c r="CX25" s="634"/>
      <c r="CY25" s="635"/>
      <c r="CZ25" s="624">
        <v>13.1</v>
      </c>
      <c r="DA25" s="636"/>
      <c r="DB25" s="636"/>
      <c r="DC25" s="637"/>
      <c r="DD25" s="627">
        <v>5447107</v>
      </c>
      <c r="DE25" s="634"/>
      <c r="DF25" s="634"/>
      <c r="DG25" s="634"/>
      <c r="DH25" s="634"/>
      <c r="DI25" s="634"/>
      <c r="DJ25" s="634"/>
      <c r="DK25" s="635"/>
      <c r="DL25" s="627">
        <v>5421238</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16197</v>
      </c>
      <c r="S26" s="622"/>
      <c r="T26" s="622"/>
      <c r="U26" s="622"/>
      <c r="V26" s="622"/>
      <c r="W26" s="622"/>
      <c r="X26" s="622"/>
      <c r="Y26" s="623"/>
      <c r="Z26" s="659">
        <v>0</v>
      </c>
      <c r="AA26" s="659"/>
      <c r="AB26" s="659"/>
      <c r="AC26" s="659"/>
      <c r="AD26" s="660">
        <v>16197</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3533869</v>
      </c>
      <c r="CS26" s="622"/>
      <c r="CT26" s="622"/>
      <c r="CU26" s="622"/>
      <c r="CV26" s="622"/>
      <c r="CW26" s="622"/>
      <c r="CX26" s="622"/>
      <c r="CY26" s="623"/>
      <c r="CZ26" s="624">
        <v>7.7</v>
      </c>
      <c r="DA26" s="636"/>
      <c r="DB26" s="636"/>
      <c r="DC26" s="637"/>
      <c r="DD26" s="627">
        <v>3124839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223881</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23832217</v>
      </c>
      <c r="BH27" s="622"/>
      <c r="BI27" s="622"/>
      <c r="BJ27" s="622"/>
      <c r="BK27" s="622"/>
      <c r="BL27" s="622"/>
      <c r="BM27" s="622"/>
      <c r="BN27" s="623"/>
      <c r="BO27" s="659">
        <v>100</v>
      </c>
      <c r="BP27" s="659"/>
      <c r="BQ27" s="659"/>
      <c r="BR27" s="659"/>
      <c r="BS27" s="660">
        <v>312620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11225916</v>
      </c>
      <c r="CS27" s="634"/>
      <c r="CT27" s="634"/>
      <c r="CU27" s="634"/>
      <c r="CV27" s="634"/>
      <c r="CW27" s="634"/>
      <c r="CX27" s="634"/>
      <c r="CY27" s="635"/>
      <c r="CZ27" s="624">
        <v>24.5</v>
      </c>
      <c r="DA27" s="636"/>
      <c r="DB27" s="636"/>
      <c r="DC27" s="637"/>
      <c r="DD27" s="627">
        <v>4736993</v>
      </c>
      <c r="DE27" s="634"/>
      <c r="DF27" s="634"/>
      <c r="DG27" s="634"/>
      <c r="DH27" s="634"/>
      <c r="DI27" s="634"/>
      <c r="DJ27" s="634"/>
      <c r="DK27" s="635"/>
      <c r="DL27" s="627">
        <v>3539351</v>
      </c>
      <c r="DM27" s="634"/>
      <c r="DN27" s="634"/>
      <c r="DO27" s="634"/>
      <c r="DP27" s="634"/>
      <c r="DQ27" s="634"/>
      <c r="DR27" s="634"/>
      <c r="DS27" s="634"/>
      <c r="DT27" s="634"/>
      <c r="DU27" s="634"/>
      <c r="DV27" s="635"/>
      <c r="DW27" s="624">
        <v>13.2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587302</v>
      </c>
      <c r="S28" s="622"/>
      <c r="T28" s="622"/>
      <c r="U28" s="622"/>
      <c r="V28" s="622"/>
      <c r="W28" s="622"/>
      <c r="X28" s="622"/>
      <c r="Y28" s="623"/>
      <c r="Z28" s="659">
        <v>1.2</v>
      </c>
      <c r="AA28" s="659"/>
      <c r="AB28" s="659"/>
      <c r="AC28" s="659"/>
      <c r="AD28" s="660">
        <v>12128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1622597</v>
      </c>
      <c r="CS28" s="622"/>
      <c r="CT28" s="622"/>
      <c r="CU28" s="622"/>
      <c r="CV28" s="622"/>
      <c r="CW28" s="622"/>
      <c r="CX28" s="622"/>
      <c r="CY28" s="623"/>
      <c r="CZ28" s="624">
        <v>3.5</v>
      </c>
      <c r="DA28" s="636"/>
      <c r="DB28" s="636"/>
      <c r="DC28" s="637"/>
      <c r="DD28" s="627">
        <v>1528341</v>
      </c>
      <c r="DE28" s="622"/>
      <c r="DF28" s="622"/>
      <c r="DG28" s="622"/>
      <c r="DH28" s="622"/>
      <c r="DI28" s="622"/>
      <c r="DJ28" s="622"/>
      <c r="DK28" s="623"/>
      <c r="DL28" s="627">
        <v>1528341</v>
      </c>
      <c r="DM28" s="622"/>
      <c r="DN28" s="622"/>
      <c r="DO28" s="622"/>
      <c r="DP28" s="622"/>
      <c r="DQ28" s="622"/>
      <c r="DR28" s="622"/>
      <c r="DS28" s="622"/>
      <c r="DT28" s="622"/>
      <c r="DU28" s="622"/>
      <c r="DV28" s="623"/>
      <c r="DW28" s="624">
        <v>5.7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253907</v>
      </c>
      <c r="S29" s="622"/>
      <c r="T29" s="622"/>
      <c r="U29" s="622"/>
      <c r="V29" s="622"/>
      <c r="W29" s="622"/>
      <c r="X29" s="622"/>
      <c r="Y29" s="623"/>
      <c r="Z29" s="659">
        <v>0.5</v>
      </c>
      <c r="AA29" s="659"/>
      <c r="AB29" s="659"/>
      <c r="AC29" s="659"/>
      <c r="AD29" s="660">
        <v>2955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1622597</v>
      </c>
      <c r="CS29" s="634"/>
      <c r="CT29" s="634"/>
      <c r="CU29" s="634"/>
      <c r="CV29" s="634"/>
      <c r="CW29" s="634"/>
      <c r="CX29" s="634"/>
      <c r="CY29" s="635"/>
      <c r="CZ29" s="624">
        <v>3.5</v>
      </c>
      <c r="DA29" s="636"/>
      <c r="DB29" s="636"/>
      <c r="DC29" s="637"/>
      <c r="DD29" s="627">
        <v>1528341</v>
      </c>
      <c r="DE29" s="634"/>
      <c r="DF29" s="634"/>
      <c r="DG29" s="634"/>
      <c r="DH29" s="634"/>
      <c r="DI29" s="634"/>
      <c r="DJ29" s="634"/>
      <c r="DK29" s="635"/>
      <c r="DL29" s="627">
        <v>1528341</v>
      </c>
      <c r="DM29" s="634"/>
      <c r="DN29" s="634"/>
      <c r="DO29" s="634"/>
      <c r="DP29" s="634"/>
      <c r="DQ29" s="634"/>
      <c r="DR29" s="634"/>
      <c r="DS29" s="634"/>
      <c r="DT29" s="634"/>
      <c r="DU29" s="634"/>
      <c r="DV29" s="635"/>
      <c r="DW29" s="624">
        <v>5.7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8198061</v>
      </c>
      <c r="S30" s="622"/>
      <c r="T30" s="622"/>
      <c r="U30" s="622"/>
      <c r="V30" s="622"/>
      <c r="W30" s="622"/>
      <c r="X30" s="622"/>
      <c r="Y30" s="623"/>
      <c r="Z30" s="659">
        <v>16.899999999999999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1585822</v>
      </c>
      <c r="CS30" s="622"/>
      <c r="CT30" s="622"/>
      <c r="CU30" s="622"/>
      <c r="CV30" s="622"/>
      <c r="CW30" s="622"/>
      <c r="CX30" s="622"/>
      <c r="CY30" s="623"/>
      <c r="CZ30" s="624">
        <v>3.5</v>
      </c>
      <c r="DA30" s="636"/>
      <c r="DB30" s="636"/>
      <c r="DC30" s="637"/>
      <c r="DD30" s="627">
        <v>1493656</v>
      </c>
      <c r="DE30" s="622"/>
      <c r="DF30" s="622"/>
      <c r="DG30" s="622"/>
      <c r="DH30" s="622"/>
      <c r="DI30" s="622"/>
      <c r="DJ30" s="622"/>
      <c r="DK30" s="623"/>
      <c r="DL30" s="627">
        <v>1493656</v>
      </c>
      <c r="DM30" s="622"/>
      <c r="DN30" s="622"/>
      <c r="DO30" s="622"/>
      <c r="DP30" s="622"/>
      <c r="DQ30" s="622"/>
      <c r="DR30" s="622"/>
      <c r="DS30" s="622"/>
      <c r="DT30" s="622"/>
      <c r="DU30" s="622"/>
      <c r="DV30" s="623"/>
      <c r="DW30" s="624">
        <v>5.6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99.8</v>
      </c>
      <c r="BH31" s="684"/>
      <c r="BI31" s="684"/>
      <c r="BJ31" s="684"/>
      <c r="BK31" s="684"/>
      <c r="BL31" s="684"/>
      <c r="BM31" s="685">
        <v>99.5</v>
      </c>
      <c r="BN31" s="684"/>
      <c r="BO31" s="684"/>
      <c r="BP31" s="684"/>
      <c r="BQ31" s="686"/>
      <c r="BR31" s="683">
        <v>99.8</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36775</v>
      </c>
      <c r="CS31" s="634"/>
      <c r="CT31" s="634"/>
      <c r="CU31" s="634"/>
      <c r="CV31" s="634"/>
      <c r="CW31" s="634"/>
      <c r="CX31" s="634"/>
      <c r="CY31" s="635"/>
      <c r="CZ31" s="624">
        <v>0.1</v>
      </c>
      <c r="DA31" s="636"/>
      <c r="DB31" s="636"/>
      <c r="DC31" s="637"/>
      <c r="DD31" s="627">
        <v>34685</v>
      </c>
      <c r="DE31" s="634"/>
      <c r="DF31" s="634"/>
      <c r="DG31" s="634"/>
      <c r="DH31" s="634"/>
      <c r="DI31" s="634"/>
      <c r="DJ31" s="634"/>
      <c r="DK31" s="635"/>
      <c r="DL31" s="627">
        <v>34685</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3032355</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99.1</v>
      </c>
      <c r="BN32" s="634"/>
      <c r="BO32" s="634"/>
      <c r="BP32" s="634"/>
      <c r="BQ32" s="657"/>
      <c r="BR32" s="692">
        <v>99.6</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240263</v>
      </c>
      <c r="S33" s="622"/>
      <c r="T33" s="622"/>
      <c r="U33" s="622"/>
      <c r="V33" s="622"/>
      <c r="W33" s="622"/>
      <c r="X33" s="622"/>
      <c r="Y33" s="623"/>
      <c r="Z33" s="659">
        <v>0.5</v>
      </c>
      <c r="AA33" s="659"/>
      <c r="AB33" s="659"/>
      <c r="AC33" s="659"/>
      <c r="AD33" s="660">
        <v>24388</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99.9</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17823256</v>
      </c>
      <c r="CS33" s="634"/>
      <c r="CT33" s="634"/>
      <c r="CU33" s="634"/>
      <c r="CV33" s="634"/>
      <c r="CW33" s="634"/>
      <c r="CX33" s="634"/>
      <c r="CY33" s="635"/>
      <c r="CZ33" s="624">
        <v>38.799999999999997</v>
      </c>
      <c r="DA33" s="636"/>
      <c r="DB33" s="636"/>
      <c r="DC33" s="637"/>
      <c r="DD33" s="627">
        <v>14205573</v>
      </c>
      <c r="DE33" s="634"/>
      <c r="DF33" s="634"/>
      <c r="DG33" s="634"/>
      <c r="DH33" s="634"/>
      <c r="DI33" s="634"/>
      <c r="DJ33" s="634"/>
      <c r="DK33" s="635"/>
      <c r="DL33" s="627">
        <v>11826869</v>
      </c>
      <c r="DM33" s="634"/>
      <c r="DN33" s="634"/>
      <c r="DO33" s="634"/>
      <c r="DP33" s="634"/>
      <c r="DQ33" s="634"/>
      <c r="DR33" s="634"/>
      <c r="DS33" s="634"/>
      <c r="DT33" s="634"/>
      <c r="DU33" s="634"/>
      <c r="DV33" s="635"/>
      <c r="DW33" s="624">
        <v>44.2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147174</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7397571</v>
      </c>
      <c r="CS34" s="622"/>
      <c r="CT34" s="622"/>
      <c r="CU34" s="622"/>
      <c r="CV34" s="622"/>
      <c r="CW34" s="622"/>
      <c r="CX34" s="622"/>
      <c r="CY34" s="623"/>
      <c r="CZ34" s="624">
        <v>16.100000000000001</v>
      </c>
      <c r="DA34" s="636"/>
      <c r="DB34" s="636"/>
      <c r="DC34" s="637"/>
      <c r="DD34" s="627">
        <v>5185378</v>
      </c>
      <c r="DE34" s="622"/>
      <c r="DF34" s="622"/>
      <c r="DG34" s="622"/>
      <c r="DH34" s="622"/>
      <c r="DI34" s="622"/>
      <c r="DJ34" s="622"/>
      <c r="DK34" s="623"/>
      <c r="DL34" s="627">
        <v>4906884</v>
      </c>
      <c r="DM34" s="622"/>
      <c r="DN34" s="622"/>
      <c r="DO34" s="622"/>
      <c r="DP34" s="622"/>
      <c r="DQ34" s="622"/>
      <c r="DR34" s="622"/>
      <c r="DS34" s="622"/>
      <c r="DT34" s="622"/>
      <c r="DU34" s="622"/>
      <c r="DV34" s="623"/>
      <c r="DW34" s="624">
        <v>18.3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564616</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462233</v>
      </c>
      <c r="CS35" s="634"/>
      <c r="CT35" s="634"/>
      <c r="CU35" s="634"/>
      <c r="CV35" s="634"/>
      <c r="CW35" s="634"/>
      <c r="CX35" s="634"/>
      <c r="CY35" s="635"/>
      <c r="CZ35" s="624">
        <v>1</v>
      </c>
      <c r="DA35" s="636"/>
      <c r="DB35" s="636"/>
      <c r="DC35" s="637"/>
      <c r="DD35" s="627">
        <v>307805</v>
      </c>
      <c r="DE35" s="634"/>
      <c r="DF35" s="634"/>
      <c r="DG35" s="634"/>
      <c r="DH35" s="634"/>
      <c r="DI35" s="634"/>
      <c r="DJ35" s="634"/>
      <c r="DK35" s="635"/>
      <c r="DL35" s="627">
        <v>302415</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2654634</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5958680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30249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5050368</v>
      </c>
      <c r="CS36" s="622"/>
      <c r="CT36" s="622"/>
      <c r="CU36" s="622"/>
      <c r="CV36" s="622"/>
      <c r="CW36" s="622"/>
      <c r="CX36" s="622"/>
      <c r="CY36" s="623"/>
      <c r="CZ36" s="624">
        <v>11</v>
      </c>
      <c r="DA36" s="636"/>
      <c r="DB36" s="636"/>
      <c r="DC36" s="637"/>
      <c r="DD36" s="627">
        <v>4714826</v>
      </c>
      <c r="DE36" s="622"/>
      <c r="DF36" s="622"/>
      <c r="DG36" s="622"/>
      <c r="DH36" s="622"/>
      <c r="DI36" s="622"/>
      <c r="DJ36" s="622"/>
      <c r="DK36" s="623"/>
      <c r="DL36" s="627">
        <v>3873222</v>
      </c>
      <c r="DM36" s="622"/>
      <c r="DN36" s="622"/>
      <c r="DO36" s="622"/>
      <c r="DP36" s="622"/>
      <c r="DQ36" s="622"/>
      <c r="DR36" s="622"/>
      <c r="DS36" s="622"/>
      <c r="DT36" s="622"/>
      <c r="DU36" s="622"/>
      <c r="DV36" s="623"/>
      <c r="DW36" s="624">
        <v>14.5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1416752</v>
      </c>
      <c r="S37" s="622"/>
      <c r="T37" s="622"/>
      <c r="U37" s="622"/>
      <c r="V37" s="622"/>
      <c r="W37" s="622"/>
      <c r="X37" s="622"/>
      <c r="Y37" s="623"/>
      <c r="Z37" s="659">
        <v>2.9</v>
      </c>
      <c r="AA37" s="659"/>
      <c r="AB37" s="659"/>
      <c r="AC37" s="659"/>
      <c r="AD37" s="660">
        <v>9128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1860690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-730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1850040</v>
      </c>
      <c r="CS37" s="634"/>
      <c r="CT37" s="634"/>
      <c r="CU37" s="634"/>
      <c r="CV37" s="634"/>
      <c r="CW37" s="634"/>
      <c r="CX37" s="634"/>
      <c r="CY37" s="635"/>
      <c r="CZ37" s="624">
        <v>4</v>
      </c>
      <c r="DA37" s="636"/>
      <c r="DB37" s="636"/>
      <c r="DC37" s="637"/>
      <c r="DD37" s="627">
        <v>1850004</v>
      </c>
      <c r="DE37" s="634"/>
      <c r="DF37" s="634"/>
      <c r="DG37" s="634"/>
      <c r="DH37" s="634"/>
      <c r="DI37" s="634"/>
      <c r="DJ37" s="634"/>
      <c r="DK37" s="635"/>
      <c r="DL37" s="627">
        <v>1805234</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2162200</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772412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12786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3315170</v>
      </c>
      <c r="CS38" s="622"/>
      <c r="CT38" s="622"/>
      <c r="CU38" s="622"/>
      <c r="CV38" s="622"/>
      <c r="CW38" s="622"/>
      <c r="CX38" s="622"/>
      <c r="CY38" s="623"/>
      <c r="CZ38" s="624">
        <v>7.2</v>
      </c>
      <c r="DA38" s="636"/>
      <c r="DB38" s="636"/>
      <c r="DC38" s="637"/>
      <c r="DD38" s="627">
        <v>2693370</v>
      </c>
      <c r="DE38" s="622"/>
      <c r="DF38" s="622"/>
      <c r="DG38" s="622"/>
      <c r="DH38" s="622"/>
      <c r="DI38" s="622"/>
      <c r="DJ38" s="622"/>
      <c r="DK38" s="623"/>
      <c r="DL38" s="627">
        <v>2617236</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10504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19442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461419</v>
      </c>
      <c r="CS39" s="634"/>
      <c r="CT39" s="634"/>
      <c r="CU39" s="634"/>
      <c r="CV39" s="634"/>
      <c r="CW39" s="634"/>
      <c r="CX39" s="634"/>
      <c r="CY39" s="635"/>
      <c r="CZ39" s="624">
        <v>1</v>
      </c>
      <c r="DA39" s="636"/>
      <c r="DB39" s="636"/>
      <c r="DC39" s="637"/>
      <c r="DD39" s="627">
        <v>385699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10408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1136495</v>
      </c>
      <c r="CS40" s="622"/>
      <c r="CT40" s="622"/>
      <c r="CU40" s="622"/>
      <c r="CV40" s="622"/>
      <c r="CW40" s="622"/>
      <c r="CX40" s="622"/>
      <c r="CY40" s="623"/>
      <c r="CZ40" s="624">
        <v>2.5</v>
      </c>
      <c r="DA40" s="636"/>
      <c r="DB40" s="636"/>
      <c r="DC40" s="637"/>
      <c r="DD40" s="627">
        <v>918495</v>
      </c>
      <c r="DE40" s="622"/>
      <c r="DF40" s="622"/>
      <c r="DG40" s="622"/>
      <c r="DH40" s="622"/>
      <c r="DI40" s="622"/>
      <c r="DJ40" s="622"/>
      <c r="DK40" s="623"/>
      <c r="DL40" s="627">
        <v>127112</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48543582</v>
      </c>
      <c r="S41" s="646"/>
      <c r="T41" s="646"/>
      <c r="U41" s="646"/>
      <c r="V41" s="646"/>
      <c r="W41" s="646"/>
      <c r="X41" s="646"/>
      <c r="Y41" s="649"/>
      <c r="Z41" s="650">
        <v>100</v>
      </c>
      <c r="AA41" s="650"/>
      <c r="AB41" s="650"/>
      <c r="AC41" s="650"/>
      <c r="AD41" s="651">
        <v>26763057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628217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2676449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9216406</v>
      </c>
      <c r="CS42" s="634"/>
      <c r="CT42" s="634"/>
      <c r="CU42" s="634"/>
      <c r="CV42" s="634"/>
      <c r="CW42" s="634"/>
      <c r="CX42" s="634"/>
      <c r="CY42" s="635"/>
      <c r="CZ42" s="624">
        <v>20.100000000000001</v>
      </c>
      <c r="DA42" s="636"/>
      <c r="DB42" s="636"/>
      <c r="DC42" s="637"/>
      <c r="DD42" s="627">
        <v>4819177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249923</v>
      </c>
      <c r="CS43" s="634"/>
      <c r="CT43" s="634"/>
      <c r="CU43" s="634"/>
      <c r="CV43" s="634"/>
      <c r="CW43" s="634"/>
      <c r="CX43" s="634"/>
      <c r="CY43" s="635"/>
      <c r="CZ43" s="624">
        <v>0.5</v>
      </c>
      <c r="DA43" s="636"/>
      <c r="DB43" s="636"/>
      <c r="DC43" s="637"/>
      <c r="DD43" s="627">
        <v>249923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9216406</v>
      </c>
      <c r="CS44" s="622"/>
      <c r="CT44" s="622"/>
      <c r="CU44" s="622"/>
      <c r="CV44" s="622"/>
      <c r="CW44" s="622"/>
      <c r="CX44" s="622"/>
      <c r="CY44" s="623"/>
      <c r="CZ44" s="624">
        <v>20.100000000000001</v>
      </c>
      <c r="DA44" s="625"/>
      <c r="DB44" s="625"/>
      <c r="DC44" s="626"/>
      <c r="DD44" s="627">
        <v>4819177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2922132</v>
      </c>
      <c r="CS45" s="634"/>
      <c r="CT45" s="634"/>
      <c r="CU45" s="634"/>
      <c r="CV45" s="634"/>
      <c r="CW45" s="634"/>
      <c r="CX45" s="634"/>
      <c r="CY45" s="635"/>
      <c r="CZ45" s="624">
        <v>6.4</v>
      </c>
      <c r="DA45" s="636"/>
      <c r="DB45" s="636"/>
      <c r="DC45" s="637"/>
      <c r="DD45" s="627">
        <v>785488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5998470</v>
      </c>
      <c r="CS46" s="622"/>
      <c r="CT46" s="622"/>
      <c r="CU46" s="622"/>
      <c r="CV46" s="622"/>
      <c r="CW46" s="622"/>
      <c r="CX46" s="622"/>
      <c r="CY46" s="623"/>
      <c r="CZ46" s="624">
        <v>13.1</v>
      </c>
      <c r="DA46" s="625"/>
      <c r="DB46" s="625"/>
      <c r="DC46" s="626"/>
      <c r="DD46" s="627">
        <v>3737885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45880470</v>
      </c>
      <c r="CS49" s="606"/>
      <c r="CT49" s="606"/>
      <c r="CU49" s="606"/>
      <c r="CV49" s="606"/>
      <c r="CW49" s="606"/>
      <c r="CX49" s="606"/>
      <c r="CY49" s="607"/>
      <c r="CZ49" s="608">
        <v>100</v>
      </c>
      <c r="DA49" s="609"/>
      <c r="DB49" s="609"/>
      <c r="DC49" s="610"/>
      <c r="DD49" s="611">
        <v>30737191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Y7h1azsQ35Ou76DDTFtff7Zx2ULUjtjkLcxWu/WkUFuEMBADpPsrVoxq38pPfp+39X5TgaUlsGK4lmhbTkang==" saltValue="US6zRPvBIwmYtFnjrviR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47455</v>
      </c>
      <c r="R7" s="1103"/>
      <c r="S7" s="1103"/>
      <c r="T7" s="1103"/>
      <c r="U7" s="1103"/>
      <c r="V7" s="1103">
        <v>45954</v>
      </c>
      <c r="W7" s="1103"/>
      <c r="X7" s="1103"/>
      <c r="Y7" s="1103"/>
      <c r="Z7" s="1103"/>
      <c r="AA7" s="1103">
        <v>1501</v>
      </c>
      <c r="AB7" s="1103"/>
      <c r="AC7" s="1103"/>
      <c r="AD7" s="1103"/>
      <c r="AE7" s="1104"/>
      <c r="AF7" s="1105">
        <v>1336</v>
      </c>
      <c r="AG7" s="1106"/>
      <c r="AH7" s="1106"/>
      <c r="AI7" s="1106"/>
      <c r="AJ7" s="1107"/>
      <c r="AK7" s="1108" t="s">
        <v>551</v>
      </c>
      <c r="AL7" s="1109"/>
      <c r="AM7" s="1109"/>
      <c r="AN7" s="1109"/>
      <c r="AO7" s="1109"/>
      <c r="AP7" s="1109">
        <v>7636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18</v>
      </c>
      <c r="CI7" s="1097"/>
      <c r="CJ7" s="1097"/>
      <c r="CK7" s="1097"/>
      <c r="CL7" s="1098"/>
      <c r="CM7" s="1096">
        <v>547</v>
      </c>
      <c r="CN7" s="1097"/>
      <c r="CO7" s="1097"/>
      <c r="CP7" s="1097"/>
      <c r="CQ7" s="1098"/>
      <c r="CR7" s="1096">
        <v>279</v>
      </c>
      <c r="CS7" s="1097"/>
      <c r="CT7" s="1097"/>
      <c r="CU7" s="1097"/>
      <c r="CV7" s="1098"/>
      <c r="CW7" s="1096" t="s">
        <v>551</v>
      </c>
      <c r="CX7" s="1097"/>
      <c r="CY7" s="1097"/>
      <c r="CZ7" s="1097"/>
      <c r="DA7" s="1098"/>
      <c r="DB7" s="1096" t="s">
        <v>551</v>
      </c>
      <c r="DC7" s="1097"/>
      <c r="DD7" s="1097"/>
      <c r="DE7" s="1097"/>
      <c r="DF7" s="1098"/>
      <c r="DG7" s="1096" t="s">
        <v>551</v>
      </c>
      <c r="DH7" s="1097"/>
      <c r="DI7" s="1097"/>
      <c r="DJ7" s="1097"/>
      <c r="DK7" s="1098"/>
      <c r="DL7" s="1096" t="s">
        <v>551</v>
      </c>
      <c r="DM7" s="1097"/>
      <c r="DN7" s="1097"/>
      <c r="DO7" s="1097"/>
      <c r="DP7" s="1098"/>
      <c r="DQ7" s="1096" t="s">
        <v>551</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1506</v>
      </c>
      <c r="R8" s="1039"/>
      <c r="S8" s="1039"/>
      <c r="T8" s="1039"/>
      <c r="U8" s="1039"/>
      <c r="V8" s="1039">
        <v>855</v>
      </c>
      <c r="W8" s="1039"/>
      <c r="X8" s="1039"/>
      <c r="Y8" s="1039"/>
      <c r="Z8" s="1039"/>
      <c r="AA8" s="1039">
        <v>651</v>
      </c>
      <c r="AB8" s="1039"/>
      <c r="AC8" s="1039"/>
      <c r="AD8" s="1039"/>
      <c r="AE8" s="1040"/>
      <c r="AF8" s="1035">
        <v>147</v>
      </c>
      <c r="AG8" s="1036"/>
      <c r="AH8" s="1036"/>
      <c r="AI8" s="1036"/>
      <c r="AJ8" s="1037"/>
      <c r="AK8" s="1080">
        <v>1240</v>
      </c>
      <c r="AL8" s="1081"/>
      <c r="AM8" s="1081"/>
      <c r="AN8" s="1081"/>
      <c r="AO8" s="1081"/>
      <c r="AP8" s="1081">
        <v>831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-2</v>
      </c>
      <c r="CI8" s="990"/>
      <c r="CJ8" s="990"/>
      <c r="CK8" s="990"/>
      <c r="CL8" s="991"/>
      <c r="CM8" s="989">
        <v>91</v>
      </c>
      <c r="CN8" s="990"/>
      <c r="CO8" s="990"/>
      <c r="CP8" s="990"/>
      <c r="CQ8" s="991"/>
      <c r="CR8" s="989">
        <v>10</v>
      </c>
      <c r="CS8" s="990"/>
      <c r="CT8" s="990"/>
      <c r="CU8" s="990"/>
      <c r="CV8" s="991"/>
      <c r="CW8" s="989" t="s">
        <v>551</v>
      </c>
      <c r="CX8" s="990"/>
      <c r="CY8" s="990"/>
      <c r="CZ8" s="990"/>
      <c r="DA8" s="991"/>
      <c r="DB8" s="989" t="s">
        <v>551</v>
      </c>
      <c r="DC8" s="990"/>
      <c r="DD8" s="990"/>
      <c r="DE8" s="990"/>
      <c r="DF8" s="991"/>
      <c r="DG8" s="989">
        <v>112</v>
      </c>
      <c r="DH8" s="990"/>
      <c r="DI8" s="990"/>
      <c r="DJ8" s="990"/>
      <c r="DK8" s="991"/>
      <c r="DL8" s="989" t="s">
        <v>551</v>
      </c>
      <c r="DM8" s="990"/>
      <c r="DN8" s="990"/>
      <c r="DO8" s="990"/>
      <c r="DP8" s="991"/>
      <c r="DQ8" s="989">
        <v>47</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1903</v>
      </c>
      <c r="R9" s="1039"/>
      <c r="S9" s="1039"/>
      <c r="T9" s="1039"/>
      <c r="U9" s="1039"/>
      <c r="V9" s="1039">
        <v>1392</v>
      </c>
      <c r="W9" s="1039"/>
      <c r="X9" s="1039"/>
      <c r="Y9" s="1039"/>
      <c r="Z9" s="1039"/>
      <c r="AA9" s="1039">
        <v>510</v>
      </c>
      <c r="AB9" s="1039"/>
      <c r="AC9" s="1039"/>
      <c r="AD9" s="1039"/>
      <c r="AE9" s="1040"/>
      <c r="AF9" s="1035">
        <v>75</v>
      </c>
      <c r="AG9" s="1036"/>
      <c r="AH9" s="1036"/>
      <c r="AI9" s="1036"/>
      <c r="AJ9" s="1037"/>
      <c r="AK9" s="1080">
        <v>1080</v>
      </c>
      <c r="AL9" s="1081"/>
      <c r="AM9" s="1081"/>
      <c r="AN9" s="1081"/>
      <c r="AO9" s="1081"/>
      <c r="AP9" s="1081">
        <v>130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48544</v>
      </c>
      <c r="R23" s="1061"/>
      <c r="S23" s="1061"/>
      <c r="T23" s="1061"/>
      <c r="U23" s="1061"/>
      <c r="V23" s="1061">
        <v>45880</v>
      </c>
      <c r="W23" s="1061"/>
      <c r="X23" s="1061"/>
      <c r="Y23" s="1061"/>
      <c r="Z23" s="1061"/>
      <c r="AA23" s="1061">
        <v>2663</v>
      </c>
      <c r="AB23" s="1061"/>
      <c r="AC23" s="1061"/>
      <c r="AD23" s="1061"/>
      <c r="AE23" s="1068"/>
      <c r="AF23" s="1069">
        <v>1559</v>
      </c>
      <c r="AG23" s="1061"/>
      <c r="AH23" s="1061"/>
      <c r="AI23" s="1061"/>
      <c r="AJ23" s="1070"/>
      <c r="AK23" s="1071"/>
      <c r="AL23" s="1072"/>
      <c r="AM23" s="1072"/>
      <c r="AN23" s="1072"/>
      <c r="AO23" s="1072"/>
      <c r="AP23" s="1061">
        <v>8597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32</v>
      </c>
      <c r="R28" s="1051"/>
      <c r="S28" s="1051"/>
      <c r="T28" s="1051"/>
      <c r="U28" s="1051"/>
      <c r="V28" s="1051">
        <v>32</v>
      </c>
      <c r="W28" s="1051"/>
      <c r="X28" s="1051"/>
      <c r="Y28" s="1051"/>
      <c r="Z28" s="1051"/>
      <c r="AA28" s="1051">
        <v>0</v>
      </c>
      <c r="AB28" s="1051"/>
      <c r="AC28" s="1051"/>
      <c r="AD28" s="1051"/>
      <c r="AE28" s="1052"/>
      <c r="AF28" s="1053" t="s">
        <v>122</v>
      </c>
      <c r="AG28" s="1051"/>
      <c r="AH28" s="1051"/>
      <c r="AI28" s="1051"/>
      <c r="AJ28" s="1054"/>
      <c r="AK28" s="1042">
        <v>9</v>
      </c>
      <c r="AL28" s="1043"/>
      <c r="AM28" s="1043"/>
      <c r="AN28" s="1043"/>
      <c r="AO28" s="1043"/>
      <c r="AP28" s="1043" t="s">
        <v>551</v>
      </c>
      <c r="AQ28" s="1043"/>
      <c r="AR28" s="1043"/>
      <c r="AS28" s="1043"/>
      <c r="AT28" s="1043"/>
      <c r="AU28" s="1043" t="s">
        <v>551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7</v>
      </c>
      <c r="R29" s="1039"/>
      <c r="S29" s="1039"/>
      <c r="T29" s="1039"/>
      <c r="U29" s="1039"/>
      <c r="V29" s="1039">
        <v>5</v>
      </c>
      <c r="W29" s="1039"/>
      <c r="X29" s="1039"/>
      <c r="Y29" s="1039"/>
      <c r="Z29" s="1039"/>
      <c r="AA29" s="1039">
        <v>2</v>
      </c>
      <c r="AB29" s="1039"/>
      <c r="AC29" s="1039"/>
      <c r="AD29" s="1039"/>
      <c r="AE29" s="1040"/>
      <c r="AF29" s="1035">
        <v>2</v>
      </c>
      <c r="AG29" s="1036"/>
      <c r="AH29" s="1036"/>
      <c r="AI29" s="1036"/>
      <c r="AJ29" s="1037"/>
      <c r="AK29" s="980" t="s">
        <v>551</v>
      </c>
      <c r="AL29" s="971"/>
      <c r="AM29" s="971"/>
      <c r="AN29" s="971"/>
      <c r="AO29" s="971"/>
      <c r="AP29" s="971" t="s">
        <v>551</v>
      </c>
      <c r="AQ29" s="971"/>
      <c r="AR29" s="971"/>
      <c r="AS29" s="971"/>
      <c r="AT29" s="971"/>
      <c r="AU29" s="971" t="s">
        <v>551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10017</v>
      </c>
      <c r="R30" s="1039"/>
      <c r="S30" s="1039"/>
      <c r="T30" s="1039"/>
      <c r="U30" s="1039"/>
      <c r="V30" s="1039">
        <v>9986</v>
      </c>
      <c r="W30" s="1039"/>
      <c r="X30" s="1039"/>
      <c r="Y30" s="1039"/>
      <c r="Z30" s="1039"/>
      <c r="AA30" s="1039">
        <v>30</v>
      </c>
      <c r="AB30" s="1039"/>
      <c r="AC30" s="1039"/>
      <c r="AD30" s="1039"/>
      <c r="AE30" s="1040"/>
      <c r="AF30" s="1035">
        <v>30</v>
      </c>
      <c r="AG30" s="1036"/>
      <c r="AH30" s="1036"/>
      <c r="AI30" s="1036"/>
      <c r="AJ30" s="1037"/>
      <c r="AK30" s="980">
        <v>544</v>
      </c>
      <c r="AL30" s="971"/>
      <c r="AM30" s="971"/>
      <c r="AN30" s="971"/>
      <c r="AO30" s="971"/>
      <c r="AP30" s="971" t="s">
        <v>551</v>
      </c>
      <c r="AQ30" s="971"/>
      <c r="AR30" s="971"/>
      <c r="AS30" s="971"/>
      <c r="AT30" s="971"/>
      <c r="AU30" s="971" t="s">
        <v>551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9369</v>
      </c>
      <c r="R31" s="1039"/>
      <c r="S31" s="1039"/>
      <c r="T31" s="1039"/>
      <c r="U31" s="1039"/>
      <c r="V31" s="1039">
        <v>9220</v>
      </c>
      <c r="W31" s="1039"/>
      <c r="X31" s="1039"/>
      <c r="Y31" s="1039"/>
      <c r="Z31" s="1039"/>
      <c r="AA31" s="1039">
        <v>149</v>
      </c>
      <c r="AB31" s="1039"/>
      <c r="AC31" s="1039"/>
      <c r="AD31" s="1039"/>
      <c r="AE31" s="1040"/>
      <c r="AF31" s="1035">
        <v>149</v>
      </c>
      <c r="AG31" s="1036"/>
      <c r="AH31" s="1036"/>
      <c r="AI31" s="1036"/>
      <c r="AJ31" s="1037"/>
      <c r="AK31" s="980">
        <v>1380</v>
      </c>
      <c r="AL31" s="971"/>
      <c r="AM31" s="971"/>
      <c r="AN31" s="971"/>
      <c r="AO31" s="971"/>
      <c r="AP31" s="971" t="s">
        <v>551</v>
      </c>
      <c r="AQ31" s="971"/>
      <c r="AR31" s="971"/>
      <c r="AS31" s="971"/>
      <c r="AT31" s="971"/>
      <c r="AU31" s="971" t="s">
        <v>551</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1707</v>
      </c>
      <c r="R32" s="1039"/>
      <c r="S32" s="1039"/>
      <c r="T32" s="1039"/>
      <c r="U32" s="1039"/>
      <c r="V32" s="1039">
        <v>1705</v>
      </c>
      <c r="W32" s="1039"/>
      <c r="X32" s="1039"/>
      <c r="Y32" s="1039"/>
      <c r="Z32" s="1039"/>
      <c r="AA32" s="1039">
        <v>3</v>
      </c>
      <c r="AB32" s="1039"/>
      <c r="AC32" s="1039"/>
      <c r="AD32" s="1039"/>
      <c r="AE32" s="1040"/>
      <c r="AF32" s="1035">
        <v>3</v>
      </c>
      <c r="AG32" s="1036"/>
      <c r="AH32" s="1036"/>
      <c r="AI32" s="1036"/>
      <c r="AJ32" s="1037"/>
      <c r="AK32" s="980">
        <v>285</v>
      </c>
      <c r="AL32" s="971"/>
      <c r="AM32" s="971"/>
      <c r="AN32" s="971"/>
      <c r="AO32" s="971"/>
      <c r="AP32" s="971" t="s">
        <v>551</v>
      </c>
      <c r="AQ32" s="971"/>
      <c r="AR32" s="971"/>
      <c r="AS32" s="971"/>
      <c r="AT32" s="971"/>
      <c r="AU32" s="971" t="s">
        <v>551</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15471</v>
      </c>
      <c r="R33" s="1039"/>
      <c r="S33" s="1039"/>
      <c r="T33" s="1039"/>
      <c r="U33" s="1039"/>
      <c r="V33" s="1039">
        <v>15644</v>
      </c>
      <c r="W33" s="1039"/>
      <c r="X33" s="1039"/>
      <c r="Y33" s="1039"/>
      <c r="Z33" s="1039"/>
      <c r="AA33" s="1039">
        <v>-173</v>
      </c>
      <c r="AB33" s="1039"/>
      <c r="AC33" s="1039"/>
      <c r="AD33" s="1039"/>
      <c r="AE33" s="1040"/>
      <c r="AF33" s="1035">
        <v>9265</v>
      </c>
      <c r="AG33" s="1036"/>
      <c r="AH33" s="1036"/>
      <c r="AI33" s="1036"/>
      <c r="AJ33" s="1037"/>
      <c r="AK33" s="980">
        <v>772</v>
      </c>
      <c r="AL33" s="971"/>
      <c r="AM33" s="971"/>
      <c r="AN33" s="971"/>
      <c r="AO33" s="971"/>
      <c r="AP33" s="971">
        <v>12697</v>
      </c>
      <c r="AQ33" s="971"/>
      <c r="AR33" s="971"/>
      <c r="AS33" s="971"/>
      <c r="AT33" s="971"/>
      <c r="AU33" s="971">
        <v>8261</v>
      </c>
      <c r="AV33" s="971"/>
      <c r="AW33" s="971"/>
      <c r="AX33" s="971"/>
      <c r="AY33" s="971"/>
      <c r="AZ33" s="1041" t="s">
        <v>551</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2049</v>
      </c>
      <c r="R34" s="1039"/>
      <c r="S34" s="1039"/>
      <c r="T34" s="1039"/>
      <c r="U34" s="1039"/>
      <c r="V34" s="1039">
        <v>1892</v>
      </c>
      <c r="W34" s="1039"/>
      <c r="X34" s="1039"/>
      <c r="Y34" s="1039"/>
      <c r="Z34" s="1039"/>
      <c r="AA34" s="1039">
        <v>158</v>
      </c>
      <c r="AB34" s="1039"/>
      <c r="AC34" s="1039"/>
      <c r="AD34" s="1039"/>
      <c r="AE34" s="1040"/>
      <c r="AF34" s="1035">
        <v>1705</v>
      </c>
      <c r="AG34" s="1036"/>
      <c r="AH34" s="1036"/>
      <c r="AI34" s="1036"/>
      <c r="AJ34" s="1037"/>
      <c r="AK34" s="980">
        <v>10</v>
      </c>
      <c r="AL34" s="971"/>
      <c r="AM34" s="971"/>
      <c r="AN34" s="971"/>
      <c r="AO34" s="971"/>
      <c r="AP34" s="971">
        <v>503</v>
      </c>
      <c r="AQ34" s="971"/>
      <c r="AR34" s="971"/>
      <c r="AS34" s="971"/>
      <c r="AT34" s="971"/>
      <c r="AU34" s="971">
        <v>1</v>
      </c>
      <c r="AV34" s="971"/>
      <c r="AW34" s="971"/>
      <c r="AX34" s="971"/>
      <c r="AY34" s="971"/>
      <c r="AZ34" s="1041" t="s">
        <v>551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3344</v>
      </c>
      <c r="R35" s="1039"/>
      <c r="S35" s="1039"/>
      <c r="T35" s="1039"/>
      <c r="U35" s="1039"/>
      <c r="V35" s="1039">
        <v>3283</v>
      </c>
      <c r="W35" s="1039"/>
      <c r="X35" s="1039"/>
      <c r="Y35" s="1039"/>
      <c r="Z35" s="1039"/>
      <c r="AA35" s="1039">
        <v>61</v>
      </c>
      <c r="AB35" s="1039"/>
      <c r="AC35" s="1039"/>
      <c r="AD35" s="1039"/>
      <c r="AE35" s="1040"/>
      <c r="AF35" s="1035">
        <v>473</v>
      </c>
      <c r="AG35" s="1036"/>
      <c r="AH35" s="1036"/>
      <c r="AI35" s="1036"/>
      <c r="AJ35" s="1037"/>
      <c r="AK35" s="980">
        <v>1861</v>
      </c>
      <c r="AL35" s="971"/>
      <c r="AM35" s="971"/>
      <c r="AN35" s="971"/>
      <c r="AO35" s="971"/>
      <c r="AP35" s="971">
        <v>13565</v>
      </c>
      <c r="AQ35" s="971"/>
      <c r="AR35" s="971"/>
      <c r="AS35" s="971"/>
      <c r="AT35" s="971"/>
      <c r="AU35" s="971">
        <v>10011</v>
      </c>
      <c r="AV35" s="971"/>
      <c r="AW35" s="971"/>
      <c r="AX35" s="971"/>
      <c r="AY35" s="971"/>
      <c r="AZ35" s="1041" t="s">
        <v>551</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11627</v>
      </c>
      <c r="AG63" s="959"/>
      <c r="AH63" s="959"/>
      <c r="AI63" s="959"/>
      <c r="AJ63" s="1022"/>
      <c r="AK63" s="1023"/>
      <c r="AL63" s="963"/>
      <c r="AM63" s="963"/>
      <c r="AN63" s="963"/>
      <c r="AO63" s="963"/>
      <c r="AP63" s="959">
        <v>26765</v>
      </c>
      <c r="AQ63" s="959"/>
      <c r="AR63" s="959"/>
      <c r="AS63" s="959"/>
      <c r="AT63" s="959"/>
      <c r="AU63" s="959">
        <v>18273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3907</v>
      </c>
      <c r="R68" s="982"/>
      <c r="S68" s="982"/>
      <c r="T68" s="982"/>
      <c r="U68" s="982"/>
      <c r="V68" s="982">
        <v>3866</v>
      </c>
      <c r="W68" s="982"/>
      <c r="X68" s="982"/>
      <c r="Y68" s="982"/>
      <c r="Z68" s="982"/>
      <c r="AA68" s="982">
        <v>41</v>
      </c>
      <c r="AB68" s="982"/>
      <c r="AC68" s="982"/>
      <c r="AD68" s="982"/>
      <c r="AE68" s="982"/>
      <c r="AF68" s="982">
        <v>41</v>
      </c>
      <c r="AG68" s="982"/>
      <c r="AH68" s="982"/>
      <c r="AI68" s="982"/>
      <c r="AJ68" s="982"/>
      <c r="AK68" s="982">
        <v>1</v>
      </c>
      <c r="AL68" s="982"/>
      <c r="AM68" s="982"/>
      <c r="AN68" s="982"/>
      <c r="AO68" s="982"/>
      <c r="AP68" s="982">
        <v>1347</v>
      </c>
      <c r="AQ68" s="982"/>
      <c r="AR68" s="982"/>
      <c r="AS68" s="982"/>
      <c r="AT68" s="982"/>
      <c r="AU68" s="982">
        <v>183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383</v>
      </c>
      <c r="R69" s="971"/>
      <c r="S69" s="971"/>
      <c r="T69" s="971"/>
      <c r="U69" s="971"/>
      <c r="V69" s="971">
        <v>378</v>
      </c>
      <c r="W69" s="971"/>
      <c r="X69" s="971"/>
      <c r="Y69" s="971"/>
      <c r="Z69" s="971"/>
      <c r="AA69" s="971">
        <v>5</v>
      </c>
      <c r="AB69" s="971"/>
      <c r="AC69" s="971"/>
      <c r="AD69" s="971"/>
      <c r="AE69" s="971"/>
      <c r="AF69" s="971">
        <v>5</v>
      </c>
      <c r="AG69" s="971"/>
      <c r="AH69" s="971"/>
      <c r="AI69" s="971"/>
      <c r="AJ69" s="971"/>
      <c r="AK69" s="971">
        <v>114</v>
      </c>
      <c r="AL69" s="971"/>
      <c r="AM69" s="971"/>
      <c r="AN69" s="971"/>
      <c r="AO69" s="971"/>
      <c r="AP69" s="971">
        <v>172</v>
      </c>
      <c r="AQ69" s="971"/>
      <c r="AR69" s="971"/>
      <c r="AS69" s="971"/>
      <c r="AT69" s="971"/>
      <c r="AU69" s="971">
        <v>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169</v>
      </c>
      <c r="R70" s="971"/>
      <c r="S70" s="971"/>
      <c r="T70" s="971"/>
      <c r="U70" s="971"/>
      <c r="V70" s="971">
        <v>159</v>
      </c>
      <c r="W70" s="971"/>
      <c r="X70" s="971"/>
      <c r="Y70" s="971"/>
      <c r="Z70" s="971"/>
      <c r="AA70" s="971">
        <v>10</v>
      </c>
      <c r="AB70" s="971"/>
      <c r="AC70" s="971"/>
      <c r="AD70" s="971"/>
      <c r="AE70" s="971"/>
      <c r="AF70" s="971">
        <v>10</v>
      </c>
      <c r="AG70" s="971"/>
      <c r="AH70" s="971"/>
      <c r="AI70" s="971"/>
      <c r="AJ70" s="971"/>
      <c r="AK70" s="971" t="s">
        <v>551</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390</v>
      </c>
      <c r="R71" s="971"/>
      <c r="S71" s="971"/>
      <c r="T71" s="971"/>
      <c r="U71" s="971"/>
      <c r="V71" s="971">
        <v>375</v>
      </c>
      <c r="W71" s="971"/>
      <c r="X71" s="971"/>
      <c r="Y71" s="971"/>
      <c r="Z71" s="971"/>
      <c r="AA71" s="971">
        <v>14</v>
      </c>
      <c r="AB71" s="971"/>
      <c r="AC71" s="971"/>
      <c r="AD71" s="971"/>
      <c r="AE71" s="971"/>
      <c r="AF71" s="971">
        <v>14</v>
      </c>
      <c r="AG71" s="971"/>
      <c r="AH71" s="971"/>
      <c r="AI71" s="971"/>
      <c r="AJ71" s="971"/>
      <c r="AK71" s="971" t="s">
        <v>551</v>
      </c>
      <c r="AL71" s="971"/>
      <c r="AM71" s="971"/>
      <c r="AN71" s="971"/>
      <c r="AO71" s="971"/>
      <c r="AP71" s="971">
        <v>1162</v>
      </c>
      <c r="AQ71" s="971"/>
      <c r="AR71" s="971"/>
      <c r="AS71" s="971"/>
      <c r="AT71" s="971"/>
      <c r="AU71" s="971">
        <v>431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1955</v>
      </c>
      <c r="R72" s="971"/>
      <c r="S72" s="971"/>
      <c r="T72" s="971"/>
      <c r="U72" s="971"/>
      <c r="V72" s="971">
        <v>1864</v>
      </c>
      <c r="W72" s="971"/>
      <c r="X72" s="971"/>
      <c r="Y72" s="971"/>
      <c r="Z72" s="971"/>
      <c r="AA72" s="971">
        <v>91</v>
      </c>
      <c r="AB72" s="971"/>
      <c r="AC72" s="971"/>
      <c r="AD72" s="971"/>
      <c r="AE72" s="971"/>
      <c r="AF72" s="971">
        <v>91</v>
      </c>
      <c r="AG72" s="971"/>
      <c r="AH72" s="971"/>
      <c r="AI72" s="971"/>
      <c r="AJ72" s="971"/>
      <c r="AK72" s="971" t="s">
        <v>551</v>
      </c>
      <c r="AL72" s="971"/>
      <c r="AM72" s="971"/>
      <c r="AN72" s="971"/>
      <c r="AO72" s="971"/>
      <c r="AP72" s="971">
        <v>11704</v>
      </c>
      <c r="AQ72" s="971"/>
      <c r="AR72" s="971"/>
      <c r="AS72" s="971"/>
      <c r="AT72" s="971"/>
      <c r="AU72" s="971">
        <v>5060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2063</v>
      </c>
      <c r="R73" s="971"/>
      <c r="S73" s="971"/>
      <c r="T73" s="971"/>
      <c r="U73" s="971"/>
      <c r="V73" s="971">
        <v>1802</v>
      </c>
      <c r="W73" s="971"/>
      <c r="X73" s="971"/>
      <c r="Y73" s="971"/>
      <c r="Z73" s="971"/>
      <c r="AA73" s="971">
        <v>261</v>
      </c>
      <c r="AB73" s="971"/>
      <c r="AC73" s="971"/>
      <c r="AD73" s="971"/>
      <c r="AE73" s="971"/>
      <c r="AF73" s="971">
        <v>261</v>
      </c>
      <c r="AG73" s="971"/>
      <c r="AH73" s="971"/>
      <c r="AI73" s="971"/>
      <c r="AJ73" s="971"/>
      <c r="AK73" s="971" t="s">
        <v>551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1017156</v>
      </c>
      <c r="R74" s="971"/>
      <c r="S74" s="971"/>
      <c r="T74" s="971"/>
      <c r="U74" s="971"/>
      <c r="V74" s="971">
        <v>995709</v>
      </c>
      <c r="W74" s="971"/>
      <c r="X74" s="971"/>
      <c r="Y74" s="971"/>
      <c r="Z74" s="971"/>
      <c r="AA74" s="971">
        <v>21447</v>
      </c>
      <c r="AB74" s="971"/>
      <c r="AC74" s="971"/>
      <c r="AD74" s="971"/>
      <c r="AE74" s="971"/>
      <c r="AF74" s="971">
        <v>21447</v>
      </c>
      <c r="AG74" s="971"/>
      <c r="AH74" s="971"/>
      <c r="AI74" s="971"/>
      <c r="AJ74" s="971"/>
      <c r="AK74" s="971">
        <v>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21869</v>
      </c>
      <c r="AG88" s="959"/>
      <c r="AH88" s="959"/>
      <c r="AI88" s="959"/>
      <c r="AJ88" s="959"/>
      <c r="AK88" s="963"/>
      <c r="AL88" s="963"/>
      <c r="AM88" s="963"/>
      <c r="AN88" s="963"/>
      <c r="AO88" s="963"/>
      <c r="AP88" s="959">
        <v>14385</v>
      </c>
      <c r="AQ88" s="959"/>
      <c r="AR88" s="959"/>
      <c r="AS88" s="959"/>
      <c r="AT88" s="959"/>
      <c r="AU88" s="959">
        <v>5699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289</v>
      </c>
      <c r="CS102" s="953"/>
      <c r="CT102" s="953"/>
      <c r="CU102" s="953"/>
      <c r="CV102" s="954"/>
      <c r="CW102" s="952" t="s">
        <v>551</v>
      </c>
      <c r="CX102" s="953"/>
      <c r="CY102" s="953"/>
      <c r="CZ102" s="953"/>
      <c r="DA102" s="954"/>
      <c r="DB102" s="952" t="s">
        <v>551</v>
      </c>
      <c r="DC102" s="953"/>
      <c r="DD102" s="953"/>
      <c r="DE102" s="953"/>
      <c r="DF102" s="954"/>
      <c r="DG102" s="952">
        <v>112</v>
      </c>
      <c r="DH102" s="953"/>
      <c r="DI102" s="953"/>
      <c r="DJ102" s="953"/>
      <c r="DK102" s="954"/>
      <c r="DL102" s="952" t="s">
        <v>551</v>
      </c>
      <c r="DM102" s="953"/>
      <c r="DN102" s="953"/>
      <c r="DO102" s="953"/>
      <c r="DP102" s="954"/>
      <c r="DQ102" s="952">
        <v>47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2071520</v>
      </c>
      <c r="AB110" s="889"/>
      <c r="AC110" s="889"/>
      <c r="AD110" s="889"/>
      <c r="AE110" s="890"/>
      <c r="AF110" s="891">
        <v>1885798</v>
      </c>
      <c r="AG110" s="889"/>
      <c r="AH110" s="889"/>
      <c r="AI110" s="889"/>
      <c r="AJ110" s="890"/>
      <c r="AK110" s="891">
        <v>1622597</v>
      </c>
      <c r="AL110" s="889"/>
      <c r="AM110" s="889"/>
      <c r="AN110" s="889"/>
      <c r="AO110" s="890"/>
      <c r="AP110" s="892">
        <v>6.8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7995435</v>
      </c>
      <c r="BR110" s="842"/>
      <c r="BS110" s="842"/>
      <c r="BT110" s="842"/>
      <c r="BU110" s="842"/>
      <c r="BV110" s="842">
        <v>8020906</v>
      </c>
      <c r="BW110" s="842"/>
      <c r="BX110" s="842"/>
      <c r="BY110" s="842"/>
      <c r="BZ110" s="842"/>
      <c r="CA110" s="842">
        <v>8597284</v>
      </c>
      <c r="CB110" s="842"/>
      <c r="CC110" s="842"/>
      <c r="CD110" s="842"/>
      <c r="CE110" s="842"/>
      <c r="CF110" s="866">
        <v>36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517038</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13067751</v>
      </c>
      <c r="BR112" s="817"/>
      <c r="BS112" s="817"/>
      <c r="BT112" s="817"/>
      <c r="BU112" s="817"/>
      <c r="BV112" s="817">
        <v>12784837</v>
      </c>
      <c r="BW112" s="817"/>
      <c r="BX112" s="817"/>
      <c r="BY112" s="817"/>
      <c r="BZ112" s="817"/>
      <c r="CA112" s="817">
        <v>18272177</v>
      </c>
      <c r="CB112" s="817"/>
      <c r="CC112" s="817"/>
      <c r="CD112" s="817"/>
      <c r="CE112" s="817"/>
      <c r="CF112" s="875">
        <v>76.5</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2116792</v>
      </c>
      <c r="AB113" s="919"/>
      <c r="AC113" s="919"/>
      <c r="AD113" s="919"/>
      <c r="AE113" s="920"/>
      <c r="AF113" s="921">
        <v>1934412</v>
      </c>
      <c r="AG113" s="919"/>
      <c r="AH113" s="919"/>
      <c r="AI113" s="919"/>
      <c r="AJ113" s="920"/>
      <c r="AK113" s="921">
        <v>1719822</v>
      </c>
      <c r="AL113" s="919"/>
      <c r="AM113" s="919"/>
      <c r="AN113" s="919"/>
      <c r="AO113" s="920"/>
      <c r="AP113" s="922">
        <v>7.2</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6132811</v>
      </c>
      <c r="BR113" s="817"/>
      <c r="BS113" s="817"/>
      <c r="BT113" s="817"/>
      <c r="BU113" s="817"/>
      <c r="BV113" s="817">
        <v>6115854</v>
      </c>
      <c r="BW113" s="817"/>
      <c r="BX113" s="817"/>
      <c r="BY113" s="817"/>
      <c r="BZ113" s="817"/>
      <c r="CA113" s="817">
        <v>5698710</v>
      </c>
      <c r="CB113" s="817"/>
      <c r="CC113" s="817"/>
      <c r="CD113" s="817"/>
      <c r="CE113" s="817"/>
      <c r="CF113" s="875">
        <v>23.9</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66766</v>
      </c>
      <c r="AB114" s="780"/>
      <c r="AC114" s="780"/>
      <c r="AD114" s="780"/>
      <c r="AE114" s="781"/>
      <c r="AF114" s="782">
        <v>47657</v>
      </c>
      <c r="AG114" s="780"/>
      <c r="AH114" s="780"/>
      <c r="AI114" s="780"/>
      <c r="AJ114" s="781"/>
      <c r="AK114" s="782">
        <v>345915</v>
      </c>
      <c r="AL114" s="780"/>
      <c r="AM114" s="780"/>
      <c r="AN114" s="780"/>
      <c r="AO114" s="781"/>
      <c r="AP114" s="824">
        <v>1.4</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3816115</v>
      </c>
      <c r="BR114" s="817"/>
      <c r="BS114" s="817"/>
      <c r="BT114" s="817"/>
      <c r="BU114" s="817"/>
      <c r="BV114" s="817">
        <v>3692550</v>
      </c>
      <c r="BW114" s="817"/>
      <c r="BX114" s="817"/>
      <c r="BY114" s="817"/>
      <c r="BZ114" s="817"/>
      <c r="CA114" s="817">
        <v>3903103</v>
      </c>
      <c r="CB114" s="817"/>
      <c r="CC114" s="817"/>
      <c r="CD114" s="817"/>
      <c r="CE114" s="817"/>
      <c r="CF114" s="875">
        <v>16.3</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212601</v>
      </c>
      <c r="BR115" s="817"/>
      <c r="BS115" s="817"/>
      <c r="BT115" s="817"/>
      <c r="BU115" s="817"/>
      <c r="BV115" s="817">
        <v>113417</v>
      </c>
      <c r="BW115" s="817"/>
      <c r="BX115" s="817"/>
      <c r="BY115" s="817"/>
      <c r="BZ115" s="817"/>
      <c r="CA115" s="817">
        <v>47334</v>
      </c>
      <c r="CB115" s="817"/>
      <c r="CC115" s="817"/>
      <c r="CD115" s="817"/>
      <c r="CE115" s="817"/>
      <c r="CF115" s="875">
        <v>0.2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4255078</v>
      </c>
      <c r="AB117" s="903"/>
      <c r="AC117" s="903"/>
      <c r="AD117" s="903"/>
      <c r="AE117" s="904"/>
      <c r="AF117" s="905">
        <v>3867867</v>
      </c>
      <c r="AG117" s="903"/>
      <c r="AH117" s="903"/>
      <c r="AI117" s="903"/>
      <c r="AJ117" s="904"/>
      <c r="AK117" s="905">
        <v>3688334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31741751</v>
      </c>
      <c r="BR119" s="845"/>
      <c r="BS119" s="845"/>
      <c r="BT119" s="845"/>
      <c r="BU119" s="845"/>
      <c r="BV119" s="845">
        <v>30727564</v>
      </c>
      <c r="BW119" s="845"/>
      <c r="BX119" s="845"/>
      <c r="BY119" s="845"/>
      <c r="BZ119" s="845"/>
      <c r="CA119" s="845">
        <v>36518608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517038</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11143374</v>
      </c>
      <c r="BR120" s="842"/>
      <c r="BS120" s="842"/>
      <c r="BT120" s="842"/>
      <c r="BU120" s="842"/>
      <c r="BV120" s="842">
        <v>11786700</v>
      </c>
      <c r="BW120" s="842"/>
      <c r="BX120" s="842"/>
      <c r="BY120" s="842"/>
      <c r="BZ120" s="842"/>
      <c r="CA120" s="842">
        <v>11212458</v>
      </c>
      <c r="CB120" s="842"/>
      <c r="CC120" s="842"/>
      <c r="CD120" s="842"/>
      <c r="CE120" s="842"/>
      <c r="CF120" s="866">
        <v>46.9</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11997238</v>
      </c>
      <c r="DH120" s="842"/>
      <c r="DI120" s="842"/>
      <c r="DJ120" s="842"/>
      <c r="DK120" s="842"/>
      <c r="DL120" s="842">
        <v>10744813</v>
      </c>
      <c r="DM120" s="842"/>
      <c r="DN120" s="842"/>
      <c r="DO120" s="842"/>
      <c r="DP120" s="842"/>
      <c r="DQ120" s="842">
        <v>10011093</v>
      </c>
      <c r="DR120" s="842"/>
      <c r="DS120" s="842"/>
      <c r="DT120" s="842"/>
      <c r="DU120" s="842"/>
      <c r="DV120" s="843">
        <v>41.9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6889301</v>
      </c>
      <c r="BR121" s="817"/>
      <c r="BS121" s="817"/>
      <c r="BT121" s="817"/>
      <c r="BU121" s="817"/>
      <c r="BV121" s="817">
        <v>6000963</v>
      </c>
      <c r="BW121" s="817"/>
      <c r="BX121" s="817"/>
      <c r="BY121" s="817"/>
      <c r="BZ121" s="817"/>
      <c r="CA121" s="817">
        <v>5204170</v>
      </c>
      <c r="CB121" s="817"/>
      <c r="CC121" s="817"/>
      <c r="CD121" s="817"/>
      <c r="CE121" s="817"/>
      <c r="CF121" s="875">
        <v>21.8</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1069913</v>
      </c>
      <c r="DH121" s="817"/>
      <c r="DI121" s="817"/>
      <c r="DJ121" s="817"/>
      <c r="DK121" s="817"/>
      <c r="DL121" s="817">
        <v>2039586</v>
      </c>
      <c r="DM121" s="817"/>
      <c r="DN121" s="817"/>
      <c r="DO121" s="817"/>
      <c r="DP121" s="817"/>
      <c r="DQ121" s="817">
        <v>8260582</v>
      </c>
      <c r="DR121" s="817"/>
      <c r="DS121" s="817"/>
      <c r="DT121" s="817"/>
      <c r="DU121" s="817"/>
      <c r="DV121" s="794">
        <v>34.6</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25077637</v>
      </c>
      <c r="BR122" s="845"/>
      <c r="BS122" s="845"/>
      <c r="BT122" s="845"/>
      <c r="BU122" s="845"/>
      <c r="BV122" s="845">
        <v>23861068</v>
      </c>
      <c r="BW122" s="845"/>
      <c r="BX122" s="845"/>
      <c r="BY122" s="845"/>
      <c r="BZ122" s="845"/>
      <c r="CA122" s="845">
        <v>26692967</v>
      </c>
      <c r="CB122" s="845"/>
      <c r="CC122" s="845"/>
      <c r="CD122" s="845"/>
      <c r="CE122" s="845"/>
      <c r="CF122" s="846">
        <v>111.8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600</v>
      </c>
      <c r="DH122" s="817"/>
      <c r="DI122" s="817"/>
      <c r="DJ122" s="817"/>
      <c r="DK122" s="817"/>
      <c r="DL122" s="817">
        <v>438</v>
      </c>
      <c r="DM122" s="817"/>
      <c r="DN122" s="817"/>
      <c r="DO122" s="817"/>
      <c r="DP122" s="817"/>
      <c r="DQ122" s="817">
        <v>502</v>
      </c>
      <c r="DR122" s="817"/>
      <c r="DS122" s="817"/>
      <c r="DT122" s="817"/>
      <c r="DU122" s="817"/>
      <c r="DV122" s="794">
        <v>0</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43110312</v>
      </c>
      <c r="BR123" s="833"/>
      <c r="BS123" s="833"/>
      <c r="BT123" s="833"/>
      <c r="BU123" s="833"/>
      <c r="BV123" s="833">
        <v>41648731</v>
      </c>
      <c r="BW123" s="833"/>
      <c r="BX123" s="833"/>
      <c r="BY123" s="833"/>
      <c r="BZ123" s="833"/>
      <c r="CA123" s="833">
        <v>43109595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v>212601</v>
      </c>
      <c r="DH126" s="817"/>
      <c r="DI126" s="817"/>
      <c r="DJ126" s="817"/>
      <c r="DK126" s="817"/>
      <c r="DL126" s="817">
        <v>113417</v>
      </c>
      <c r="DM126" s="817"/>
      <c r="DN126" s="817"/>
      <c r="DO126" s="817"/>
      <c r="DP126" s="817"/>
      <c r="DQ126" s="817">
        <v>47334</v>
      </c>
      <c r="DR126" s="817"/>
      <c r="DS126" s="817"/>
      <c r="DT126" s="817"/>
      <c r="DU126" s="817"/>
      <c r="DV126" s="794">
        <v>0.2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1136313</v>
      </c>
      <c r="AB128" s="801"/>
      <c r="AC128" s="801"/>
      <c r="AD128" s="801"/>
      <c r="AE128" s="802"/>
      <c r="AF128" s="803">
        <v>1004650</v>
      </c>
      <c r="AG128" s="801"/>
      <c r="AH128" s="801"/>
      <c r="AI128" s="801"/>
      <c r="AJ128" s="802"/>
      <c r="AK128" s="803">
        <v>877783</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26939822</v>
      </c>
      <c r="AB129" s="780"/>
      <c r="AC129" s="780"/>
      <c r="AD129" s="780"/>
      <c r="AE129" s="781"/>
      <c r="AF129" s="782">
        <v>26367827</v>
      </c>
      <c r="AG129" s="780"/>
      <c r="AH129" s="780"/>
      <c r="AI129" s="780"/>
      <c r="AJ129" s="781"/>
      <c r="AK129" s="782">
        <v>26454320</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2944665</v>
      </c>
      <c r="AB130" s="780"/>
      <c r="AC130" s="780"/>
      <c r="AD130" s="780"/>
      <c r="AE130" s="781"/>
      <c r="AF130" s="782">
        <v>2828287</v>
      </c>
      <c r="AG130" s="780"/>
      <c r="AH130" s="780"/>
      <c r="AI130" s="780"/>
      <c r="AJ130" s="781"/>
      <c r="AK130" s="782">
        <v>2568264</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23995157</v>
      </c>
      <c r="AB131" s="764"/>
      <c r="AC131" s="764"/>
      <c r="AD131" s="764"/>
      <c r="AE131" s="765"/>
      <c r="AF131" s="766">
        <v>23539540</v>
      </c>
      <c r="AG131" s="764"/>
      <c r="AH131" s="764"/>
      <c r="AI131" s="764"/>
      <c r="AJ131" s="765"/>
      <c r="AK131" s="766">
        <v>23886056</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0.72556307900000006</v>
      </c>
      <c r="AB132" s="745"/>
      <c r="AC132" s="745"/>
      <c r="AD132" s="745"/>
      <c r="AE132" s="746"/>
      <c r="AF132" s="747">
        <v>0.148388626</v>
      </c>
      <c r="AG132" s="745"/>
      <c r="AH132" s="745"/>
      <c r="AI132" s="745"/>
      <c r="AJ132" s="746"/>
      <c r="AK132" s="747">
        <v>1.014346857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0.1</v>
      </c>
      <c r="AB133" s="724"/>
      <c r="AC133" s="724"/>
      <c r="AD133" s="724"/>
      <c r="AE133" s="725"/>
      <c r="AF133" s="723">
        <v>0</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Wt67m8n/u9Rz/XBFAV6cU0FdRHzjTy/qYVklP/ZRtWD/3ZofrcOt6IaEAreNwaT6JQyLCKk5TWY3aNQSI+0Q==" saltValue="aVq3brRrznUL/rlvG19c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EZdAEbFCApaUrID38SDhBTSN5j/M8aB6F840/pas7SPLPq5q+lryVRBd43Xy9QdBa2oWOWf0wbaCjSUPiCmIw==" saltValue="gOz2EJ0bd4OWTyWFBTZA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OewT39+5AEVIjSg/I6QRTU2+dRTf+KBhlj2tJv1fLjzHEomJeXD7YDm9eOb6pZRmXp2A8+bNE3F9bb8I8sWWg==" saltValue="60a2lsm5Q9lz8R4VoF45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5992295</v>
      </c>
      <c r="AP9" s="281">
        <v>51126</v>
      </c>
      <c r="AQ9" s="282">
        <v>66571</v>
      </c>
      <c r="AR9" s="283">
        <v>-23.2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974090</v>
      </c>
      <c r="AP10" s="284">
        <v>8311</v>
      </c>
      <c r="AQ10" s="285">
        <v>3999</v>
      </c>
      <c r="AR10" s="286">
        <v>107.8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355204</v>
      </c>
      <c r="AP11" s="284">
        <v>3031</v>
      </c>
      <c r="AQ11" s="285">
        <v>2086</v>
      </c>
      <c r="AR11" s="286">
        <v>45.3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v>13975</v>
      </c>
      <c r="AP12" s="284">
        <v>119</v>
      </c>
      <c r="AQ12" s="285">
        <v>22</v>
      </c>
      <c r="AR12" s="286">
        <v>440.9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239920</v>
      </c>
      <c r="AP13" s="284">
        <v>2047</v>
      </c>
      <c r="AQ13" s="285">
        <v>2452</v>
      </c>
      <c r="AR13" s="286">
        <v>-16.5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249923</v>
      </c>
      <c r="AP14" s="284">
        <v>2132</v>
      </c>
      <c r="AQ14" s="285">
        <v>1577</v>
      </c>
      <c r="AR14" s="286">
        <v>35.200000000000003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-110718</v>
      </c>
      <c r="AP15" s="284">
        <v>-945</v>
      </c>
      <c r="AQ15" s="285">
        <v>-2400</v>
      </c>
      <c r="AR15" s="286">
        <v>-60.6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7714689</v>
      </c>
      <c r="AP16" s="284">
        <v>65821</v>
      </c>
      <c r="AQ16" s="285">
        <v>74306</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6.05</v>
      </c>
      <c r="AP21" s="298">
        <v>6.91</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98.9</v>
      </c>
      <c r="AP22" s="303">
        <v>99.2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1622597</v>
      </c>
      <c r="AP32" s="312">
        <v>13844</v>
      </c>
      <c r="AQ32" s="313">
        <v>38265</v>
      </c>
      <c r="AR32" s="314">
        <v>-63.8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505</v>
      </c>
      <c r="AP34" s="312" t="s">
        <v>505</v>
      </c>
      <c r="AQ34" s="313" t="s">
        <v>505</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1719822</v>
      </c>
      <c r="AP35" s="312">
        <v>14673</v>
      </c>
      <c r="AQ35" s="313">
        <v>11441</v>
      </c>
      <c r="AR35" s="314">
        <v>28.2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345915</v>
      </c>
      <c r="AP36" s="312">
        <v>2951</v>
      </c>
      <c r="AQ36" s="313">
        <v>1708</v>
      </c>
      <c r="AR36" s="314">
        <v>72.8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505</v>
      </c>
      <c r="AP37" s="312" t="s">
        <v>505</v>
      </c>
      <c r="AQ37" s="313">
        <v>394</v>
      </c>
      <c r="AR37" s="314" t="s">
        <v>505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505</v>
      </c>
      <c r="AP38" s="315" t="s">
        <v>505</v>
      </c>
      <c r="AQ38" s="316">
        <v>1</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-877783</v>
      </c>
      <c r="AP39" s="312">
        <v>-7489</v>
      </c>
      <c r="AQ39" s="313">
        <v>-7153</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-2568264</v>
      </c>
      <c r="AP40" s="312">
        <v>-21912</v>
      </c>
      <c r="AQ40" s="313">
        <v>-33456</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242287</v>
      </c>
      <c r="AP41" s="312">
        <v>2067</v>
      </c>
      <c r="AQ41" s="313">
        <v>11199</v>
      </c>
      <c r="AR41" s="314">
        <v>-81.5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5742252</v>
      </c>
      <c r="AN51" s="334">
        <v>47821</v>
      </c>
      <c r="AO51" s="335">
        <v>40.4</v>
      </c>
      <c r="AP51" s="336">
        <v>66343</v>
      </c>
      <c r="AQ51" s="337">
        <v>43</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2982657</v>
      </c>
      <c r="AN52" s="342">
        <v>24839</v>
      </c>
      <c r="AO52" s="343">
        <v>24.2</v>
      </c>
      <c r="AP52" s="344">
        <v>34529</v>
      </c>
      <c r="AQ52" s="345">
        <v>28.4</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4678483</v>
      </c>
      <c r="AN53" s="334">
        <v>39177</v>
      </c>
      <c r="AO53" s="335">
        <v>-18.100000000000001</v>
      </c>
      <c r="AP53" s="336">
        <v>56416</v>
      </c>
      <c r="AQ53" s="337">
        <v>-15</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2762340</v>
      </c>
      <c r="AN54" s="342">
        <v>23132</v>
      </c>
      <c r="AO54" s="343">
        <v>-6.9</v>
      </c>
      <c r="AP54" s="344">
        <v>32623</v>
      </c>
      <c r="AQ54" s="345">
        <v>-5.5</v>
      </c>
      <c r="AR54" s="346">
        <v>-1.4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5628664</v>
      </c>
      <c r="AN55" s="334">
        <v>47485</v>
      </c>
      <c r="AO55" s="335">
        <v>21.2</v>
      </c>
      <c r="AP55" s="336">
        <v>49217</v>
      </c>
      <c r="AQ55" s="337">
        <v>-12.8</v>
      </c>
      <c r="AR55" s="338">
        <v>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1600658</v>
      </c>
      <c r="AN56" s="342">
        <v>13504</v>
      </c>
      <c r="AO56" s="343">
        <v>-41.6</v>
      </c>
      <c r="AP56" s="344">
        <v>27232</v>
      </c>
      <c r="AQ56" s="345">
        <v>-16.5</v>
      </c>
      <c r="AR56" s="346">
        <v>-25.1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8489894</v>
      </c>
      <c r="AN57" s="334">
        <v>72103</v>
      </c>
      <c r="AO57" s="335">
        <v>51.8</v>
      </c>
      <c r="AP57" s="336">
        <v>49211</v>
      </c>
      <c r="AQ57" s="337">
        <v>0</v>
      </c>
      <c r="AR57" s="338">
        <v>51.8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5017987</v>
      </c>
      <c r="AN58" s="342">
        <v>42617</v>
      </c>
      <c r="AO58" s="343">
        <v>215.6</v>
      </c>
      <c r="AP58" s="344">
        <v>28367</v>
      </c>
      <c r="AQ58" s="345">
        <v>4.2</v>
      </c>
      <c r="AR58" s="346">
        <v>211.4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9216406</v>
      </c>
      <c r="AN59" s="334">
        <v>78634</v>
      </c>
      <c r="AO59" s="335">
        <v>9.1</v>
      </c>
      <c r="AP59" s="336">
        <v>51738</v>
      </c>
      <c r="AQ59" s="337">
        <v>5.0999999999999996</v>
      </c>
      <c r="AR59" s="338">
        <v>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5998470</v>
      </c>
      <c r="AN60" s="342">
        <v>51178</v>
      </c>
      <c r="AO60" s="343">
        <v>20.100000000000001</v>
      </c>
      <c r="AP60" s="344">
        <v>30360</v>
      </c>
      <c r="AQ60" s="345">
        <v>7</v>
      </c>
      <c r="AR60" s="346">
        <v>13.1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6751140</v>
      </c>
      <c r="AN61" s="349">
        <v>57044</v>
      </c>
      <c r="AO61" s="350">
        <v>20.9</v>
      </c>
      <c r="AP61" s="351">
        <v>54585</v>
      </c>
      <c r="AQ61" s="352">
        <v>4.0999999999999996</v>
      </c>
      <c r="AR61" s="338">
        <v>16.8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3672422</v>
      </c>
      <c r="AN62" s="342">
        <v>31054</v>
      </c>
      <c r="AO62" s="343">
        <v>42.3</v>
      </c>
      <c r="AP62" s="344">
        <v>30622</v>
      </c>
      <c r="AQ62" s="345">
        <v>3.5</v>
      </c>
      <c r="AR62" s="346">
        <v>38.799999999999997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Rfj5NzYUi37bl2Zs9gIirtfCFKfWq7Sges8/le5vew3X1eJdIn2WKTA2R8LezG2oGU0uI6or6TAwTiw4sDcfg==" saltValue="4WBuPpnwN13RtZfdozBY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USBsqTnDBd+CfHsZmEVSL+0bER9bTvgrpfsg8hbi/t7D7Ete/CXc5pQTOoJWWC8FTpful0urHXATqY/FGM05Tg==" saltValue="DhVUngEgZmi1zs6iWu0G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ihfWpJbmMXqtYD33QYVGqzsJlPAjPEElY0RymrNATymAXc4SUYA0t3BZ6YCk72fxrzO9Z7oliUHv2lKYplFzSA==" saltValue="Z8S/nDNFIrPj9Et1dqLj1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16.45</v>
      </c>
      <c r="G47" s="12">
        <v>19.690000000000001</v>
      </c>
      <c r="H47" s="12">
        <v>19.03</v>
      </c>
      <c r="I47" s="12">
        <v>23.8</v>
      </c>
      <c r="J47" s="13">
        <v>23.48</v>
      </c>
    </row>
    <row r="48" spans="2:10" ht="57.75" customHeight="1" x14ac:dyDescent="0.15">
      <c r="B48" s="14"/>
      <c r="C48" s="1141" t="s">
        <v>4</v>
      </c>
      <c r="D48" s="1141"/>
      <c r="E48" s="1142"/>
      <c r="F48" s="15">
        <v>5.31</v>
      </c>
      <c r="G48" s="16">
        <v>5.41</v>
      </c>
      <c r="H48" s="16">
        <v>9.85</v>
      </c>
      <c r="I48" s="16">
        <v>7.64</v>
      </c>
      <c r="J48" s="17">
        <v>5.89</v>
      </c>
    </row>
    <row r="49" spans="2:10" ht="57.75" customHeight="1" thickBot="1" x14ac:dyDescent="0.2">
      <c r="B49" s="18"/>
      <c r="C49" s="1143" t="s">
        <v>5</v>
      </c>
      <c r="D49" s="1143"/>
      <c r="E49" s="1144"/>
      <c r="F49" s="19" t="s">
        <v>534</v>
      </c>
      <c r="G49" s="20">
        <v>4.07</v>
      </c>
      <c r="H49" s="20">
        <v>4.62</v>
      </c>
      <c r="I49" s="20">
        <v>1.93</v>
      </c>
      <c r="J49" s="21" t="s">
        <v>535</v>
      </c>
    </row>
    <row r="50" spans="2:10" x14ac:dyDescent="0.15"/>
  </sheetData>
  <sheetProtection algorithmName="SHA-512" hashValue="sCibVzTFvpBxYrplj4GDTVIRDxqUeVSuwkML1aHV+vmyWskMK5htDjgaeuW0f4QbeQZnE8Od5nYkvQI5jTWsqg==" saltValue="PyYODJJfPiVCl3eT3aNy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25.78</v>
      </c>
      <c r="G34" s="33">
        <v>22.78</v>
      </c>
      <c r="H34" s="33">
        <v>24.26</v>
      </c>
      <c r="I34" s="33">
        <v>30.39</v>
      </c>
      <c r="J34" s="34">
        <v>35.020000000000003</v>
      </c>
      <c r="K34" s="22"/>
      <c r="L34" s="22"/>
      <c r="M34" s="22"/>
      <c r="N34" s="22"/>
      <c r="O34" s="22"/>
      <c r="P34" s="22"/>
    </row>
    <row r="35" spans="1:16" ht="39" customHeight="1" x14ac:dyDescent="0.15">
      <c r="A35" s="22"/>
      <c r="B35" s="35"/>
      <c r="C35" s="1145" t="s">
        <v>537</v>
      </c>
      <c r="D35" s="1146"/>
      <c r="E35" s="1147"/>
      <c r="F35" s="36">
        <v>4.03</v>
      </c>
      <c r="G35" s="37">
        <v>4.78</v>
      </c>
      <c r="H35" s="37">
        <v>5.36</v>
      </c>
      <c r="I35" s="37">
        <v>5.58</v>
      </c>
      <c r="J35" s="38">
        <v>6.44</v>
      </c>
      <c r="K35" s="22"/>
      <c r="L35" s="22"/>
      <c r="M35" s="22"/>
      <c r="N35" s="22"/>
      <c r="O35" s="22"/>
      <c r="P35" s="22"/>
    </row>
    <row r="36" spans="1:16" ht="39" customHeight="1" x14ac:dyDescent="0.15">
      <c r="A36" s="22"/>
      <c r="B36" s="35"/>
      <c r="C36" s="1145" t="s">
        <v>538</v>
      </c>
      <c r="D36" s="1146"/>
      <c r="E36" s="1147"/>
      <c r="F36" s="36">
        <v>5.28</v>
      </c>
      <c r="G36" s="37">
        <v>5.14</v>
      </c>
      <c r="H36" s="37">
        <v>9.02</v>
      </c>
      <c r="I36" s="37">
        <v>7.34</v>
      </c>
      <c r="J36" s="38">
        <v>5.05</v>
      </c>
      <c r="K36" s="22"/>
      <c r="L36" s="22"/>
      <c r="M36" s="22"/>
      <c r="N36" s="22"/>
      <c r="O36" s="22"/>
      <c r="P36" s="22"/>
    </row>
    <row r="37" spans="1:16" ht="39" customHeight="1" x14ac:dyDescent="0.15">
      <c r="A37" s="22"/>
      <c r="B37" s="35"/>
      <c r="C37" s="1145" t="s">
        <v>539</v>
      </c>
      <c r="D37" s="1146"/>
      <c r="E37" s="1147"/>
      <c r="F37" s="36">
        <v>0.9</v>
      </c>
      <c r="G37" s="37">
        <v>1.31</v>
      </c>
      <c r="H37" s="37">
        <v>1.44</v>
      </c>
      <c r="I37" s="37">
        <v>1.53</v>
      </c>
      <c r="J37" s="38">
        <v>1.78</v>
      </c>
      <c r="K37" s="22"/>
      <c r="L37" s="22"/>
      <c r="M37" s="22"/>
      <c r="N37" s="22"/>
      <c r="O37" s="22"/>
      <c r="P37" s="22"/>
    </row>
    <row r="38" spans="1:16" ht="39" customHeight="1" x14ac:dyDescent="0.15">
      <c r="A38" s="22"/>
      <c r="B38" s="35"/>
      <c r="C38" s="1145" t="s">
        <v>540</v>
      </c>
      <c r="D38" s="1146"/>
      <c r="E38" s="1147"/>
      <c r="F38" s="36">
        <v>0.27</v>
      </c>
      <c r="G38" s="37">
        <v>0.37</v>
      </c>
      <c r="H38" s="37">
        <v>0.63</v>
      </c>
      <c r="I38" s="37">
        <v>0.43</v>
      </c>
      <c r="J38" s="38">
        <v>0.56000000000000005</v>
      </c>
      <c r="K38" s="22"/>
      <c r="L38" s="22"/>
      <c r="M38" s="22"/>
      <c r="N38" s="22"/>
      <c r="O38" s="22"/>
      <c r="P38" s="22"/>
    </row>
    <row r="39" spans="1:16" ht="39" customHeight="1" x14ac:dyDescent="0.15">
      <c r="A39" s="22"/>
      <c r="B39" s="35"/>
      <c r="C39" s="1145" t="s">
        <v>541</v>
      </c>
      <c r="D39" s="1146"/>
      <c r="E39" s="1147"/>
      <c r="F39" s="36">
        <v>0.01</v>
      </c>
      <c r="G39" s="37">
        <v>0.26</v>
      </c>
      <c r="H39" s="37">
        <v>0.17</v>
      </c>
      <c r="I39" s="37">
        <v>0</v>
      </c>
      <c r="J39" s="38">
        <v>0.55000000000000004</v>
      </c>
      <c r="K39" s="22"/>
      <c r="L39" s="22"/>
      <c r="M39" s="22"/>
      <c r="N39" s="22"/>
      <c r="O39" s="22"/>
      <c r="P39" s="22"/>
    </row>
    <row r="40" spans="1:16" ht="39" customHeight="1" x14ac:dyDescent="0.15">
      <c r="A40" s="22"/>
      <c r="B40" s="35"/>
      <c r="C40" s="1145" t="s">
        <v>542</v>
      </c>
      <c r="D40" s="1146"/>
      <c r="E40" s="1147"/>
      <c r="F40" s="36">
        <v>0</v>
      </c>
      <c r="G40" s="37">
        <v>0</v>
      </c>
      <c r="H40" s="37">
        <v>0.65</v>
      </c>
      <c r="I40" s="37">
        <v>0.28999999999999998</v>
      </c>
      <c r="J40" s="38">
        <v>0.28000000000000003</v>
      </c>
      <c r="K40" s="22"/>
      <c r="L40" s="22"/>
      <c r="M40" s="22"/>
      <c r="N40" s="22"/>
      <c r="O40" s="22"/>
      <c r="P40" s="22"/>
    </row>
    <row r="41" spans="1:16" ht="39" customHeight="1" x14ac:dyDescent="0.15">
      <c r="A41" s="22"/>
      <c r="B41" s="35"/>
      <c r="C41" s="1145" t="s">
        <v>543</v>
      </c>
      <c r="D41" s="1146"/>
      <c r="E41" s="1147"/>
      <c r="F41" s="36">
        <v>0.18</v>
      </c>
      <c r="G41" s="37">
        <v>0.05</v>
      </c>
      <c r="H41" s="37">
        <v>0.37</v>
      </c>
      <c r="I41" s="37">
        <v>0.22</v>
      </c>
      <c r="J41" s="38">
        <v>0.11</v>
      </c>
      <c r="K41" s="22"/>
      <c r="L41" s="22"/>
      <c r="M41" s="22"/>
      <c r="N41" s="22"/>
      <c r="O41" s="22"/>
      <c r="P41" s="22"/>
    </row>
    <row r="42" spans="1:16" ht="39" customHeight="1" x14ac:dyDescent="0.15">
      <c r="A42" s="22"/>
      <c r="B42" s="39"/>
      <c r="C42" s="1145" t="s">
        <v>544</v>
      </c>
      <c r="D42" s="1146"/>
      <c r="E42" s="1147"/>
      <c r="F42" s="36" t="s">
        <v>505</v>
      </c>
      <c r="G42" s="37" t="s">
        <v>505</v>
      </c>
      <c r="H42" s="37" t="s">
        <v>505</v>
      </c>
      <c r="I42" s="37" t="s">
        <v>505</v>
      </c>
      <c r="J42" s="38" t="s">
        <v>505</v>
      </c>
      <c r="K42" s="22"/>
      <c r="L42" s="22"/>
      <c r="M42" s="22"/>
      <c r="N42" s="22"/>
      <c r="O42" s="22"/>
      <c r="P42" s="22"/>
    </row>
    <row r="43" spans="1:16" ht="39" customHeight="1" thickBot="1" x14ac:dyDescent="0.2">
      <c r="A43" s="22"/>
      <c r="B43" s="40"/>
      <c r="C43" s="1148" t="s">
        <v>545</v>
      </c>
      <c r="D43" s="1149"/>
      <c r="E43" s="1150"/>
      <c r="F43" s="41">
        <v>0.01</v>
      </c>
      <c r="G43" s="42">
        <v>0.11</v>
      </c>
      <c r="H43" s="42">
        <v>0.01</v>
      </c>
      <c r="I43" s="42">
        <v>0.02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9C1o/5UGyid6iyk7MoR66v5vmq1r6SmAj2Kl6MsBVp/llNVMx1fRzK68kw/GrFuHAraoV6oT/V8HchaPBU5Pg==" saltValue="gcm+IT0ONNDtz5V2R4jJ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2349</v>
      </c>
      <c r="L45" s="60">
        <v>2135</v>
      </c>
      <c r="M45" s="60">
        <v>2072</v>
      </c>
      <c r="N45" s="60">
        <v>1886</v>
      </c>
      <c r="O45" s="61">
        <v>1623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505</v>
      </c>
      <c r="L47" s="64" t="s">
        <v>505</v>
      </c>
      <c r="M47" s="64" t="s">
        <v>505</v>
      </c>
      <c r="N47" s="64" t="s">
        <v>505</v>
      </c>
      <c r="O47" s="65" t="s">
        <v>505</v>
      </c>
      <c r="P47" s="48"/>
      <c r="Q47" s="48"/>
      <c r="R47" s="48"/>
      <c r="S47" s="48"/>
      <c r="T47" s="48"/>
      <c r="U47" s="48"/>
    </row>
    <row r="48" spans="1:21" ht="30.75" customHeight="1" x14ac:dyDescent="0.15">
      <c r="A48" s="48"/>
      <c r="B48" s="1178"/>
      <c r="C48" s="1179"/>
      <c r="D48" s="62"/>
      <c r="E48" s="1155" t="s">
        <v>13</v>
      </c>
      <c r="F48" s="1155"/>
      <c r="G48" s="1155"/>
      <c r="H48" s="1155"/>
      <c r="I48" s="1155"/>
      <c r="J48" s="1156"/>
      <c r="K48" s="63">
        <v>2245</v>
      </c>
      <c r="L48" s="64">
        <v>2247</v>
      </c>
      <c r="M48" s="64">
        <v>2117</v>
      </c>
      <c r="N48" s="64">
        <v>1934</v>
      </c>
      <c r="O48" s="65">
        <v>1720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58</v>
      </c>
      <c r="L49" s="64">
        <v>58</v>
      </c>
      <c r="M49" s="64">
        <v>67</v>
      </c>
      <c r="N49" s="64">
        <v>48</v>
      </c>
      <c r="O49" s="65">
        <v>346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505</v>
      </c>
      <c r="L50" s="64" t="s">
        <v>505</v>
      </c>
      <c r="M50" s="64" t="s">
        <v>505</v>
      </c>
      <c r="N50" s="64" t="s">
        <v>505</v>
      </c>
      <c r="O50" s="65" t="s">
        <v>505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505</v>
      </c>
      <c r="L51" s="64" t="s">
        <v>505</v>
      </c>
      <c r="M51" s="64" t="s">
        <v>505</v>
      </c>
      <c r="N51" s="64" t="s">
        <v>505</v>
      </c>
      <c r="O51" s="65" t="s">
        <v>505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4511</v>
      </c>
      <c r="L52" s="64">
        <v>4649</v>
      </c>
      <c r="M52" s="64">
        <v>4081</v>
      </c>
      <c r="N52" s="64">
        <v>3833</v>
      </c>
      <c r="O52" s="65">
        <v>3446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141</v>
      </c>
      <c r="L53" s="69">
        <v>-209</v>
      </c>
      <c r="M53" s="69">
        <v>175</v>
      </c>
      <c r="N53" s="69">
        <v>35</v>
      </c>
      <c r="O53" s="70">
        <v>243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551</v>
      </c>
      <c r="L58" s="84" t="s">
        <v>551</v>
      </c>
      <c r="M58" s="84" t="s">
        <v>551</v>
      </c>
      <c r="N58" s="84" t="s">
        <v>551</v>
      </c>
      <c r="O58" s="85" t="s">
        <v>551</v>
      </c>
    </row>
    <row r="59" spans="1:21" ht="31.5" customHeight="1" x14ac:dyDescent="0.15">
      <c r="B59" s="1163"/>
      <c r="C59" s="1164"/>
      <c r="D59" s="1170" t="s">
        <v>26</v>
      </c>
      <c r="E59" s="1171"/>
      <c r="F59" s="1171"/>
      <c r="G59" s="1171"/>
      <c r="H59" s="1171"/>
      <c r="I59" s="1171"/>
      <c r="J59" s="1172"/>
      <c r="K59" s="86" t="s">
        <v>551</v>
      </c>
      <c r="L59" s="87" t="s">
        <v>551</v>
      </c>
      <c r="M59" s="87" t="s">
        <v>551</v>
      </c>
      <c r="N59" s="87" t="s">
        <v>551</v>
      </c>
      <c r="O59" s="88" t="s">
        <v>551</v>
      </c>
    </row>
    <row r="60" spans="1:21" ht="31.5" customHeight="1" thickBot="1" x14ac:dyDescent="0.2">
      <c r="B60" s="1165"/>
      <c r="C60" s="1166"/>
      <c r="D60" s="1173" t="s">
        <v>27</v>
      </c>
      <c r="E60" s="1174"/>
      <c r="F60" s="1174"/>
      <c r="G60" s="1174"/>
      <c r="H60" s="1174"/>
      <c r="I60" s="1174"/>
      <c r="J60" s="1175"/>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CGm2ZQUITz6PmoN/04V3LlrKXqcp582MublePx9/7yaPq517nv2Dssm5QaLooIzp2L+nbDIrsQSwCxHvk5Pg==" saltValue="e5zLPGqOUru/UYPotax3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11546</v>
      </c>
      <c r="J41" s="356">
        <v>10010</v>
      </c>
      <c r="K41" s="356">
        <v>7995</v>
      </c>
      <c r="L41" s="356">
        <v>8021</v>
      </c>
      <c r="M41" s="357">
        <v>8597</v>
      </c>
    </row>
    <row r="42" spans="2:13" ht="27.75" customHeight="1" x14ac:dyDescent="0.15">
      <c r="B42" s="1186"/>
      <c r="C42" s="1187"/>
      <c r="D42" s="106"/>
      <c r="E42" s="1190" t="s">
        <v>32</v>
      </c>
      <c r="F42" s="1190"/>
      <c r="G42" s="1190"/>
      <c r="H42" s="1191"/>
      <c r="I42" s="358" t="s">
        <v>505</v>
      </c>
      <c r="J42" s="359">
        <v>532</v>
      </c>
      <c r="K42" s="359">
        <v>517</v>
      </c>
      <c r="L42" s="359" t="s">
        <v>505</v>
      </c>
      <c r="M42" s="360" t="s">
        <v>505</v>
      </c>
    </row>
    <row r="43" spans="2:13" ht="27.75" customHeight="1" x14ac:dyDescent="0.15">
      <c r="B43" s="1186"/>
      <c r="C43" s="1187"/>
      <c r="D43" s="106"/>
      <c r="E43" s="1190" t="s">
        <v>33</v>
      </c>
      <c r="F43" s="1190"/>
      <c r="G43" s="1190"/>
      <c r="H43" s="1191"/>
      <c r="I43" s="358">
        <v>15931</v>
      </c>
      <c r="J43" s="359">
        <v>14613</v>
      </c>
      <c r="K43" s="359">
        <v>13068</v>
      </c>
      <c r="L43" s="359">
        <v>12785</v>
      </c>
      <c r="M43" s="360">
        <v>18272</v>
      </c>
    </row>
    <row r="44" spans="2:13" ht="27.75" customHeight="1" x14ac:dyDescent="0.15">
      <c r="B44" s="1186"/>
      <c r="C44" s="1187"/>
      <c r="D44" s="106"/>
      <c r="E44" s="1190" t="s">
        <v>34</v>
      </c>
      <c r="F44" s="1190"/>
      <c r="G44" s="1190"/>
      <c r="H44" s="1191"/>
      <c r="I44" s="358">
        <v>882</v>
      </c>
      <c r="J44" s="359">
        <v>2220</v>
      </c>
      <c r="K44" s="359">
        <v>6133</v>
      </c>
      <c r="L44" s="359">
        <v>6116</v>
      </c>
      <c r="M44" s="360">
        <v>5699</v>
      </c>
    </row>
    <row r="45" spans="2:13" ht="27.75" customHeight="1" x14ac:dyDescent="0.15">
      <c r="B45" s="1186"/>
      <c r="C45" s="1187"/>
      <c r="D45" s="106"/>
      <c r="E45" s="1190" t="s">
        <v>35</v>
      </c>
      <c r="F45" s="1190"/>
      <c r="G45" s="1190"/>
      <c r="H45" s="1191"/>
      <c r="I45" s="358">
        <v>3956</v>
      </c>
      <c r="J45" s="359">
        <v>3897</v>
      </c>
      <c r="K45" s="359">
        <v>3816</v>
      </c>
      <c r="L45" s="359">
        <v>3693</v>
      </c>
      <c r="M45" s="360">
        <v>3903</v>
      </c>
    </row>
    <row r="46" spans="2:13" ht="27.75" customHeight="1" x14ac:dyDescent="0.15">
      <c r="B46" s="1186"/>
      <c r="C46" s="1187"/>
      <c r="D46" s="107"/>
      <c r="E46" s="1190" t="s">
        <v>36</v>
      </c>
      <c r="F46" s="1190"/>
      <c r="G46" s="1190"/>
      <c r="H46" s="1191"/>
      <c r="I46" s="358">
        <v>631</v>
      </c>
      <c r="J46" s="359">
        <v>363</v>
      </c>
      <c r="K46" s="359">
        <v>213</v>
      </c>
      <c r="L46" s="359">
        <v>113</v>
      </c>
      <c r="M46" s="360">
        <v>47</v>
      </c>
    </row>
    <row r="47" spans="2:13" ht="27.75" customHeight="1" x14ac:dyDescent="0.15">
      <c r="B47" s="1186"/>
      <c r="C47" s="1187"/>
      <c r="D47" s="108"/>
      <c r="E47" s="1200" t="s">
        <v>37</v>
      </c>
      <c r="F47" s="1201"/>
      <c r="G47" s="1201"/>
      <c r="H47" s="1202"/>
      <c r="I47" s="358" t="s">
        <v>505</v>
      </c>
      <c r="J47" s="359" t="s">
        <v>505</v>
      </c>
      <c r="K47" s="359" t="s">
        <v>505</v>
      </c>
      <c r="L47" s="359" t="s">
        <v>505</v>
      </c>
      <c r="M47" s="360" t="s">
        <v>505</v>
      </c>
    </row>
    <row r="48" spans="2:13" ht="27.75" customHeight="1" x14ac:dyDescent="0.15">
      <c r="B48" s="1186"/>
      <c r="C48" s="1187"/>
      <c r="D48" s="106"/>
      <c r="E48" s="1190" t="s">
        <v>38</v>
      </c>
      <c r="F48" s="1190"/>
      <c r="G48" s="1190"/>
      <c r="H48" s="1191"/>
      <c r="I48" s="358" t="s">
        <v>505</v>
      </c>
      <c r="J48" s="359" t="s">
        <v>505</v>
      </c>
      <c r="K48" s="359" t="s">
        <v>505</v>
      </c>
      <c r="L48" s="359" t="s">
        <v>505</v>
      </c>
      <c r="M48" s="360" t="s">
        <v>505</v>
      </c>
    </row>
    <row r="49" spans="2:13" ht="27.75" customHeight="1" x14ac:dyDescent="0.15">
      <c r="B49" s="1188"/>
      <c r="C49" s="1189"/>
      <c r="D49" s="106"/>
      <c r="E49" s="1190" t="s">
        <v>39</v>
      </c>
      <c r="F49" s="1190"/>
      <c r="G49" s="1190"/>
      <c r="H49" s="1191"/>
      <c r="I49" s="358" t="s">
        <v>505</v>
      </c>
      <c r="J49" s="359" t="s">
        <v>505</v>
      </c>
      <c r="K49" s="359" t="s">
        <v>505</v>
      </c>
      <c r="L49" s="359" t="s">
        <v>505</v>
      </c>
      <c r="M49" s="360" t="s">
        <v>505</v>
      </c>
    </row>
    <row r="50" spans="2:13" ht="27.75" customHeight="1" x14ac:dyDescent="0.15">
      <c r="B50" s="1184" t="s">
        <v>40</v>
      </c>
      <c r="C50" s="1185"/>
      <c r="D50" s="109"/>
      <c r="E50" s="1190" t="s">
        <v>41</v>
      </c>
      <c r="F50" s="1190"/>
      <c r="G50" s="1190"/>
      <c r="H50" s="1191"/>
      <c r="I50" s="358">
        <v>10463</v>
      </c>
      <c r="J50" s="359">
        <v>11439</v>
      </c>
      <c r="K50" s="359">
        <v>11143</v>
      </c>
      <c r="L50" s="359">
        <v>11787</v>
      </c>
      <c r="M50" s="360">
        <v>11212</v>
      </c>
    </row>
    <row r="51" spans="2:13" ht="27.75" customHeight="1" x14ac:dyDescent="0.15">
      <c r="B51" s="1186"/>
      <c r="C51" s="1187"/>
      <c r="D51" s="106"/>
      <c r="E51" s="1190" t="s">
        <v>42</v>
      </c>
      <c r="F51" s="1190"/>
      <c r="G51" s="1190"/>
      <c r="H51" s="1191"/>
      <c r="I51" s="358">
        <v>8517</v>
      </c>
      <c r="J51" s="359">
        <v>8202</v>
      </c>
      <c r="K51" s="359">
        <v>6889</v>
      </c>
      <c r="L51" s="359">
        <v>6001</v>
      </c>
      <c r="M51" s="360">
        <v>5204</v>
      </c>
    </row>
    <row r="52" spans="2:13" ht="27.75" customHeight="1" x14ac:dyDescent="0.15">
      <c r="B52" s="1188"/>
      <c r="C52" s="1189"/>
      <c r="D52" s="106"/>
      <c r="E52" s="1190" t="s">
        <v>43</v>
      </c>
      <c r="F52" s="1190"/>
      <c r="G52" s="1190"/>
      <c r="H52" s="1191"/>
      <c r="I52" s="358">
        <v>26176</v>
      </c>
      <c r="J52" s="359">
        <v>26522</v>
      </c>
      <c r="K52" s="359">
        <v>25078</v>
      </c>
      <c r="L52" s="359">
        <v>23861</v>
      </c>
      <c r="M52" s="360">
        <v>26693</v>
      </c>
    </row>
    <row r="53" spans="2:13" ht="27.75" customHeight="1" thickBot="1" x14ac:dyDescent="0.2">
      <c r="B53" s="1192" t="s">
        <v>19</v>
      </c>
      <c r="C53" s="1193"/>
      <c r="D53" s="110"/>
      <c r="E53" s="1194" t="s">
        <v>44</v>
      </c>
      <c r="F53" s="1194"/>
      <c r="G53" s="1194"/>
      <c r="H53" s="1195"/>
      <c r="I53" s="361">
        <v>-12211</v>
      </c>
      <c r="J53" s="362">
        <v>-14528</v>
      </c>
      <c r="K53" s="362">
        <v>-11369</v>
      </c>
      <c r="L53" s="362">
        <v>-10921</v>
      </c>
      <c r="M53" s="363">
        <v>-6591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7bLcTUoEYHD+7qgk1PRl2W4yvXGS1U3GyXJpLJMNWUaOd/H0uy0d6k2TnDSf1bQO0XvTW/XPHpFy9k0NXZVnA==" saltValue="j+aJKISihYACE2ptCeVS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5127</v>
      </c>
      <c r="G55" s="122">
        <v>6276</v>
      </c>
      <c r="H55" s="123">
        <v>6211</v>
      </c>
    </row>
    <row r="56" spans="2:8" ht="52.5" customHeight="1" x14ac:dyDescent="0.15">
      <c r="B56" s="124"/>
      <c r="C56" s="1213" t="s">
        <v>47</v>
      </c>
      <c r="D56" s="1213"/>
      <c r="E56" s="1214"/>
      <c r="F56" s="125">
        <v>40</v>
      </c>
      <c r="G56" s="125">
        <v>40</v>
      </c>
      <c r="H56" s="126">
        <v>40</v>
      </c>
    </row>
    <row r="57" spans="2:8" ht="53.25" customHeight="1" x14ac:dyDescent="0.15">
      <c r="B57" s="124"/>
      <c r="C57" s="1215" t="s">
        <v>48</v>
      </c>
      <c r="D57" s="1215"/>
      <c r="E57" s="1216"/>
      <c r="F57" s="127">
        <v>4074</v>
      </c>
      <c r="G57" s="127">
        <v>3919</v>
      </c>
      <c r="H57" s="128">
        <v>3910</v>
      </c>
    </row>
    <row r="58" spans="2:8" ht="45.75" customHeight="1" x14ac:dyDescent="0.15">
      <c r="B58" s="129"/>
      <c r="C58" s="1203" t="s">
        <v>561</v>
      </c>
      <c r="D58" s="1204"/>
      <c r="E58" s="1205"/>
      <c r="F58" s="130">
        <v>3083</v>
      </c>
      <c r="G58" s="130">
        <v>3085</v>
      </c>
      <c r="H58" s="131">
        <v>3061</v>
      </c>
    </row>
    <row r="59" spans="2:8" ht="45.75" customHeight="1" x14ac:dyDescent="0.15">
      <c r="B59" s="129"/>
      <c r="C59" s="1203" t="s">
        <v>562</v>
      </c>
      <c r="D59" s="1204"/>
      <c r="E59" s="1205"/>
      <c r="F59" s="130">
        <v>313</v>
      </c>
      <c r="G59" s="130">
        <v>313</v>
      </c>
      <c r="H59" s="131">
        <v>314</v>
      </c>
    </row>
    <row r="60" spans="2:8" ht="45.75" customHeight="1" x14ac:dyDescent="0.15">
      <c r="B60" s="129"/>
      <c r="C60" s="1203" t="s">
        <v>563</v>
      </c>
      <c r="D60" s="1204"/>
      <c r="E60" s="1205"/>
      <c r="F60" s="130">
        <v>134</v>
      </c>
      <c r="G60" s="130">
        <v>167</v>
      </c>
      <c r="H60" s="131">
        <v>191</v>
      </c>
    </row>
    <row r="61" spans="2:8" ht="45.75" customHeight="1" x14ac:dyDescent="0.15">
      <c r="B61" s="129"/>
      <c r="C61" s="1203" t="s">
        <v>564</v>
      </c>
      <c r="D61" s="1204"/>
      <c r="E61" s="1205"/>
      <c r="F61" s="130">
        <v>294</v>
      </c>
      <c r="G61" s="130">
        <v>125</v>
      </c>
      <c r="H61" s="131">
        <v>125</v>
      </c>
    </row>
    <row r="62" spans="2:8" ht="45.75" customHeight="1" thickBot="1" x14ac:dyDescent="0.2">
      <c r="B62" s="132"/>
      <c r="C62" s="1206" t="s">
        <v>565</v>
      </c>
      <c r="D62" s="1207"/>
      <c r="E62" s="1208"/>
      <c r="F62" s="133">
        <v>88</v>
      </c>
      <c r="G62" s="133">
        <v>89</v>
      </c>
      <c r="H62" s="134">
        <v>90</v>
      </c>
    </row>
    <row r="63" spans="2:8" ht="52.5" customHeight="1" thickBot="1" x14ac:dyDescent="0.2">
      <c r="B63" s="135"/>
      <c r="C63" s="1209" t="s">
        <v>49</v>
      </c>
      <c r="D63" s="1209"/>
      <c r="E63" s="1210"/>
      <c r="F63" s="136">
        <v>9242</v>
      </c>
      <c r="G63" s="136">
        <v>10234</v>
      </c>
      <c r="H63" s="137">
        <v>10161</v>
      </c>
    </row>
    <row r="64" spans="2:8" x14ac:dyDescent="0.15"/>
  </sheetData>
  <sheetProtection algorithmName="SHA-512" hashValue="ko5mGsojx+v8BE3ZrnbLW+Cy3T7mK2Qxr1uJSLJF6p0rqpw4y2a76Kuge5lJxOa+oS066ZjLnQBoGvUvjjIejw==" saltValue="T4GQ8Qua7zZ42MLE36N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47821</v>
      </c>
      <c r="E3" s="156"/>
      <c r="F3" s="157">
        <v>66343</v>
      </c>
      <c r="G3" s="158"/>
      <c r="H3" s="159"/>
    </row>
    <row r="4" spans="1:8" x14ac:dyDescent="0.15">
      <c r="A4" s="160"/>
      <c r="B4" s="161"/>
      <c r="C4" s="162"/>
      <c r="D4" s="163">
        <v>24839</v>
      </c>
      <c r="E4" s="164"/>
      <c r="F4" s="165">
        <v>34529</v>
      </c>
      <c r="G4" s="166"/>
      <c r="H4" s="167"/>
    </row>
    <row r="5" spans="1:8" x14ac:dyDescent="0.15">
      <c r="A5" s="148" t="s">
        <v>523</v>
      </c>
      <c r="B5" s="153"/>
      <c r="C5" s="154"/>
      <c r="D5" s="155">
        <v>39177</v>
      </c>
      <c r="E5" s="156"/>
      <c r="F5" s="157">
        <v>56416</v>
      </c>
      <c r="G5" s="158"/>
      <c r="H5" s="159"/>
    </row>
    <row r="6" spans="1:8" x14ac:dyDescent="0.15">
      <c r="A6" s="160"/>
      <c r="B6" s="161"/>
      <c r="C6" s="162"/>
      <c r="D6" s="163">
        <v>23132</v>
      </c>
      <c r="E6" s="164"/>
      <c r="F6" s="165">
        <v>32623</v>
      </c>
      <c r="G6" s="166"/>
      <c r="H6" s="167"/>
    </row>
    <row r="7" spans="1:8" x14ac:dyDescent="0.15">
      <c r="A7" s="148" t="s">
        <v>524</v>
      </c>
      <c r="B7" s="153"/>
      <c r="C7" s="154"/>
      <c r="D7" s="155">
        <v>47485</v>
      </c>
      <c r="E7" s="156"/>
      <c r="F7" s="157">
        <v>49217</v>
      </c>
      <c r="G7" s="158"/>
      <c r="H7" s="159"/>
    </row>
    <row r="8" spans="1:8" x14ac:dyDescent="0.15">
      <c r="A8" s="160"/>
      <c r="B8" s="161"/>
      <c r="C8" s="162"/>
      <c r="D8" s="163">
        <v>13504</v>
      </c>
      <c r="E8" s="164"/>
      <c r="F8" s="165">
        <v>27232</v>
      </c>
      <c r="G8" s="166"/>
      <c r="H8" s="167"/>
    </row>
    <row r="9" spans="1:8" x14ac:dyDescent="0.15">
      <c r="A9" s="148" t="s">
        <v>525</v>
      </c>
      <c r="B9" s="153"/>
      <c r="C9" s="154"/>
      <c r="D9" s="155">
        <v>72103</v>
      </c>
      <c r="E9" s="156"/>
      <c r="F9" s="157">
        <v>49211</v>
      </c>
      <c r="G9" s="158"/>
      <c r="H9" s="159"/>
    </row>
    <row r="10" spans="1:8" x14ac:dyDescent="0.15">
      <c r="A10" s="160"/>
      <c r="B10" s="161"/>
      <c r="C10" s="162"/>
      <c r="D10" s="163">
        <v>42617</v>
      </c>
      <c r="E10" s="164"/>
      <c r="F10" s="165">
        <v>28367</v>
      </c>
      <c r="G10" s="166"/>
      <c r="H10" s="167"/>
    </row>
    <row r="11" spans="1:8" x14ac:dyDescent="0.15">
      <c r="A11" s="148" t="s">
        <v>526</v>
      </c>
      <c r="B11" s="153"/>
      <c r="C11" s="154"/>
      <c r="D11" s="155">
        <v>78634</v>
      </c>
      <c r="E11" s="156"/>
      <c r="F11" s="157">
        <v>51738</v>
      </c>
      <c r="G11" s="158"/>
      <c r="H11" s="159"/>
    </row>
    <row r="12" spans="1:8" x14ac:dyDescent="0.15">
      <c r="A12" s="160"/>
      <c r="B12" s="161"/>
      <c r="C12" s="168"/>
      <c r="D12" s="163">
        <v>51178</v>
      </c>
      <c r="E12" s="164"/>
      <c r="F12" s="165">
        <v>30360</v>
      </c>
      <c r="G12" s="166"/>
      <c r="H12" s="167"/>
    </row>
    <row r="13" spans="1:8" x14ac:dyDescent="0.15">
      <c r="A13" s="148"/>
      <c r="B13" s="153"/>
      <c r="C13" s="169"/>
      <c r="D13" s="170">
        <v>57044</v>
      </c>
      <c r="E13" s="171"/>
      <c r="F13" s="172">
        <v>54585</v>
      </c>
      <c r="G13" s="173"/>
      <c r="H13" s="159"/>
    </row>
    <row r="14" spans="1:8" x14ac:dyDescent="0.15">
      <c r="A14" s="160"/>
      <c r="B14" s="161"/>
      <c r="C14" s="162"/>
      <c r="D14" s="163">
        <v>31054</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5.31</v>
      </c>
      <c r="C19" s="174">
        <f>ROUND(VALUE(SUBSTITUTE(実質収支比率等に係る経年分析!G$48,"▲","-")),2)</f>
        <v>5.41</v>
      </c>
      <c r="D19" s="174">
        <f>ROUND(VALUE(SUBSTITUTE(実質収支比率等に係る経年分析!H$48,"▲","-")),2)</f>
        <v>9.85</v>
      </c>
      <c r="E19" s="174">
        <f>ROUND(VALUE(SUBSTITUTE(実質収支比率等に係る経年分析!I$48,"▲","-")),2)</f>
        <v>7.64</v>
      </c>
      <c r="F19" s="174">
        <f>ROUND(VALUE(SUBSTITUTE(実質収支比率等に係る経年分析!J$48,"▲","-")),2)</f>
        <v>5.89</v>
      </c>
    </row>
    <row r="20" spans="1:11" x14ac:dyDescent="0.15">
      <c r="A20" s="174" t="s">
        <v>53</v>
      </c>
      <c r="B20" s="174">
        <f>ROUND(VALUE(SUBSTITUTE(実質収支比率等に係る経年分析!F$47,"▲","-")),2)</f>
        <v>16.45</v>
      </c>
      <c r="C20" s="174">
        <f>ROUND(VALUE(SUBSTITUTE(実質収支比率等に係る経年分析!G$47,"▲","-")),2)</f>
        <v>19.690000000000001</v>
      </c>
      <c r="D20" s="174">
        <f>ROUND(VALUE(SUBSTITUTE(実質収支比率等に係る経年分析!H$47,"▲","-")),2)</f>
        <v>19.03</v>
      </c>
      <c r="E20" s="174">
        <f>ROUND(VALUE(SUBSTITUTE(実質収支比率等に係る経年分析!I$47,"▲","-")),2)</f>
        <v>23.8</v>
      </c>
      <c r="F20" s="174">
        <f>ROUND(VALUE(SUBSTITUTE(実質収支比率等に係る経年分析!J$47,"▲","-")),2)</f>
        <v>23.48</v>
      </c>
    </row>
    <row r="21" spans="1:11" x14ac:dyDescent="0.15">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4.07</v>
      </c>
      <c r="D21" s="174">
        <f>IF(ISNUMBER(VALUE(SUBSTITUTE(実質収支比率等に係る経年分析!H$49,"▲","-"))),ROUND(VALUE(SUBSTITUTE(実質収支比率等に係る経年分析!H$49,"▲","-")),2),NA())</f>
        <v>4.62</v>
      </c>
      <c r="E21" s="174">
        <f>IF(ISNUMBER(VALUE(SUBSTITUTE(実質収支比率等に係る経年分析!I$49,"▲","-"))),ROUND(VALUE(SUBSTITUTE(実質収支比率等に係る経年分析!I$49,"▲","-")),2),NA())</f>
        <v>1.93</v>
      </c>
      <c r="F21" s="174">
        <f>IF(ISNUMBER(VALUE(SUBSTITUTE(実質収支比率等に係る経年分析!J$49,"▲","-"))),ROUND(VALUE(SUBSTITUTE(実質収支比率等に係る経年分析!J$49,"▲","-")),2),NA())</f>
        <v>-1.97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ＪＲ半田駅前土地区画整理事業特別会計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乙川中部土地区画整理事業特別会計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6.44</v>
      </c>
    </row>
    <row r="36" spans="1:16" x14ac:dyDescent="0.15">
      <c r="A36" s="175" t="str">
        <f>IF(連結実質赤字比率に係る赤字・黒字の構成分析!C$34="",NA(),連結実質赤字比率に係る赤字・黒字の構成分析!C$34)</f>
        <v>半田市立半田病院事業会計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35.020000000000003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4511</v>
      </c>
      <c r="E42" s="176"/>
      <c r="F42" s="176"/>
      <c r="G42" s="176">
        <f>'実質公債費比率（分子）の構造'!L$52</f>
        <v>4649</v>
      </c>
      <c r="H42" s="176"/>
      <c r="I42" s="176"/>
      <c r="J42" s="176">
        <f>'実質公債費比率（分子）の構造'!M$52</f>
        <v>4081</v>
      </c>
      <c r="K42" s="176"/>
      <c r="L42" s="176"/>
      <c r="M42" s="176">
        <f>'実質公債費比率（分子）の構造'!N$52</f>
        <v>3833</v>
      </c>
      <c r="N42" s="176"/>
      <c r="O42" s="176"/>
      <c r="P42" s="176">
        <f>'実質公債費比率（分子）の構造'!O$52</f>
        <v>3446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58</v>
      </c>
      <c r="C45" s="176"/>
      <c r="D45" s="176"/>
      <c r="E45" s="176">
        <f>'実質公債費比率（分子）の構造'!L$49</f>
        <v>58</v>
      </c>
      <c r="F45" s="176"/>
      <c r="G45" s="176"/>
      <c r="H45" s="176">
        <f>'実質公債費比率（分子）の構造'!M$49</f>
        <v>67</v>
      </c>
      <c r="I45" s="176"/>
      <c r="J45" s="176"/>
      <c r="K45" s="176">
        <f>'実質公債費比率（分子）の構造'!N$49</f>
        <v>48</v>
      </c>
      <c r="L45" s="176"/>
      <c r="M45" s="176"/>
      <c r="N45" s="176">
        <f>'実質公債費比率（分子）の構造'!O$49</f>
        <v>346</v>
      </c>
      <c r="O45" s="176"/>
      <c r="P45" s="176"/>
    </row>
    <row r="46" spans="1:16" x14ac:dyDescent="0.15">
      <c r="A46" s="176" t="s">
        <v>64</v>
      </c>
      <c r="B46" s="176">
        <f>'実質公債費比率（分子）の構造'!K$48</f>
        <v>2245</v>
      </c>
      <c r="C46" s="176"/>
      <c r="D46" s="176"/>
      <c r="E46" s="176">
        <f>'実質公債費比率（分子）の構造'!L$48</f>
        <v>2247</v>
      </c>
      <c r="F46" s="176"/>
      <c r="G46" s="176"/>
      <c r="H46" s="176">
        <f>'実質公債費比率（分子）の構造'!M$48</f>
        <v>2117</v>
      </c>
      <c r="I46" s="176"/>
      <c r="J46" s="176"/>
      <c r="K46" s="176">
        <f>'実質公債費比率（分子）の構造'!N$48</f>
        <v>1934</v>
      </c>
      <c r="L46" s="176"/>
      <c r="M46" s="176"/>
      <c r="N46" s="176">
        <f>'実質公債費比率（分子）の構造'!O$48</f>
        <v>1720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2349</v>
      </c>
      <c r="C49" s="176"/>
      <c r="D49" s="176"/>
      <c r="E49" s="176">
        <f>'実質公債費比率（分子）の構造'!L$45</f>
        <v>2135</v>
      </c>
      <c r="F49" s="176"/>
      <c r="G49" s="176"/>
      <c r="H49" s="176">
        <f>'実質公債費比率（分子）の構造'!M$45</f>
        <v>2072</v>
      </c>
      <c r="I49" s="176"/>
      <c r="J49" s="176"/>
      <c r="K49" s="176">
        <f>'実質公債費比率（分子）の構造'!N$45</f>
        <v>1886</v>
      </c>
      <c r="L49" s="176"/>
      <c r="M49" s="176"/>
      <c r="N49" s="176">
        <f>'実質公債費比率（分子）の構造'!O$45</f>
        <v>1623</v>
      </c>
      <c r="O49" s="176"/>
      <c r="P49" s="176"/>
    </row>
    <row r="50" spans="1:16" x14ac:dyDescent="0.15">
      <c r="A50" s="176" t="s">
        <v>67</v>
      </c>
      <c r="B50" s="176" t="e">
        <f>NA()</f>
        <v>#N/A</v>
      </c>
      <c r="C50" s="176">
        <f>IF(ISNUMBER('実質公債費比率（分子）の構造'!K$53),'実質公債費比率（分子）の構造'!K$53,NA())</f>
        <v>141</v>
      </c>
      <c r="D50" s="176" t="e">
        <f>NA()</f>
        <v>#N/A</v>
      </c>
      <c r="E50" s="176" t="e">
        <f>NA()</f>
        <v>#N/A</v>
      </c>
      <c r="F50" s="176">
        <f>IF(ISNUMBER('実質公債費比率（分子）の構造'!L$53),'実質公債費比率（分子）の構造'!L$53,NA())</f>
        <v>-209</v>
      </c>
      <c r="G50" s="176" t="e">
        <f>NA()</f>
        <v>#N/A</v>
      </c>
      <c r="H50" s="176" t="e">
        <f>NA()</f>
        <v>#N/A</v>
      </c>
      <c r="I50" s="176">
        <f>IF(ISNUMBER('実質公債費比率（分子）の構造'!M$53),'実質公債費比率（分子）の構造'!M$53,NA())</f>
        <v>175</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243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26176</v>
      </c>
      <c r="E56" s="175"/>
      <c r="F56" s="175"/>
      <c r="G56" s="175">
        <f>'将来負担比率（分子）の構造'!J$52</f>
        <v>26522</v>
      </c>
      <c r="H56" s="175"/>
      <c r="I56" s="175"/>
      <c r="J56" s="175">
        <f>'将来負担比率（分子）の構造'!K$52</f>
        <v>25078</v>
      </c>
      <c r="K56" s="175"/>
      <c r="L56" s="175"/>
      <c r="M56" s="175">
        <f>'将来負担比率（分子）の構造'!L$52</f>
        <v>23861</v>
      </c>
      <c r="N56" s="175"/>
      <c r="O56" s="175"/>
      <c r="P56" s="175">
        <f>'将来負担比率（分子）の構造'!M$52</f>
        <v>26693</v>
      </c>
    </row>
    <row r="57" spans="1:16" x14ac:dyDescent="0.15">
      <c r="A57" s="175" t="s">
        <v>42</v>
      </c>
      <c r="B57" s="175"/>
      <c r="C57" s="175"/>
      <c r="D57" s="175">
        <f>'将来負担比率（分子）の構造'!I$51</f>
        <v>8517</v>
      </c>
      <c r="E57" s="175"/>
      <c r="F57" s="175"/>
      <c r="G57" s="175">
        <f>'将来負担比率（分子）の構造'!J$51</f>
        <v>8202</v>
      </c>
      <c r="H57" s="175"/>
      <c r="I57" s="175"/>
      <c r="J57" s="175">
        <f>'将来負担比率（分子）の構造'!K$51</f>
        <v>6889</v>
      </c>
      <c r="K57" s="175"/>
      <c r="L57" s="175"/>
      <c r="M57" s="175">
        <f>'将来負担比率（分子）の構造'!L$51</f>
        <v>6001</v>
      </c>
      <c r="N57" s="175"/>
      <c r="O57" s="175"/>
      <c r="P57" s="175">
        <f>'将来負担比率（分子）の構造'!M$51</f>
        <v>5204</v>
      </c>
    </row>
    <row r="58" spans="1:16" x14ac:dyDescent="0.15">
      <c r="A58" s="175" t="s">
        <v>41</v>
      </c>
      <c r="B58" s="175"/>
      <c r="C58" s="175"/>
      <c r="D58" s="175">
        <f>'将来負担比率（分子）の構造'!I$50</f>
        <v>10463</v>
      </c>
      <c r="E58" s="175"/>
      <c r="F58" s="175"/>
      <c r="G58" s="175">
        <f>'将来負担比率（分子）の構造'!J$50</f>
        <v>11439</v>
      </c>
      <c r="H58" s="175"/>
      <c r="I58" s="175"/>
      <c r="J58" s="175">
        <f>'将来負担比率（分子）の構造'!K$50</f>
        <v>11143</v>
      </c>
      <c r="K58" s="175"/>
      <c r="L58" s="175"/>
      <c r="M58" s="175">
        <f>'将来負担比率（分子）の構造'!L$50</f>
        <v>11787</v>
      </c>
      <c r="N58" s="175"/>
      <c r="O58" s="175"/>
      <c r="P58" s="175">
        <f>'将来負担比率（分子）の構造'!M$50</f>
        <v>11212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631</v>
      </c>
      <c r="C61" s="175"/>
      <c r="D61" s="175"/>
      <c r="E61" s="175">
        <f>'将来負担比率（分子）の構造'!J$46</f>
        <v>363</v>
      </c>
      <c r="F61" s="175"/>
      <c r="G61" s="175"/>
      <c r="H61" s="175">
        <f>'将来負担比率（分子）の構造'!K$46</f>
        <v>213</v>
      </c>
      <c r="I61" s="175"/>
      <c r="J61" s="175"/>
      <c r="K61" s="175">
        <f>'将来負担比率（分子）の構造'!L$46</f>
        <v>113</v>
      </c>
      <c r="L61" s="175"/>
      <c r="M61" s="175"/>
      <c r="N61" s="175">
        <f>'将来負担比率（分子）の構造'!M$46</f>
        <v>47</v>
      </c>
      <c r="O61" s="175"/>
      <c r="P61" s="175"/>
    </row>
    <row r="62" spans="1:16" x14ac:dyDescent="0.15">
      <c r="A62" s="175" t="s">
        <v>35</v>
      </c>
      <c r="B62" s="175">
        <f>'将来負担比率（分子）の構造'!I$45</f>
        <v>3956</v>
      </c>
      <c r="C62" s="175"/>
      <c r="D62" s="175"/>
      <c r="E62" s="175">
        <f>'将来負担比率（分子）の構造'!J$45</f>
        <v>3897</v>
      </c>
      <c r="F62" s="175"/>
      <c r="G62" s="175"/>
      <c r="H62" s="175">
        <f>'将来負担比率（分子）の構造'!K$45</f>
        <v>3816</v>
      </c>
      <c r="I62" s="175"/>
      <c r="J62" s="175"/>
      <c r="K62" s="175">
        <f>'将来負担比率（分子）の構造'!L$45</f>
        <v>3693</v>
      </c>
      <c r="L62" s="175"/>
      <c r="M62" s="175"/>
      <c r="N62" s="175">
        <f>'将来負担比率（分子）の構造'!M$45</f>
        <v>3903</v>
      </c>
      <c r="O62" s="175"/>
      <c r="P62" s="175"/>
    </row>
    <row r="63" spans="1:16" x14ac:dyDescent="0.15">
      <c r="A63" s="175" t="s">
        <v>34</v>
      </c>
      <c r="B63" s="175">
        <f>'将来負担比率（分子）の構造'!I$44</f>
        <v>882</v>
      </c>
      <c r="C63" s="175"/>
      <c r="D63" s="175"/>
      <c r="E63" s="175">
        <f>'将来負担比率（分子）の構造'!J$44</f>
        <v>2220</v>
      </c>
      <c r="F63" s="175"/>
      <c r="G63" s="175"/>
      <c r="H63" s="175">
        <f>'将来負担比率（分子）の構造'!K$44</f>
        <v>6133</v>
      </c>
      <c r="I63" s="175"/>
      <c r="J63" s="175"/>
      <c r="K63" s="175">
        <f>'将来負担比率（分子）の構造'!L$44</f>
        <v>6116</v>
      </c>
      <c r="L63" s="175"/>
      <c r="M63" s="175"/>
      <c r="N63" s="175">
        <f>'将来負担比率（分子）の構造'!M$44</f>
        <v>5699</v>
      </c>
      <c r="O63" s="175"/>
      <c r="P63" s="175"/>
    </row>
    <row r="64" spans="1:16" x14ac:dyDescent="0.15">
      <c r="A64" s="175" t="s">
        <v>33</v>
      </c>
      <c r="B64" s="175">
        <f>'将来負担比率（分子）の構造'!I$43</f>
        <v>15931</v>
      </c>
      <c r="C64" s="175"/>
      <c r="D64" s="175"/>
      <c r="E64" s="175">
        <f>'将来負担比率（分子）の構造'!J$43</f>
        <v>14613</v>
      </c>
      <c r="F64" s="175"/>
      <c r="G64" s="175"/>
      <c r="H64" s="175">
        <f>'将来負担比率（分子）の構造'!K$43</f>
        <v>13068</v>
      </c>
      <c r="I64" s="175"/>
      <c r="J64" s="175"/>
      <c r="K64" s="175">
        <f>'将来負担比率（分子）の構造'!L$43</f>
        <v>12785</v>
      </c>
      <c r="L64" s="175"/>
      <c r="M64" s="175"/>
      <c r="N64" s="175">
        <f>'将来負担比率（分子）の構造'!M$43</f>
        <v>18272</v>
      </c>
      <c r="O64" s="175"/>
      <c r="P64" s="175"/>
    </row>
    <row r="65" spans="1:16" x14ac:dyDescent="0.15">
      <c r="A65" s="175" t="s">
        <v>32</v>
      </c>
      <c r="B65" s="175" t="str">
        <f>'将来負担比率（分子）の構造'!I$42</f>
        <v>-</v>
      </c>
      <c r="C65" s="175"/>
      <c r="D65" s="175"/>
      <c r="E65" s="175">
        <f>'将来負担比率（分子）の構造'!J$42</f>
        <v>532</v>
      </c>
      <c r="F65" s="175"/>
      <c r="G65" s="175"/>
      <c r="H65" s="175">
        <f>'将来負担比率（分子）の構造'!K$42</f>
        <v>517</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11546</v>
      </c>
      <c r="C66" s="175"/>
      <c r="D66" s="175"/>
      <c r="E66" s="175">
        <f>'将来負担比率（分子）の構造'!J$41</f>
        <v>10010</v>
      </c>
      <c r="F66" s="175"/>
      <c r="G66" s="175"/>
      <c r="H66" s="175">
        <f>'将来負担比率（分子）の構造'!K$41</f>
        <v>7995</v>
      </c>
      <c r="I66" s="175"/>
      <c r="J66" s="175"/>
      <c r="K66" s="175">
        <f>'将来負担比率（分子）の構造'!L$41</f>
        <v>8021</v>
      </c>
      <c r="L66" s="175"/>
      <c r="M66" s="175"/>
      <c r="N66" s="175">
        <f>'将来負担比率（分子）の構造'!M$41</f>
        <v>8597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5127</v>
      </c>
      <c r="C72" s="179">
        <f>基金残高に係る経年分析!G55</f>
        <v>6276</v>
      </c>
      <c r="D72" s="179">
        <f>基金残高に係る経年分析!H55</f>
        <v>6211</v>
      </c>
    </row>
    <row r="73" spans="1:16" x14ac:dyDescent="0.15">
      <c r="A73" s="178" t="s">
        <v>74</v>
      </c>
      <c r="B73" s="179">
        <f>基金残高に係る経年分析!F56</f>
        <v>40</v>
      </c>
      <c r="C73" s="179">
        <f>基金残高に係る経年分析!G56</f>
        <v>40</v>
      </c>
      <c r="D73" s="179">
        <f>基金残高に係る経年分析!H56</f>
        <v>40</v>
      </c>
    </row>
    <row r="74" spans="1:16" x14ac:dyDescent="0.15">
      <c r="A74" s="178" t="s">
        <v>75</v>
      </c>
      <c r="B74" s="179">
        <f>基金残高に係る経年分析!F57</f>
        <v>4074</v>
      </c>
      <c r="C74" s="179">
        <f>基金残高に係る経年分析!G57</f>
        <v>3919</v>
      </c>
      <c r="D74" s="179">
        <f>基金残高に係る経年分析!H57</f>
        <v>3910</v>
      </c>
    </row>
  </sheetData>
  <sheetProtection algorithmName="SHA-512" hashValue="GyfliyUSy9pr2aD+NgB1OviN8cpQnhLJfswzdCIG1IL6sSlcv3SV59Rmi/zrHpvCEsrjaqf534viM/Esrbj60w==" saltValue="2e/oSQMnDt3n5HRQQJZ2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宮崎　真志</cp:lastModifiedBy>
  <cp:lastPrinted>2025-03-19T00:43:48Z</cp:lastPrinted>
  <dcterms:created xsi:type="dcterms:W3CDTF">2025-02-19T02:58:36Z</dcterms:created>
  <dcterms:modified xsi:type="dcterms:W3CDTF">2025-03-19T00:43:54Z</dcterms:modified>
  <cp:category/>
</cp:coreProperties>
</file>