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14 西尾市　○\"/>
    </mc:Choice>
  </mc:AlternateContent>
  <xr:revisionPtr revIDLastSave="0" documentId="13_ncr:1_{018ADEC2-E7E8-47C2-9A4A-1989B76446A4}"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3" i="12" l="1"/>
  <c r="AP63"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s="1"/>
  <c r="AM36" i="10" s="1"/>
  <c r="AM37" i="10" s="1"/>
  <c r="BW34" i="10"/>
  <c r="BW35" i="10" s="1"/>
  <c r="CO34" i="10" l="1"/>
  <c r="CO35" i="10" s="1"/>
</calcChain>
</file>

<file path=xl/sharedStrings.xml><?xml version="1.0" encoding="utf-8"?>
<sst xmlns="http://schemas.openxmlformats.org/spreadsheetml/2006/main" count="1097" uniqueCount="562">
  <si>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</si>
  <si>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</si>
  <si>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</si>
  <si>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</si>
  <si>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</si>
  <si>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</si>
  <si>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</si>
  <si>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</si>
  <si>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</si>
  <si>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</si>
  <si>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</si>
  <si>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</si>
  <si>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</si>
  <si>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</si>
  <si>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</si>
  <si>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</si>
  <si>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</si>
  <si>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</si>
  <si>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</si>
  <si>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</si>
  <si>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</si>
  <si>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</si>
  <si>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</si>
  <si>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</si>
  <si>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</si>
  <si>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</si>
  <si>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</si>
  <si>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</si>
  <si>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</si>
  <si>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</si>
  <si>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</si>
  <si>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</si>
  <si>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</si>
  <si>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</si>
  <si>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</si>
  <si>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</si>
  <si>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</si>
  <si>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</si>
  <si>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</si>
  <si>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</si>
  <si>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</si>
  <si>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</si>
  <si>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</si>
  <si>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</si>
  <si>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</si>
  <si>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</si>
  <si>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</si>
  <si>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</si>
  <si>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</si>
  <si>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</si>
  <si>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</si>
  <si>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</si>
  <si>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</si>
  <si>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</si>
  <si>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</si>
  <si>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</si>
  <si>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</si>
  <si>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</si>
  <si>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</si>
  <si>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</si>
  <si>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</si>
  <si>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</si>
  <si>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</si>
  <si>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</si>
  <si>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</si>
  <si>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</si>
  <si>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</si>
  <si>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</si>
  <si>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</si>
  <si>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</si>
  <si>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</si>
  <si>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</si>
  <si>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</si>
  <si>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</si>
  <si>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</si>
  <si>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</si>
  <si>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</si>
  <si>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</si>
  <si>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</si>
  <si>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</si>
  <si>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</si>
  <si>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</si>
  <si>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</si>
  <si>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</si>
  <si>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</si>
  <si>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</si>
  <si>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</si>
  <si>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</si>
  <si>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</si>
  <si>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</si>
  <si>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</si>
  <si>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</si>
  <si>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</si>
  <si>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</si>
  <si>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</si>
  <si>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</si>
  <si>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</si>
  <si>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</si>
  <si>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</si>
  <si>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</si>
  <si>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</si>
  <si>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</si>
  <si>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</si>
  <si>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</si>
  <si>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</si>
  <si>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</si>
  <si>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</si>
  <si>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</si>
  <si>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</si>
  <si>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</si>
  <si>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</si>
  <si>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</si>
  <si>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</si>
  <si>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</si>
  <si>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</si>
  <si>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</si>
  <si>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</si>
  <si>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</si>
  <si>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</si>
  <si>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</si>
  <si>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</si>
  <si>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</si>
  <si>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</si>
  <si>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</si>
  <si>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</si>
  <si>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</si>
  <si>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</si>
  <si>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</si>
  <si>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</si>
  <si>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</si>
  <si>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</si>
  <si>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</si>
  <si>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</si>
  <si>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</si>
  <si>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</si>
  <si>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</si>
  <si>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</si>
  <si>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</si>
  <si>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</si>
  <si>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</si>
  <si>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</si>
  <si>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</si>
  <si>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</si>
  <si>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</si>
  <si>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</si>
  <si>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</si>
  <si>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</si>
  <si>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</si>
  <si>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</si>
  <si>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</si>
  <si>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</si>
  <si>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</si>
  <si>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</si>
  <si>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</si>
  <si>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</si>
  <si>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</si>
  <si>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</si>
  <si>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</si>
  <si>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</si>
  <si>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</si>
  <si>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</si>
  <si>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</si>
  <si>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</si>
  <si>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</si>
  <si>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</si>
  <si>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</si>
  <si>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</si>
  <si>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</si>
  <si>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</si>
  <si>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</si>
  <si>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</si>
  <si>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</si>
  <si>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</si>
  <si>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</si>
  <si>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</si>
  <si>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</si>
  <si>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</si>
  <si>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</si>
  <si>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</si>
  <si>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</si>
  <si>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</si>
  <si>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</si>
  <si>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</si>
  <si>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</si>
  <si>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</si>
  <si>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</si>
  <si>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</si>
  <si>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</si>
  <si>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</si>
  <si>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</si>
  <si>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</si>
  <si>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</si>
  <si>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</si>
  <si>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</si>
  <si>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</si>
  <si>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</si>
  <si>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</si>
  <si>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</si>
  <si>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</si>
  <si>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</si>
  <si>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</si>
  <si>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</si>
  <si>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</si>
  <si>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愛知県西尾市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</si>
  <si>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</si>
  <si>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</si>
  <si>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</si>
  <si>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</si>
  <si>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</si>
  <si>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</si>
  <si>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</si>
  <si>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</si>
  <si>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</si>
  <si>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</si>
  <si>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</si>
  <si>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</si>
  <si>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</si>
  <si>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</si>
  <si>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</si>
  <si>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</si>
  <si>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</si>
  <si>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</si>
  <si>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</si>
  <si>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</si>
  <si>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</si>
  <si>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</si>
  <si>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</si>
  <si>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</si>
  <si>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</si>
  <si>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</si>
  <si>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</si>
  <si>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</si>
  <si>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</si>
  <si>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</si>
  <si>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</si>
  <si>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</si>
  <si>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</si>
  <si>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</si>
  <si>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</si>
  <si>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</si>
  <si>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</si>
  <si>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</si>
  <si>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</si>
  <si>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</si>
  <si>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</si>
  <si>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</si>
  <si>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</si>
  <si>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</si>
  <si>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</si>
  <si>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</si>
  <si>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</si>
  <si>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</si>
  <si>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</si>
  <si>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</si>
  <si>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</si>
  <si>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</si>
  <si>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</si>
  <si>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</si>
  <si>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</si>
  <si>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</si>
  <si>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</si>
  <si>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</si>
  <si>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</si>
  <si>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</si>
  <si>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</si>
  <si>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</si>
  <si>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</si>
  <si>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</si>
  <si>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</si>
  <si>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</si>
  <si>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</si>
  <si>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</si>
  <si>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</si>
  <si>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</si>
  <si>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</si>
  <si>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</si>
  <si>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</si>
  <si>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</si>
  <si>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</si>
  <si>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</si>
  <si>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</si>
  <si>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</si>
  <si>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</si>
  <si>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</si>
  <si>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</si>
  <si>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</si>
  <si>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</si>
  <si>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</si>
  <si>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</si>
  <si>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</si>
  <si>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</si>
  <si>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</si>
  <si>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</si>
  <si>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</si>
  <si>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</si>
  <si>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</si>
  <si>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</si>
  <si>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</si>
  <si>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</si>
  <si>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</si>
  <si>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</si>
  <si>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</si>
  <si>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</si>
  <si>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</si>
  <si>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</si>
  <si>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</si>
  <si>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</si>
  <si>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</si>
  <si>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</si>
  <si>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</si>
  <si>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</si>
  <si>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</si>
  <si>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</si>
  <si>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</si>
  <si>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</si>
  <si>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</si>
  <si>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</si>
  <si>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</si>
  <si>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</si>
  <si>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</si>
  <si>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</si>
  <si>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</si>
  <si>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</si>
  <si>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</si>
  <si>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</si>
  <si>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</si>
  <si>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</si>
  <si>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</si>
  <si>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</si>
  <si>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</si>
  <si>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</si>
  <si>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</si>
  <si>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</si>
  <si>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</si>
  <si>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</si>
  <si>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</si>
  <si>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</si>
  <si>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</si>
  <si>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</si>
  <si>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</si>
  <si>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</si>
  <si>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</si>
  <si>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</si>
  <si>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</si>
  <si>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</si>
  <si>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</si>
  <si>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</si>
  <si>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</si>
  <si>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</si>
  <si>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</si>
  <si>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</si>
  <si>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</si>
  <si>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</si>
  <si>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</si>
  <si>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愛知県西尾市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</si>
  <si>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</si>
  <si>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</si>
  <si>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</si>
  <si>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</si>
  <si>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</si>
  <si>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</si>
  <si>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</si>
  <si>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</si>
  <si>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</si>
  <si>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</si>
  <si>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</si>
  <si>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</si>
  <si>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</si>
  <si>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</si>
  <si>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</si>
  <si>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</si>
  <si>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</si>
  <si>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</si>
  <si>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</si>
  <si>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</si>
  <si>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佐久島診療所事業特別会計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</si>
  <si>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</si>
  <si>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</si>
  <si>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</si>
  <si>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</si>
  <si>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</si>
  <si>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</si>
  <si>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</si>
  <si>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</si>
  <si>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</si>
  <si>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</si>
  <si>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</si>
  <si>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</si>
  <si>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</si>
  <si>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</si>
  <si>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</si>
  <si>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</si>
  <si>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</si>
  <si>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</si>
  <si>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</si>
  <si>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</si>
  <si>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渡船事業会計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</si>
  <si>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</si>
  <si>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</si>
  <si>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</si>
  <si>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</si>
  <si>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</si>
  <si>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</si>
  <si>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</si>
  <si>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</si>
  <si>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</si>
  <si>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</si>
  <si>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</si>
  <si>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</si>
  <si>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</si>
  <si>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</si>
  <si>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</si>
  <si>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</si>
  <si>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</si>
  <si>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</si>
  <si>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</si>
  <si>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</si>
  <si>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</si>
  <si>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</si>
  <si>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</si>
  <si>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</si>
  <si>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</si>
  <si>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</si>
  <si>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</si>
  <si>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</si>
  <si>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</si>
  <si>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</si>
  <si>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</si>
  <si>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</si>
  <si>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</si>
  <si>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</si>
  <si>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</si>
  <si>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</si>
  <si>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</si>
  <si>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</si>
  <si>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</si>
  <si>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</si>
  <si>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</si>
  <si>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</si>
  <si>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</si>
  <si>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</si>
  <si>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</si>
  <si>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</si>
  <si>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</si>
  <si>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</si>
  <si>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</si>
  <si>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</si>
  <si>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</si>
  <si>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</si>
  <si>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</si>
  <si>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</si>
  <si>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</si>
  <si>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</si>
  <si>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</si>
  <si>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</si>
  <si>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</si>
  <si>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</si>
  <si>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</si>
  <si>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</si>
  <si>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</si>
  <si>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</si>
  <si>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</si>
  <si>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</si>
  <si>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</si>
  <si>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</si>
  <si>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</si>
  <si>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</si>
  <si>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</si>
  <si>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</si>
  <si>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</si>
  <si>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</si>
  <si>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</si>
  <si>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</si>
  <si>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</si>
  <si>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</si>
  <si>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</si>
  <si>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</si>
  <si>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</si>
  <si>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</si>
  <si>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</si>
  <si>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</si>
  <si>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</si>
  <si>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</si>
  <si>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</si>
  <si>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</si>
  <si>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</si>
  <si>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</si>
  <si>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</si>
  <si>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</si>
  <si>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</si>
  <si>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</si>
  <si>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</si>
  <si>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</si>
  <si>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</si>
  <si>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</si>
  <si>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</si>
  <si>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</si>
  <si>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</si>
  <si>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</si>
  <si>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</si>
  <si>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</si>
  <si>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</si>
  <si>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</si>
  <si>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</si>
  <si>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</si>
  <si>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</si>
  <si>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</si>
  <si>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</si>
  <si>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</si>
  <si>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</si>
  <si>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</si>
  <si>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</si>
  <si>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</si>
  <si>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</si>
  <si>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</si>
  <si>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</si>
  <si>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</si>
  <si>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</si>
  <si>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</si>
  <si>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</si>
  <si>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</si>
  <si>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</si>
  <si>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</si>
  <si>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</si>
  <si>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</si>
  <si>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</si>
  <si>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</si>
  <si>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</si>
  <si>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</si>
  <si>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</si>
  <si>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</si>
  <si>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</si>
  <si>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2.41</t>
  </si>
  <si>
    <t>▲ 0.30</t>
  </si>
  <si>
    <t>水道事業会計</t>
  </si>
  <si>
    <t>一般会計</t>
  </si>
  <si>
    <t>病院事業会計</t>
  </si>
  <si>
    <t>介護保険特別会計</t>
  </si>
  <si>
    <t>国民健康保険特別会計</t>
  </si>
  <si>
    <t>下水道事業会計</t>
  </si>
  <si>
    <t>渡船事業会計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</si>
  <si>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</si>
  <si>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</si>
  <si>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</si>
  <si>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</si>
  <si>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</si>
  <si>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</si>
  <si>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</si>
  <si>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</si>
  <si>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</si>
  <si>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愛知県後期高齢者医療広域連合
（一般会計）</t>
    <rPh sb="0" eb="3">
      <t>アイチケン</t>
    </rPh>
    <rPh sb="3" eb="5">
      <t>コウキ</t>
    </rPh>
    <rPh sb="5" eb="7">
      <t>コウレイ</t>
    </rPh>
    <rPh sb="7" eb="8">
      <t>シャ</t>
    </rPh>
    <rPh sb="8" eb="10">
      <t>イリョウ</t>
    </rPh>
    <rPh sb="10" eb="12">
      <t>コウイキ</t>
    </rPh>
    <rPh sb="12" eb="14">
      <t>レンゴウ</t>
    </rPh>
    <rPh sb="16" eb="18">
      <t>イッパン</t>
    </rPh>
    <rPh sb="18" eb="20">
      <t>カイケイ</t>
    </rPh>
    <phoneticPr fontId="10"/>
  </si>
  <si>
    <t>愛知県後期高齢者医療広域連合
（後期高齢者医療特別会計）</t>
    <rPh sb="0" eb="3">
      <t>アイチケン</t>
    </rPh>
    <rPh sb="3" eb="5">
      <t>コウキ</t>
    </rPh>
    <rPh sb="5" eb="7">
      <t>コウレイ</t>
    </rPh>
    <rPh sb="7" eb="8">
      <t>シャ</t>
    </rPh>
    <rPh sb="8" eb="10">
      <t>イリョウ</t>
    </rPh>
    <rPh sb="10" eb="14">
      <t>コウイキレンゴウ</t>
    </rPh>
    <rPh sb="16" eb="18">
      <t>コウキ</t>
    </rPh>
    <rPh sb="18" eb="21">
      <t>コウレイシャ</t>
    </rPh>
    <rPh sb="21" eb="23">
      <t>イリョウ</t>
    </rPh>
    <rPh sb="23" eb="25">
      <t>トクベツ</t>
    </rPh>
    <rPh sb="25" eb="27">
      <t>カイケイ</t>
    </rPh>
    <phoneticPr fontId="10"/>
  </si>
  <si>
    <t>西尾市土地開発公社</t>
    <rPh sb="0" eb="3">
      <t>ニシオシ</t>
    </rPh>
    <rPh sb="3" eb="7">
      <t>トチカイハツ</t>
    </rPh>
    <rPh sb="7" eb="9">
      <t>コウシャ</t>
    </rPh>
    <phoneticPr fontId="10"/>
  </si>
  <si>
    <t>一色さかなセンター</t>
    <rPh sb="0" eb="2">
      <t>イシキ</t>
    </rPh>
    <phoneticPr fontId="10"/>
  </si>
  <si>
    <t>-</t>
    <phoneticPr fontId="10"/>
  </si>
  <si>
    <t>西尾市広域新焼却施設整備基金</t>
    <rPh sb="0" eb="3">
      <t>ニシオシ</t>
    </rPh>
    <rPh sb="3" eb="5">
      <t>コウイキ</t>
    </rPh>
    <rPh sb="5" eb="6">
      <t>シン</t>
    </rPh>
    <rPh sb="6" eb="8">
      <t>ショウキャク</t>
    </rPh>
    <rPh sb="8" eb="10">
      <t>シセツ</t>
    </rPh>
    <rPh sb="10" eb="12">
      <t>セイビ</t>
    </rPh>
    <rPh sb="12" eb="14">
      <t>キキン</t>
    </rPh>
    <phoneticPr fontId="5"/>
  </si>
  <si>
    <t>西尾市体育施設整備基金</t>
    <rPh sb="0" eb="3">
      <t>ニシオシ</t>
    </rPh>
    <rPh sb="3" eb="5">
      <t>タイイク</t>
    </rPh>
    <rPh sb="5" eb="7">
      <t>シセツ</t>
    </rPh>
    <rPh sb="7" eb="9">
      <t>セイビ</t>
    </rPh>
    <rPh sb="9" eb="10">
      <t>キ</t>
    </rPh>
    <phoneticPr fontId="5"/>
  </si>
  <si>
    <t>西尾市教育振興基金</t>
  </si>
  <si>
    <t>西尾市子ども子育て応援基金</t>
  </si>
  <si>
    <t>西尾市民病院施設等整備基金</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</si>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</sst>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wrapText="1"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BED0-447D-BDBD-5D787A28EC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43724</c:v>
                </c:pt>
                <c:pt idx="1">
                  <c:v>50201</c:v>
                </c:pt>
                <c:pt idx="2">
                  <c:v>52250</c:v>
                </c:pt>
                <c:pt idx="3">
                  <c:v>41371</c:v>
                </c:pt>
                <c:pt idx="4">
                  <c:v>42303</c:v>
                </c:pt>
              </c:numCache>
            </c:numRef>
          </c:val>
          <c:smooth val="0"/>
          <c:extLst>
            <c:ext xmlns:c16="http://schemas.microsoft.com/office/drawing/2014/chart" uri="{C3380CC4-5D6E-409C-BE32-E72D297353CC}">
              <c16:uniqueId val="{00000001-BED0-447D-BDBD-5D787A28EC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7.76</c:v>
                </c:pt>
                <c:pt idx="1">
                  <c:v>8.27</c:v>
                </c:pt>
                <c:pt idx="2">
                  <c:v>10.18</c:v>
                </c:pt>
                <c:pt idx="3">
                  <c:v>7.9</c:v>
                </c:pt>
                <c:pt idx="4">
                  <c:v>8.74</c:v>
                </c:pt>
              </c:numCache>
            </c:numRef>
          </c:val>
          <c:extLst>
            <c:ext xmlns:c16="http://schemas.microsoft.com/office/drawing/2014/chart" uri="{C3380CC4-5D6E-409C-BE32-E72D297353CC}">
              <c16:uniqueId val="{00000000-967E-4A72-8E58-444DFEB38E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18.55</c:v>
                </c:pt>
                <c:pt idx="1">
                  <c:v>18.23</c:v>
                </c:pt>
                <c:pt idx="2">
                  <c:v>18.63</c:v>
                </c:pt>
                <c:pt idx="3">
                  <c:v>18.88</c:v>
                </c:pt>
                <c:pt idx="4">
                  <c:v>17.170000000000002</c:v>
                </c:pt>
              </c:numCache>
            </c:numRef>
          </c:val>
          <c:extLst>
            <c:ext xmlns:c16="http://schemas.microsoft.com/office/drawing/2014/chart" uri="{C3380CC4-5D6E-409C-BE32-E72D297353CC}">
              <c16:uniqueId val="{00000001-967E-4A72-8E58-444DFEB38E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1.27</c:v>
                </c:pt>
                <c:pt idx="1">
                  <c:v>0.67</c:v>
                </c:pt>
                <c:pt idx="2">
                  <c:v>2.5099999999999998</c:v>
                </c:pt>
                <c:pt idx="3">
                  <c:v>-2.41</c:v>
                </c:pt>
                <c:pt idx="4">
                  <c:v>-0.3</c:v>
                </c:pt>
              </c:numCache>
            </c:numRef>
          </c:val>
          <c:smooth val="0"/>
          <c:extLst>
            <c:ext xmlns:c16="http://schemas.microsoft.com/office/drawing/2014/chart" uri="{C3380CC4-5D6E-409C-BE32-E72D297353CC}">
              <c16:uniqueId val="{00000002-967E-4A72-8E58-444DFEB38E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0.33</c:v>
                </c:pt>
                <c:pt idx="2">
                  <c:v>#N/A</c:v>
                </c:pt>
                <c:pt idx="3">
                  <c:v>0.02</c:v>
                </c:pt>
                <c:pt idx="4">
                  <c:v>#N/A</c:v>
                </c:pt>
                <c:pt idx="5">
                  <c:v>0.02</c:v>
                </c:pt>
                <c:pt idx="6">
                  <c:v>#N/A</c:v>
                </c:pt>
                <c:pt idx="7">
                  <c:v>0.04</c:v>
                </c:pt>
                <c:pt idx="8">
                  <c:v>#N/A</c:v>
                </c:pt>
                <c:pt idx="9">
                  <c:v>0.03</c:v>
                </c:pt>
              </c:numCache>
            </c:numRef>
          </c:val>
          <c:extLst>
            <c:ext xmlns:c16="http://schemas.microsoft.com/office/drawing/2014/chart" uri="{C3380CC4-5D6E-409C-BE32-E72D297353CC}">
              <c16:uniqueId val="{00000000-C6CA-4542-B817-D36200FF58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A-4542-B817-D36200FF58E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0.04</c:v>
                </c:pt>
                <c:pt idx="6">
                  <c:v>#N/A</c:v>
                </c:pt>
                <c:pt idx="7">
                  <c:v>0.04</c:v>
                </c:pt>
                <c:pt idx="8">
                  <c:v>#N/A</c:v>
                </c:pt>
                <c:pt idx="9">
                  <c:v>0.03</c:v>
                </c:pt>
              </c:numCache>
            </c:numRef>
          </c:val>
          <c:extLst>
            <c:ext xmlns:c16="http://schemas.microsoft.com/office/drawing/2014/chart" uri="{C3380CC4-5D6E-409C-BE32-E72D297353CC}">
              <c16:uniqueId val="{00000002-C6CA-4542-B817-D36200FF58E0}"/>
            </c:ext>
          </c:extLst>
        </c:ser>
        <c:ser>
          <c:idx val="3"/>
          <c:order val="3"/>
          <c:tx>
            <c:strRef>
              <c:f>データシート!$A$30</c:f>
              <c:strCache>
                <c:ptCount val="1"/>
                <c:pt idx="0">
                  <c:v>渡船事業会計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0.41</c:v>
                </c:pt>
                <c:pt idx="4">
                  <c:v>#N/A</c:v>
                </c:pt>
                <c:pt idx="5">
                  <c:v>0.34</c:v>
                </c:pt>
                <c:pt idx="6">
                  <c:v>#N/A</c:v>
                </c:pt>
                <c:pt idx="7">
                  <c:v>0.35</c:v>
                </c:pt>
                <c:pt idx="8">
                  <c:v>#N/A</c:v>
                </c:pt>
                <c:pt idx="9">
                  <c:v>0.34</c:v>
                </c:pt>
              </c:numCache>
            </c:numRef>
          </c:val>
          <c:extLst>
            <c:ext xmlns:c16="http://schemas.microsoft.com/office/drawing/2014/chart" uri="{C3380CC4-5D6E-409C-BE32-E72D297353CC}">
              <c16:uniqueId val="{00000003-C6CA-4542-B817-D36200FF58E0}"/>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0.39</c:v>
                </c:pt>
                <c:pt idx="4">
                  <c:v>#N/A</c:v>
                </c:pt>
                <c:pt idx="5">
                  <c:v>0.35</c:v>
                </c:pt>
                <c:pt idx="6">
                  <c:v>#N/A</c:v>
                </c:pt>
                <c:pt idx="7">
                  <c:v>0.64</c:v>
                </c:pt>
                <c:pt idx="8">
                  <c:v>#N/A</c:v>
                </c:pt>
                <c:pt idx="9">
                  <c:v>0.83</c:v>
                </c:pt>
              </c:numCache>
            </c:numRef>
          </c:val>
          <c:extLst>
            <c:ext xmlns:c16="http://schemas.microsoft.com/office/drawing/2014/chart" uri="{C3380CC4-5D6E-409C-BE32-E72D297353CC}">
              <c16:uniqueId val="{00000004-C6CA-4542-B817-D36200FF58E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1.0900000000000001</c:v>
                </c:pt>
                <c:pt idx="2">
                  <c:v>#N/A</c:v>
                </c:pt>
                <c:pt idx="3">
                  <c:v>1.37</c:v>
                </c:pt>
                <c:pt idx="4">
                  <c:v>#N/A</c:v>
                </c:pt>
                <c:pt idx="5">
                  <c:v>1.28</c:v>
                </c:pt>
                <c:pt idx="6">
                  <c:v>#N/A</c:v>
                </c:pt>
                <c:pt idx="7">
                  <c:v>1.81</c:v>
                </c:pt>
                <c:pt idx="8">
                  <c:v>#N/A</c:v>
                </c:pt>
                <c:pt idx="9">
                  <c:v>1.1599999999999999</c:v>
                </c:pt>
              </c:numCache>
            </c:numRef>
          </c:val>
          <c:extLst>
            <c:ext xmlns:c16="http://schemas.microsoft.com/office/drawing/2014/chart" uri="{C3380CC4-5D6E-409C-BE32-E72D297353CC}">
              <c16:uniqueId val="{00000005-C6CA-4542-B817-D36200FF58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1.73</c:v>
                </c:pt>
                <c:pt idx="2">
                  <c:v>#N/A</c:v>
                </c:pt>
                <c:pt idx="3">
                  <c:v>2.0099999999999998</c:v>
                </c:pt>
                <c:pt idx="4">
                  <c:v>#N/A</c:v>
                </c:pt>
                <c:pt idx="5">
                  <c:v>1.28</c:v>
                </c:pt>
                <c:pt idx="6">
                  <c:v>#N/A</c:v>
                </c:pt>
                <c:pt idx="7">
                  <c:v>1.91</c:v>
                </c:pt>
                <c:pt idx="8">
                  <c:v>#N/A</c:v>
                </c:pt>
                <c:pt idx="9">
                  <c:v>1.29</c:v>
                </c:pt>
              </c:numCache>
            </c:numRef>
          </c:val>
          <c:extLst>
            <c:ext xmlns:c16="http://schemas.microsoft.com/office/drawing/2014/chart" uri="{C3380CC4-5D6E-409C-BE32-E72D297353CC}">
              <c16:uniqueId val="{00000006-C6CA-4542-B817-D36200FF58E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1.1299999999999999</c:v>
                </c:pt>
                <c:pt idx="2">
                  <c:v>#N/A</c:v>
                </c:pt>
                <c:pt idx="3">
                  <c:v>2.61</c:v>
                </c:pt>
                <c:pt idx="4">
                  <c:v>#N/A</c:v>
                </c:pt>
                <c:pt idx="5">
                  <c:v>5.0999999999999996</c:v>
                </c:pt>
                <c:pt idx="6">
                  <c:v>#N/A</c:v>
                </c:pt>
                <c:pt idx="7">
                  <c:v>6.36</c:v>
                </c:pt>
                <c:pt idx="8">
                  <c:v>#N/A</c:v>
                </c:pt>
                <c:pt idx="9">
                  <c:v>6.77</c:v>
                </c:pt>
              </c:numCache>
            </c:numRef>
          </c:val>
          <c:extLst>
            <c:ext xmlns:c16="http://schemas.microsoft.com/office/drawing/2014/chart" uri="{C3380CC4-5D6E-409C-BE32-E72D297353CC}">
              <c16:uniqueId val="{00000007-C6CA-4542-B817-D36200FF58E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7.73</c:v>
                </c:pt>
                <c:pt idx="2">
                  <c:v>#N/A</c:v>
                </c:pt>
                <c:pt idx="3">
                  <c:v>8.24</c:v>
                </c:pt>
                <c:pt idx="4">
                  <c:v>#N/A</c:v>
                </c:pt>
                <c:pt idx="5">
                  <c:v>10.15</c:v>
                </c:pt>
                <c:pt idx="6">
                  <c:v>#N/A</c:v>
                </c:pt>
                <c:pt idx="7">
                  <c:v>7.85</c:v>
                </c:pt>
                <c:pt idx="8">
                  <c:v>#N/A</c:v>
                </c:pt>
                <c:pt idx="9">
                  <c:v>8.6999999999999993</c:v>
                </c:pt>
              </c:numCache>
            </c:numRef>
          </c:val>
          <c:extLst>
            <c:ext xmlns:c16="http://schemas.microsoft.com/office/drawing/2014/chart" uri="{C3380CC4-5D6E-409C-BE32-E72D297353CC}">
              <c16:uniqueId val="{00000008-C6CA-4542-B817-D36200FF58E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8.44</c:v>
                </c:pt>
                <c:pt idx="2">
                  <c:v>#N/A</c:v>
                </c:pt>
                <c:pt idx="3">
                  <c:v>8.9600000000000009</c:v>
                </c:pt>
                <c:pt idx="4">
                  <c:v>#N/A</c:v>
                </c:pt>
                <c:pt idx="5">
                  <c:v>9.11</c:v>
                </c:pt>
                <c:pt idx="6">
                  <c:v>#N/A</c:v>
                </c:pt>
                <c:pt idx="7">
                  <c:v>9.56</c:v>
                </c:pt>
                <c:pt idx="8">
                  <c:v>#N/A</c:v>
                </c:pt>
                <c:pt idx="9">
                  <c:v>9.44</c:v>
                </c:pt>
              </c:numCache>
            </c:numRef>
          </c:val>
          <c:extLst>
            <c:ext xmlns:c16="http://schemas.microsoft.com/office/drawing/2014/chart" uri="{C3380CC4-5D6E-409C-BE32-E72D297353CC}">
              <c16:uniqueId val="{00000009-C6CA-4542-B817-D36200FF58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4960</c:v>
                </c:pt>
                <c:pt idx="5">
                  <c:v>4085</c:v>
                </c:pt>
                <c:pt idx="8">
                  <c:v>4020</c:v>
                </c:pt>
                <c:pt idx="11">
                  <c:v>4030</c:v>
                </c:pt>
                <c:pt idx="14">
                  <c:v>3912</c:v>
                </c:pt>
              </c:numCache>
            </c:numRef>
          </c:val>
          <c:extLst>
            <c:ext xmlns:c16="http://schemas.microsoft.com/office/drawing/2014/chart" uri="{C3380CC4-5D6E-409C-BE32-E72D297353CC}">
              <c16:uniqueId val="{00000000-2DCC-4E32-818E-0907FA01ED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CC-4E32-818E-0907FA01ED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DCC-4E32-818E-0907FA01ED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37</c:v>
                </c:pt>
                <c:pt idx="6">
                  <c:v>37</c:v>
                </c:pt>
                <c:pt idx="9">
                  <c:v>37</c:v>
                </c:pt>
                <c:pt idx="12">
                  <c:v>37</c:v>
                </c:pt>
              </c:numCache>
            </c:numRef>
          </c:val>
          <c:extLst>
            <c:ext xmlns:c16="http://schemas.microsoft.com/office/drawing/2014/chart" uri="{C3380CC4-5D6E-409C-BE32-E72D297353CC}">
              <c16:uniqueId val="{00000003-2DCC-4E32-818E-0907FA01ED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1960</c:v>
                </c:pt>
                <c:pt idx="3">
                  <c:v>1242</c:v>
                </c:pt>
                <c:pt idx="6">
                  <c:v>1131</c:v>
                </c:pt>
                <c:pt idx="9">
                  <c:v>1105</c:v>
                </c:pt>
                <c:pt idx="12">
                  <c:v>1244</c:v>
                </c:pt>
              </c:numCache>
            </c:numRef>
          </c:val>
          <c:extLst>
            <c:ext xmlns:c16="http://schemas.microsoft.com/office/drawing/2014/chart" uri="{C3380CC4-5D6E-409C-BE32-E72D297353CC}">
              <c16:uniqueId val="{00000004-2DCC-4E32-818E-0907FA01ED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C-4E32-818E-0907FA01ED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CC-4E32-818E-0907FA01ED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3341</c:v>
                </c:pt>
                <c:pt idx="3">
                  <c:v>3223</c:v>
                </c:pt>
                <c:pt idx="6">
                  <c:v>3205</c:v>
                </c:pt>
                <c:pt idx="9">
                  <c:v>3388</c:v>
                </c:pt>
                <c:pt idx="12">
                  <c:v>3443</c:v>
                </c:pt>
              </c:numCache>
            </c:numRef>
          </c:val>
          <c:extLst>
            <c:ext xmlns:c16="http://schemas.microsoft.com/office/drawing/2014/chart" uri="{C3380CC4-5D6E-409C-BE32-E72D297353CC}">
              <c16:uniqueId val="{00000007-2DCC-4E32-818E-0907FA01ED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376</c:v>
                </c:pt>
                <c:pt idx="2">
                  <c:v>#N/A</c:v>
                </c:pt>
                <c:pt idx="3">
                  <c:v>#N/A</c:v>
                </c:pt>
                <c:pt idx="4">
                  <c:v>417</c:v>
                </c:pt>
                <c:pt idx="5">
                  <c:v>#N/A</c:v>
                </c:pt>
                <c:pt idx="6">
                  <c:v>#N/A</c:v>
                </c:pt>
                <c:pt idx="7">
                  <c:v>353</c:v>
                </c:pt>
                <c:pt idx="8">
                  <c:v>#N/A</c:v>
                </c:pt>
                <c:pt idx="9">
                  <c:v>#N/A</c:v>
                </c:pt>
                <c:pt idx="10">
                  <c:v>500</c:v>
                </c:pt>
                <c:pt idx="11">
                  <c:v>#N/A</c:v>
                </c:pt>
                <c:pt idx="12">
                  <c:v>#N/A</c:v>
                </c:pt>
                <c:pt idx="13">
                  <c:v>812</c:v>
                </c:pt>
                <c:pt idx="14">
                  <c:v>#N/A</c:v>
                </c:pt>
              </c:numCache>
            </c:numRef>
          </c:val>
          <c:smooth val="0"/>
          <c:extLst>
            <c:ext xmlns:c16="http://schemas.microsoft.com/office/drawing/2014/chart" uri="{C3380CC4-5D6E-409C-BE32-E72D297353CC}">
              <c16:uniqueId val="{00000008-2DCC-4E32-818E-0907FA01ED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34534</c:v>
                </c:pt>
                <c:pt idx="5">
                  <c:v>33117</c:v>
                </c:pt>
                <c:pt idx="8">
                  <c:v>31888</c:v>
                </c:pt>
                <c:pt idx="11">
                  <c:v>30640</c:v>
                </c:pt>
                <c:pt idx="14">
                  <c:v>29984</c:v>
                </c:pt>
              </c:numCache>
            </c:numRef>
          </c:val>
          <c:extLst>
            <c:ext xmlns:c16="http://schemas.microsoft.com/office/drawing/2014/chart" uri="{C3380CC4-5D6E-409C-BE32-E72D297353CC}">
              <c16:uniqueId val="{00000000-119D-4AD3-BA25-2961FB182A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16003</c:v>
                </c:pt>
                <c:pt idx="5">
                  <c:v>12020</c:v>
                </c:pt>
                <c:pt idx="8">
                  <c:v>10472</c:v>
                </c:pt>
                <c:pt idx="11">
                  <c:v>10699</c:v>
                </c:pt>
                <c:pt idx="14">
                  <c:v>8892</c:v>
                </c:pt>
              </c:numCache>
            </c:numRef>
          </c:val>
          <c:extLst>
            <c:ext xmlns:c16="http://schemas.microsoft.com/office/drawing/2014/chart" uri="{C3380CC4-5D6E-409C-BE32-E72D297353CC}">
              <c16:uniqueId val="{00000001-119D-4AD3-BA25-2961FB182A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10372</c:v>
                </c:pt>
                <c:pt idx="5">
                  <c:v>10669</c:v>
                </c:pt>
                <c:pt idx="8">
                  <c:v>12418</c:v>
                </c:pt>
                <c:pt idx="11">
                  <c:v>13542</c:v>
                </c:pt>
                <c:pt idx="14">
                  <c:v>14015</c:v>
                </c:pt>
              </c:numCache>
            </c:numRef>
          </c:val>
          <c:extLst>
            <c:ext xmlns:c16="http://schemas.microsoft.com/office/drawing/2014/chart" uri="{C3380CC4-5D6E-409C-BE32-E72D297353CC}">
              <c16:uniqueId val="{00000002-119D-4AD3-BA25-2961FB182A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D-4AD3-BA25-2961FB182A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D-4AD3-BA25-2961FB182A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9D-4AD3-BA25-2961FB182A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8996</c:v>
                </c:pt>
                <c:pt idx="3">
                  <c:v>9006</c:v>
                </c:pt>
                <c:pt idx="6">
                  <c:v>8425</c:v>
                </c:pt>
                <c:pt idx="9">
                  <c:v>8351</c:v>
                </c:pt>
                <c:pt idx="12">
                  <c:v>8608</c:v>
                </c:pt>
              </c:numCache>
            </c:numRef>
          </c:val>
          <c:extLst>
            <c:ext xmlns:c16="http://schemas.microsoft.com/office/drawing/2014/chart" uri="{C3380CC4-5D6E-409C-BE32-E72D297353CC}">
              <c16:uniqueId val="{00000006-119D-4AD3-BA25-2961FB182A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485</c:v>
                </c:pt>
                <c:pt idx="3">
                  <c:v>457</c:v>
                </c:pt>
                <c:pt idx="6">
                  <c:v>427</c:v>
                </c:pt>
                <c:pt idx="9">
                  <c:v>397</c:v>
                </c:pt>
                <c:pt idx="12">
                  <c:v>366</c:v>
                </c:pt>
              </c:numCache>
            </c:numRef>
          </c:val>
          <c:extLst>
            <c:ext xmlns:c16="http://schemas.microsoft.com/office/drawing/2014/chart" uri="{C3380CC4-5D6E-409C-BE32-E72D297353CC}">
              <c16:uniqueId val="{00000007-119D-4AD3-BA25-2961FB182A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19481</c:v>
                </c:pt>
                <c:pt idx="3">
                  <c:v>12568</c:v>
                </c:pt>
                <c:pt idx="6">
                  <c:v>11213</c:v>
                </c:pt>
                <c:pt idx="9">
                  <c:v>10499</c:v>
                </c:pt>
                <c:pt idx="12">
                  <c:v>10331</c:v>
                </c:pt>
              </c:numCache>
            </c:numRef>
          </c:val>
          <c:extLst>
            <c:ext xmlns:c16="http://schemas.microsoft.com/office/drawing/2014/chart" uri="{C3380CC4-5D6E-409C-BE32-E72D297353CC}">
              <c16:uniqueId val="{00000008-119D-4AD3-BA25-2961FB182A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413</c:v>
                </c:pt>
                <c:pt idx="3">
                  <c:v>297</c:v>
                </c:pt>
                <c:pt idx="6">
                  <c:v>0</c:v>
                </c:pt>
                <c:pt idx="9">
                  <c:v>0</c:v>
                </c:pt>
                <c:pt idx="12">
                  <c:v>0</c:v>
                </c:pt>
              </c:numCache>
            </c:numRef>
          </c:val>
          <c:extLst>
            <c:ext xmlns:c16="http://schemas.microsoft.com/office/drawing/2014/chart" uri="{C3380CC4-5D6E-409C-BE32-E72D297353CC}">
              <c16:uniqueId val="{00000009-119D-4AD3-BA25-2961FB182A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30248</c:v>
                </c:pt>
                <c:pt idx="3">
                  <c:v>30514</c:v>
                </c:pt>
                <c:pt idx="6">
                  <c:v>31256</c:v>
                </c:pt>
                <c:pt idx="9">
                  <c:v>31062</c:v>
                </c:pt>
                <c:pt idx="12">
                  <c:v>31140</c:v>
                </c:pt>
              </c:numCache>
            </c:numRef>
          </c:val>
          <c:extLst>
            <c:ext xmlns:c16="http://schemas.microsoft.com/office/drawing/2014/chart" uri="{C3380CC4-5D6E-409C-BE32-E72D297353CC}">
              <c16:uniqueId val="{0000000A-119D-4AD3-BA25-2961FB182A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9D-4AD3-BA25-2961FB182A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7028</c:v>
                </c:pt>
                <c:pt idx="1">
                  <c:v>7031</c:v>
                </c:pt>
                <c:pt idx="2">
                  <c:v>6535</c:v>
                </c:pt>
              </c:numCache>
            </c:numRef>
          </c:val>
          <c:extLst>
            <c:ext xmlns:c16="http://schemas.microsoft.com/office/drawing/2014/chart" uri="{C3380CC4-5D6E-409C-BE32-E72D297353CC}">
              <c16:uniqueId val="{00000000-E6BC-435C-AEC4-C162F48500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E6BC-435C-AEC4-C162F48500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3892</c:v>
                </c:pt>
                <c:pt idx="1">
                  <c:v>5112</c:v>
                </c:pt>
                <c:pt idx="2">
                  <c:v>6081</c:v>
                </c:pt>
              </c:numCache>
            </c:numRef>
          </c:val>
          <c:extLst>
            <c:ext xmlns:c16="http://schemas.microsoft.com/office/drawing/2014/chart" uri="{C3380CC4-5D6E-409C-BE32-E72D297353CC}">
              <c16:uniqueId val="{00000002-E6BC-435C-AEC4-C162F48500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170,258
158,956
161.22
69,110,187
65,473,883
3,324,573
38,055,272
31,139,994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法人税割をはじめとして、基準財政収入額が全体的に増加した一方で、再算定項目として臨時経済対策費と臨時財政対策債償還基金費が追加されたことにより、基準財政需要額がより増加したことから、３か年平均では</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ポイントの下落となった。</a:t>
          </a:r>
        </a:p>
        <a:p>
          <a:r>
            <a:rPr kumimoji="1" lang="ja-JP" altLang="en-US" sz="1100">
              <a:latin typeface="ＭＳ Ｐゴシック" panose="020B0600070205080204" pitchFamily="50" charset="-128"/>
              <a:ea typeface="ＭＳ Ｐゴシック" panose="020B0600070205080204" pitchFamily="50" charset="-128"/>
            </a:rPr>
            <a:t>　今後は経済状況の回復に伴い、税収についても一定の増加が見込まれるが、人口減少や少子化・高齢化が進み、これまで以上に多額の財政需要が見込まれるため、引き続き歳入確保に努めつつ、重点施策には優先的に予算配分を行いながら、不急な事務事業は実施しないなど経費削減に努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148167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ポイント増となり、類似団体の平均を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令和５年度は普通交付税や法人事業税交付金が増額し、経常一般財源等が増額した一方で、寄附金額の大幅な増加に伴いふるさと納税事務関連経費が増加したことや令和３年度に借り入れた学校給食センターの厨房備品などに対する地方債の元金償還が開始となったことから、公債費が増加したため、経常経費充当一般財源等も増額となり、数値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人件費上昇や物価高騰の影響により、近年、特に物件費が増加傾向にあるため、今後は、事業の精査を行い削減に努めていく。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3536"/>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119126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6392"/>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12400"/>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60</xdr:row>
      <xdr:rowOff>25400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448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0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84091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59</xdr:row>
      <xdr:rowOff>129286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6144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43959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66548</xdr:rowOff>
    </xdr:from>
    <xdr:to>
      <xdr:col>7</xdr:col>
      <xdr:colOff>31750</xdr:colOff>
      <xdr:row>58</xdr:row>
      <xdr:rowOff>168148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7,216</a:t>
          </a:r>
          <a:r>
            <a:rPr kumimoji="1" lang="ja-JP" altLang="en-US" sz="1300">
              <a:latin typeface="ＭＳ Ｐゴシック" panose="020B0600070205080204" pitchFamily="50" charset="-128"/>
              <a:ea typeface="ＭＳ Ｐゴシック" panose="020B0600070205080204" pitchFamily="50" charset="-128"/>
            </a:rPr>
            <a:t>円上回り、前年度比で</a:t>
          </a:r>
          <a:r>
            <a:rPr kumimoji="1" lang="en-US" altLang="ja-JP" sz="1300">
              <a:latin typeface="ＭＳ Ｐゴシック" panose="020B0600070205080204" pitchFamily="50" charset="-128"/>
              <a:ea typeface="ＭＳ Ｐゴシック" panose="020B0600070205080204" pitchFamily="50" charset="-128"/>
            </a:rPr>
            <a:t>2,928</a:t>
          </a:r>
          <a:r>
            <a:rPr kumimoji="1" lang="ja-JP" altLang="en-US" sz="1300">
              <a:latin typeface="ＭＳ Ｐゴシック" panose="020B0600070205080204" pitchFamily="50" charset="-128"/>
              <a:ea typeface="ＭＳ Ｐゴシック" panose="020B0600070205080204" pitchFamily="50" charset="-128"/>
            </a:rPr>
            <a:t>円増となった。</a:t>
          </a:r>
        </a:p>
        <a:p>
          <a:r>
            <a:rPr kumimoji="1" lang="ja-JP" altLang="en-US" sz="1300">
              <a:latin typeface="ＭＳ Ｐゴシック" panose="020B0600070205080204" pitchFamily="50" charset="-128"/>
              <a:ea typeface="ＭＳ Ｐゴシック" panose="020B0600070205080204" pitchFamily="50" charset="-128"/>
            </a:rPr>
            <a:t>　前年度と比べ増加した要因としては、寄附金額の増加に伴うふるさと納税事務関連経費の増加が挙げられる。今後も人員や給与の適正化に努めるとともに、個々の事業の精査を徹底し、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114619</xdr:rowOff>
    </xdr:from>
    <xdr:to>
      <xdr:col>23</xdr:col>
      <xdr:colOff>133350</xdr:colOff>
      <xdr:row>85</xdr:row>
      <xdr:rowOff>13821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16419"/>
          <a:ext cx="838200" cy="7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70920</xdr:rowOff>
    </xdr:from>
    <xdr:to>
      <xdr:col>19</xdr:col>
      <xdr:colOff>133350</xdr:colOff>
      <xdr:row>84</xdr:row>
      <xdr:rowOff>114619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2720"/>
          <a:ext cx="889000" cy="4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144480</xdr:rowOff>
    </xdr:from>
    <xdr:to>
      <xdr:col>15</xdr:col>
      <xdr:colOff>82550</xdr:colOff>
      <xdr:row>84</xdr:row>
      <xdr:rowOff>70920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3380"/>
          <a:ext cx="889000" cy="2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158682</xdr:rowOff>
    </xdr:from>
    <xdr:to>
      <xdr:col>11</xdr:col>
      <xdr:colOff>31750</xdr:colOff>
      <xdr:row>82</xdr:row>
      <xdr:rowOff>144480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4682"/>
          <a:ext cx="889000" cy="32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134471</xdr:rowOff>
    </xdr:from>
    <xdr:to>
      <xdr:col>23</xdr:col>
      <xdr:colOff>184150</xdr:colOff>
      <xdr:row>85</xdr:row>
      <xdr:rowOff>64621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106548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0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63819</xdr:rowOff>
    </xdr:from>
    <xdr:to>
      <xdr:col>19</xdr:col>
      <xdr:colOff>184150</xdr:colOff>
      <xdr:row>84</xdr:row>
      <xdr:rowOff>165419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150196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5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20120</xdr:rowOff>
    </xdr:from>
    <xdr:to>
      <xdr:col>15</xdr:col>
      <xdr:colOff>133350</xdr:colOff>
      <xdr:row>84</xdr:row>
      <xdr:rowOff>121720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106497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93680</xdr:rowOff>
    </xdr:from>
    <xdr:to>
      <xdr:col>11</xdr:col>
      <xdr:colOff>82550</xdr:colOff>
      <xdr:row>83</xdr:row>
      <xdr:rowOff>23830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107882</xdr:rowOff>
    </xdr:from>
    <xdr:to>
      <xdr:col>7</xdr:col>
      <xdr:colOff>31750</xdr:colOff>
      <xdr:row>81</xdr:row>
      <xdr:rowOff>38032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22809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ポイント上回っており、前年度比で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今後も国の給与構造改革や人事院勧告に準じて改正を行い、近隣市町との均衡を保ちつつ給与の適正化に努める。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101600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739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101600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職員適正化の推進により、類似団体平均を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人下回ったが、前年度比で</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今後も引き続き西尾市定員適正化計画に基づき、適正な定員管理に努める。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135467</xdr:rowOff>
    </xdr:from>
    <xdr:to>
      <xdr:col>81</xdr:col>
      <xdr:colOff>44450</xdr:colOff>
      <xdr:row>62</xdr:row>
      <xdr:rowOff>20320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5939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135467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5697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95250</xdr:rowOff>
    </xdr:from>
    <xdr:to>
      <xdr:col>72</xdr:col>
      <xdr:colOff>203200</xdr:colOff>
      <xdr:row>61</xdr:row>
      <xdr:rowOff>111337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55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157497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84667</xdr:rowOff>
    </xdr:from>
    <xdr:to>
      <xdr:col>77</xdr:col>
      <xdr:colOff>95250</xdr:colOff>
      <xdr:row>62</xdr:row>
      <xdr:rowOff>14817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24994</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44450</xdr:rowOff>
    </xdr:from>
    <xdr:to>
      <xdr:col>68</xdr:col>
      <xdr:colOff>203200</xdr:colOff>
      <xdr:row>61</xdr:row>
      <xdr:rowOff>146050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156227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ポイント下回り、前年比で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としては、令和３年度に借り入れた学校給食センターの厨房備品などに対する地方債の元金償還が開始となり、元利償還金が増加したことと、公営企業に要する経費の財源とする地方債の償還の財源に充てたと認められる繰入金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今後は、施設の長寿命化対策が必要であるため、世代間負担の公平性に配慮しながら、後年度に過度な負担とならないよう努めていく。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95572"/>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136676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058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90715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136676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11188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将来負担額に対し、充当可能財源等が上回ったため比率がない。</a:t>
          </a:r>
        </a:p>
        <a:p>
          <a:r>
            <a:rPr kumimoji="1" lang="ja-JP" altLang="en-US" sz="1300">
              <a:latin typeface="ＭＳ Ｐゴシック" panose="020B0600070205080204" pitchFamily="50" charset="-128"/>
              <a:ea typeface="ＭＳ Ｐゴシック" panose="020B0600070205080204" pitchFamily="50" charset="-128"/>
            </a:rPr>
            <a:t>　今後は、学校を始めとする公共施設の長寿命化や更新などにより、公債費の増加が見込まれるため、引き続き、健全な財政運営に努め、後年度への過度な負担を残すことのないように努めていく。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14478</xdr:rowOff>
    </xdr:from>
    <xdr:to>
      <xdr:col>73</xdr:col>
      <xdr:colOff>44450</xdr:colOff>
      <xdr:row>14</xdr:row>
      <xdr:rowOff>116078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170,258
158,956
161.22
69,110,187
65,473,883
3,324,573
38,055,272
31,139,994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減少した主な要因としては、定年延長の影響により、令和５年度は定年退職者が発生しなかったため、一般職員退職金が大幅に減額となったことが挙げられる。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今後も西尾市職員定員適正化計画に基づき、一層の人員の適正化を推進し、人件費の抑制に努める。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19050</xdr:rowOff>
    </xdr:from>
    <xdr:to>
      <xdr:col>24</xdr:col>
      <xdr:colOff>25400</xdr:colOff>
      <xdr:row>37</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63500</xdr:rowOff>
    </xdr:from>
    <xdr:to>
      <xdr:col>11</xdr:col>
      <xdr:colOff>9525</xdr:colOff>
      <xdr:row>37</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28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6350</xdr:rowOff>
    </xdr:from>
    <xdr:to>
      <xdr:col>20</xdr:col>
      <xdr:colOff>38100</xdr:colOff>
      <xdr:row>37</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107950</xdr:rowOff>
    </xdr:from>
    <xdr:to>
      <xdr:col>11</xdr:col>
      <xdr:colOff>60325</xdr:colOff>
      <xdr:row>38</xdr:row>
      <xdr:rowOff>38100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22877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増加した主な要因としては、寄附金額の大幅な増加に伴うふるさと納税事務関連経費の増加が挙げられる。</a:t>
          </a:r>
        </a:p>
        <a:p>
          <a:r>
            <a:rPr kumimoji="1" lang="ja-JP" altLang="en-US" sz="1300">
              <a:latin typeface="ＭＳ Ｐゴシック" panose="020B0600070205080204" pitchFamily="50" charset="-128"/>
              <a:ea typeface="ＭＳ Ｐゴシック" panose="020B0600070205080204" pitchFamily="50" charset="-128"/>
            </a:rPr>
            <a:t>　人件費や物価の高騰により近年増加傾向にあるため、事業の精査を行い経費削減に努めていく。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131572</xdr:rowOff>
    </xdr:from>
    <xdr:to>
      <xdr:col>82</xdr:col>
      <xdr:colOff>107950</xdr:colOff>
      <xdr:row>21</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605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147574</xdr:rowOff>
    </xdr:from>
    <xdr:to>
      <xdr:col>78</xdr:col>
      <xdr:colOff>69850</xdr:colOff>
      <xdr:row>20</xdr:row>
      <xdr:rowOff>131572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051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37846</xdr:rowOff>
    </xdr:from>
    <xdr:to>
      <xdr:col>73</xdr:col>
      <xdr:colOff>180975</xdr:colOff>
      <xdr:row>19</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953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19</xdr:row>
      <xdr:rowOff>37846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216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2811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80772</xdr:rowOff>
    </xdr:from>
    <xdr:to>
      <xdr:col>78</xdr:col>
      <xdr:colOff>120650</xdr:colOff>
      <xdr:row>21</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167149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96774</xdr:rowOff>
    </xdr:from>
    <xdr:to>
      <xdr:col>74</xdr:col>
      <xdr:colOff>31750</xdr:colOff>
      <xdr:row>20</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11701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158496</xdr:rowOff>
    </xdr:from>
    <xdr:to>
      <xdr:col>69</xdr:col>
      <xdr:colOff>142875</xdr:colOff>
      <xdr:row>19</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73423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ポイント上回り、前年度比で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増加した主な要因としては、令和４年度に市内に県立特別支援学校が開校されたこともあり、市内に障害児通所サービス事業所が増加しており、障害児通所支援事業が増加しているしていることが挙げられる。</a:t>
          </a:r>
        </a:p>
        <a:p>
          <a:r>
            <a:rPr kumimoji="1" lang="ja-JP" altLang="en-US" sz="1200">
              <a:latin typeface="ＭＳ Ｐゴシック" panose="020B0600070205080204" pitchFamily="50" charset="-128"/>
              <a:ea typeface="ＭＳ Ｐゴシック" panose="020B0600070205080204" pitchFamily="50" charset="-128"/>
            </a:rPr>
            <a:t>　扶助費については、抑制することが困難であるが、絶えず制度の見直しを行い、限られた財源を有効に活用できるように努める。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94343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54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58</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254672"/>
          <a:ext cx="889000" cy="84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主な要因は、市民病院事業会計繰出金や介護保険特別会計繰出金が増加したことによるものである。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今後も、適正な繰出しに努めていく。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23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37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57</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57</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60</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34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114300</xdr:rowOff>
    </xdr:from>
    <xdr:to>
      <xdr:col>78</xdr:col>
      <xdr:colOff>120650</xdr:colOff>
      <xdr:row>58</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38100</xdr:rowOff>
    </xdr:from>
    <xdr:to>
      <xdr:col>74</xdr:col>
      <xdr:colOff>31750</xdr:colOff>
      <xdr:row>57</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57150</xdr:rowOff>
    </xdr:from>
    <xdr:to>
      <xdr:col>65</xdr:col>
      <xdr:colOff>53975</xdr:colOff>
      <xdr:row>60</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ポイント下回り、前年度比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減少した主な要因としては、名鉄西尾・蒲郡線対策事業において、ふるさと納税の増額により、充当可能財源が増え、一般財源額が減少したことが挙げられる。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今後は、行財政改革推進計画（第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次実行計画）に基づき実施した、補助金検討委員会の意見を踏まえ補助金の見直しを行っていく。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34472</xdr:rowOff>
    </xdr:from>
    <xdr:to>
      <xdr:col>82</xdr:col>
      <xdr:colOff>107950</xdr:colOff>
      <xdr:row>36</xdr:row>
      <xdr:rowOff>56243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066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23586</xdr:rowOff>
    </xdr:from>
    <xdr:to>
      <xdr:col>78</xdr:col>
      <xdr:colOff>69850</xdr:colOff>
      <xdr:row>36</xdr:row>
      <xdr:rowOff>56243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95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36</xdr:row>
      <xdr:rowOff>23586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7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36</xdr:row>
      <xdr:rowOff>1814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3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5443</xdr:rowOff>
    </xdr:from>
    <xdr:to>
      <xdr:col>78</xdr:col>
      <xdr:colOff>120650</xdr:colOff>
      <xdr:row>36</xdr:row>
      <xdr:rowOff>107043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117220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144236</xdr:rowOff>
    </xdr:from>
    <xdr:to>
      <xdr:col>74</xdr:col>
      <xdr:colOff>31750</xdr:colOff>
      <xdr:row>36</xdr:row>
      <xdr:rowOff>74386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84563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122464</xdr:rowOff>
    </xdr:from>
    <xdr:to>
      <xdr:col>69</xdr:col>
      <xdr:colOff>142875</xdr:colOff>
      <xdr:row>36</xdr:row>
      <xdr:rowOff>52614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ポイント下回り、前年度比で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増加した主な要因としては、令和３年度に借り入れた学校給食センターの厨房備品などに対する地方債の元金償還が開始となり、元利償還金が増加したことが挙げられる。</a:t>
          </a:r>
        </a:p>
        <a:p>
          <a:r>
            <a:rPr kumimoji="1" lang="ja-JP" altLang="en-US" sz="1200">
              <a:latin typeface="ＭＳ Ｐゴシック" panose="020B0600070205080204" pitchFamily="50" charset="-128"/>
              <a:ea typeface="ＭＳ Ｐゴシック" panose="020B0600070205080204" pitchFamily="50" charset="-128"/>
            </a:rPr>
            <a:t>　今後は、公共施設の長寿命化や更新などにより増加が見込まれるため、後年度の過度な負担とならないよう、計画的に借入を行っていく。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158024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010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112304</xdr:rowOff>
    </xdr:from>
    <xdr:to>
      <xdr:col>19</xdr:col>
      <xdr:colOff>187325</xdr:colOff>
      <xdr:row>75</xdr:row>
      <xdr:rowOff>151493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71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112304</xdr:rowOff>
    </xdr:from>
    <xdr:to>
      <xdr:col>15</xdr:col>
      <xdr:colOff>98425</xdr:colOff>
      <xdr:row>75</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71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171087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97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107224</xdr:rowOff>
    </xdr:from>
    <xdr:to>
      <xdr:col>24</xdr:col>
      <xdr:colOff>76200</xdr:colOff>
      <xdr:row>76</xdr:row>
      <xdr:rowOff>37374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123751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61504</xdr:rowOff>
    </xdr:from>
    <xdr:to>
      <xdr:col>15</xdr:col>
      <xdr:colOff>149225</xdr:colOff>
      <xdr:row>75</xdr:row>
      <xdr:rowOff>163103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8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60614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ポイント上回っており、前年度比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類似団体と比較すると、物件費の比率が平均値を大きく上回っていることが増加の要因となっている。</a:t>
          </a:r>
        </a:p>
        <a:p>
          <a:r>
            <a:rPr kumimoji="1" lang="ja-JP" altLang="en-US" sz="1300">
              <a:latin typeface="ＭＳ Ｐゴシック" panose="020B0600070205080204" pitchFamily="50" charset="-128"/>
              <a:ea typeface="ＭＳ Ｐゴシック" panose="020B0600070205080204" pitchFamily="50" charset="-128"/>
            </a:rPr>
            <a:t>　行財政改革推進計画（第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次実行計画）や職員定員適正化計画を進め、健全な財政運営を維持できるよう努めていく。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120142</xdr:rowOff>
    </xdr:from>
    <xdr:to>
      <xdr:col>82</xdr:col>
      <xdr:colOff>107950</xdr:colOff>
      <xdr:row>80</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6646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81813"/>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108713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78</xdr:row>
      <xdr:rowOff>58420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217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51071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53696</xdr:rowOff>
    </xdr:from>
    <xdr:to>
      <xdr:col>29</xdr:col>
      <xdr:colOff>127000</xdr:colOff>
      <xdr:row>17</xdr:row>
      <xdr:rowOff>146919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5971"/>
          <a:ext cx="647700" cy="93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144953</xdr:rowOff>
    </xdr:from>
    <xdr:to>
      <xdr:col>26</xdr:col>
      <xdr:colOff>50800</xdr:colOff>
      <xdr:row>17</xdr:row>
      <xdr:rowOff>146919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07228"/>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144953</xdr:rowOff>
    </xdr:from>
    <xdr:to>
      <xdr:col>22</xdr:col>
      <xdr:colOff>114300</xdr:colOff>
      <xdr:row>18</xdr:row>
      <xdr:rowOff>2809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07228"/>
          <a:ext cx="698500" cy="2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2809</xdr:rowOff>
    </xdr:from>
    <xdr:to>
      <xdr:col>18</xdr:col>
      <xdr:colOff>177800</xdr:colOff>
      <xdr:row>19</xdr:row>
      <xdr:rowOff>86980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36534"/>
          <a:ext cx="698500" cy="25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2896</xdr:rowOff>
    </xdr:from>
    <xdr:to>
      <xdr:col>29</xdr:col>
      <xdr:colOff>177800</xdr:colOff>
      <xdr:row>17</xdr:row>
      <xdr:rowOff>104496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6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146423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96119</xdr:rowOff>
    </xdr:from>
    <xdr:to>
      <xdr:col>26</xdr:col>
      <xdr:colOff>101600</xdr:colOff>
      <xdr:row>18</xdr:row>
      <xdr:rowOff>26269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11046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94153</xdr:rowOff>
    </xdr:from>
    <xdr:to>
      <xdr:col>22</xdr:col>
      <xdr:colOff>165100</xdr:colOff>
      <xdr:row>18</xdr:row>
      <xdr:rowOff>24303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5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9080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123459</xdr:rowOff>
    </xdr:from>
    <xdr:to>
      <xdr:col>19</xdr:col>
      <xdr:colOff>38100</xdr:colOff>
      <xdr:row>18</xdr:row>
      <xdr:rowOff>53609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38386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7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36180</xdr:rowOff>
    </xdr:from>
    <xdr:to>
      <xdr:col>15</xdr:col>
      <xdr:colOff>101600</xdr:colOff>
      <xdr:row>19</xdr:row>
      <xdr:rowOff>137780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122557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2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137607</xdr:rowOff>
    </xdr:from>
    <xdr:to>
      <xdr:col>29</xdr:col>
      <xdr:colOff>127000</xdr:colOff>
      <xdr:row>37</xdr:row>
      <xdr:rowOff>221458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62307"/>
          <a:ext cx="647700" cy="83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59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221458</xdr:rowOff>
    </xdr:from>
    <xdr:to>
      <xdr:col>26</xdr:col>
      <xdr:colOff>50800</xdr:colOff>
      <xdr:row>37</xdr:row>
      <xdr:rowOff>261051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46158"/>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229399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3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244501</xdr:rowOff>
    </xdr:from>
    <xdr:to>
      <xdr:col>22</xdr:col>
      <xdr:colOff>114300</xdr:colOff>
      <xdr:row>37</xdr:row>
      <xdr:rowOff>261051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369201"/>
          <a:ext cx="698500" cy="1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233605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244501</xdr:rowOff>
    </xdr:from>
    <xdr:to>
      <xdr:col>18</xdr:col>
      <xdr:colOff>177800</xdr:colOff>
      <xdr:row>37</xdr:row>
      <xdr:rowOff>255976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369201"/>
          <a:ext cx="698500" cy="11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196893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0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7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86807</xdr:rowOff>
    </xdr:from>
    <xdr:to>
      <xdr:col>29</xdr:col>
      <xdr:colOff>177800</xdr:colOff>
      <xdr:row>37</xdr:row>
      <xdr:rowOff>188407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11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58884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170658</xdr:rowOff>
    </xdr:from>
    <xdr:to>
      <xdr:col>26</xdr:col>
      <xdr:colOff>101600</xdr:colOff>
      <xdr:row>37</xdr:row>
      <xdr:rowOff>272258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9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257035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81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210251</xdr:rowOff>
    </xdr:from>
    <xdr:to>
      <xdr:col>22</xdr:col>
      <xdr:colOff>165100</xdr:colOff>
      <xdr:row>37</xdr:row>
      <xdr:rowOff>311851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3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296628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2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193701</xdr:rowOff>
    </xdr:from>
    <xdr:to>
      <xdr:col>19</xdr:col>
      <xdr:colOff>38100</xdr:colOff>
      <xdr:row>37</xdr:row>
      <xdr:rowOff>295301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1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280078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205176</xdr:rowOff>
    </xdr:from>
    <xdr:to>
      <xdr:col>15</xdr:col>
      <xdr:colOff>101600</xdr:colOff>
      <xdr:row>37</xdr:row>
      <xdr:rowOff>306776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29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291553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1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170,258
158,956
161.22
69,110,187
65,473,883
3,324,573
38,055,272
31,139,994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30338</xdr:rowOff>
    </xdr:from>
    <xdr:to>
      <xdr:col>24</xdr:col>
      <xdr:colOff>63500</xdr:colOff>
      <xdr:row>34</xdr:row>
      <xdr:rowOff>45882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59638"/>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2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30338</xdr:rowOff>
    </xdr:from>
    <xdr:to>
      <xdr:col>19</xdr:col>
      <xdr:colOff>177800</xdr:colOff>
      <xdr:row>34</xdr:row>
      <xdr:rowOff>43414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59638"/>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4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43414</xdr:rowOff>
    </xdr:from>
    <xdr:to>
      <xdr:col>15</xdr:col>
      <xdr:colOff>50800</xdr:colOff>
      <xdr:row>34</xdr:row>
      <xdr:rowOff>93386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72714"/>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93386</xdr:rowOff>
    </xdr:from>
    <xdr:to>
      <xdr:col>10</xdr:col>
      <xdr:colOff>114300</xdr:colOff>
      <xdr:row>37</xdr:row>
      <xdr:rowOff>169601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22686"/>
          <a:ext cx="889000" cy="59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166532</xdr:rowOff>
    </xdr:from>
    <xdr:to>
      <xdr:col>24</xdr:col>
      <xdr:colOff>114300</xdr:colOff>
      <xdr:row>34</xdr:row>
      <xdr:rowOff>96682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144959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150988</xdr:rowOff>
    </xdr:from>
    <xdr:to>
      <xdr:col>20</xdr:col>
      <xdr:colOff>38100</xdr:colOff>
      <xdr:row>34</xdr:row>
      <xdr:rowOff>81138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72265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0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164064</xdr:rowOff>
    </xdr:from>
    <xdr:to>
      <xdr:col>15</xdr:col>
      <xdr:colOff>101600</xdr:colOff>
      <xdr:row>34</xdr:row>
      <xdr:rowOff>94214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85341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42586</xdr:rowOff>
    </xdr:from>
    <xdr:to>
      <xdr:col>10</xdr:col>
      <xdr:colOff>165100</xdr:colOff>
      <xdr:row>34</xdr:row>
      <xdr:rowOff>144186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118801</xdr:rowOff>
    </xdr:from>
    <xdr:to>
      <xdr:col>6</xdr:col>
      <xdr:colOff>38100</xdr:colOff>
      <xdr:row>38</xdr:row>
      <xdr:rowOff>48951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40078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46279</xdr:rowOff>
    </xdr:from>
    <xdr:to>
      <xdr:col>24</xdr:col>
      <xdr:colOff>63500</xdr:colOff>
      <xdr:row>53</xdr:row>
      <xdr:rowOff>84836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33129"/>
          <a:ext cx="8382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84836</xdr:rowOff>
    </xdr:from>
    <xdr:to>
      <xdr:col>19</xdr:col>
      <xdr:colOff>177800</xdr:colOff>
      <xdr:row>54</xdr:row>
      <xdr:rowOff>8674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171686"/>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8674</xdr:rowOff>
    </xdr:from>
    <xdr:to>
      <xdr:col>15</xdr:col>
      <xdr:colOff>50800</xdr:colOff>
      <xdr:row>56</xdr:row>
      <xdr:rowOff>56985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66974"/>
          <a:ext cx="889000" cy="3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56985</xdr:rowOff>
    </xdr:from>
    <xdr:to>
      <xdr:col>10</xdr:col>
      <xdr:colOff>114300</xdr:colOff>
      <xdr:row>56</xdr:row>
      <xdr:rowOff>67576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58185"/>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166929</xdr:rowOff>
    </xdr:from>
    <xdr:to>
      <xdr:col>24</xdr:col>
      <xdr:colOff>114300</xdr:colOff>
      <xdr:row>53</xdr:row>
      <xdr:rowOff>97079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18356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34036</xdr:rowOff>
    </xdr:from>
    <xdr:to>
      <xdr:col>20</xdr:col>
      <xdr:colOff>38100</xdr:colOff>
      <xdr:row>53</xdr:row>
      <xdr:rowOff>135636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2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152163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9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129324</xdr:rowOff>
    </xdr:from>
    <xdr:to>
      <xdr:col>15</xdr:col>
      <xdr:colOff>101600</xdr:colOff>
      <xdr:row>54</xdr:row>
      <xdr:rowOff>59474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76001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6185</xdr:rowOff>
    </xdr:from>
    <xdr:to>
      <xdr:col>10</xdr:col>
      <xdr:colOff>165100</xdr:colOff>
      <xdr:row>56</xdr:row>
      <xdr:rowOff>107785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124312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16776</xdr:rowOff>
    </xdr:from>
    <xdr:to>
      <xdr:col>6</xdr:col>
      <xdr:colOff>38100</xdr:colOff>
      <xdr:row>56</xdr:row>
      <xdr:rowOff>118376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134903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63064</xdr:rowOff>
    </xdr:from>
    <xdr:to>
      <xdr:col>24</xdr:col>
      <xdr:colOff>63500</xdr:colOff>
      <xdr:row>76</xdr:row>
      <xdr:rowOff>85162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9326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9181</xdr:rowOff>
    </xdr:from>
    <xdr:to>
      <xdr:col>19</xdr:col>
      <xdr:colOff>177800</xdr:colOff>
      <xdr:row>76</xdr:row>
      <xdr:rowOff>85162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39381"/>
          <a:ext cx="8890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9181</xdr:rowOff>
    </xdr:from>
    <xdr:to>
      <xdr:col>15</xdr:col>
      <xdr:colOff>50800</xdr:colOff>
      <xdr:row>76</xdr:row>
      <xdr:rowOff>40639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39381"/>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123280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5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40639</xdr:rowOff>
    </xdr:from>
    <xdr:to>
      <xdr:col>10</xdr:col>
      <xdr:colOff>114300</xdr:colOff>
      <xdr:row>76</xdr:row>
      <xdr:rowOff>93545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70839"/>
          <a:ext cx="8890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144180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7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12264</xdr:rowOff>
    </xdr:from>
    <xdr:to>
      <xdr:col>24</xdr:col>
      <xdr:colOff>114300</xdr:colOff>
      <xdr:row>76</xdr:row>
      <xdr:rowOff>113864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162141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34362</xdr:rowOff>
    </xdr:from>
    <xdr:to>
      <xdr:col>20</xdr:col>
      <xdr:colOff>38100</xdr:colOff>
      <xdr:row>76</xdr:row>
      <xdr:rowOff>135962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127089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5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129830</xdr:rowOff>
    </xdr:from>
    <xdr:to>
      <xdr:col>15</xdr:col>
      <xdr:colOff>101600</xdr:colOff>
      <xdr:row>76</xdr:row>
      <xdr:rowOff>59981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885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76507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6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161289</xdr:rowOff>
    </xdr:from>
    <xdr:to>
      <xdr:col>10</xdr:col>
      <xdr:colOff>165100</xdr:colOff>
      <xdr:row>76</xdr:row>
      <xdr:rowOff>91439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2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107967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42745</xdr:rowOff>
    </xdr:from>
    <xdr:to>
      <xdr:col>6</xdr:col>
      <xdr:colOff>38100</xdr:colOff>
      <xdr:row>76</xdr:row>
      <xdr:rowOff>144345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160872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109258</xdr:rowOff>
    </xdr:from>
    <xdr:to>
      <xdr:col>24</xdr:col>
      <xdr:colOff>62865</xdr:colOff>
      <xdr:row>96</xdr:row>
      <xdr:rowOff>109640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11208"/>
          <a:ext cx="1270" cy="857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113467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5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109640</xdr:rowOff>
    </xdr:from>
    <xdr:to>
      <xdr:col>24</xdr:col>
      <xdr:colOff>152400</xdr:colOff>
      <xdr:row>96</xdr:row>
      <xdr:rowOff>109640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5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55935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109258</xdr:rowOff>
    </xdr:from>
    <xdr:to>
      <xdr:col>24</xdr:col>
      <xdr:colOff>152400</xdr:colOff>
      <xdr:row>91</xdr:row>
      <xdr:rowOff>109258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1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109640</xdr:rowOff>
    </xdr:from>
    <xdr:to>
      <xdr:col>24</xdr:col>
      <xdr:colOff>63500</xdr:colOff>
      <xdr:row>97</xdr:row>
      <xdr:rowOff>3569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8840"/>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37177</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5982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14300</xdr:rowOff>
    </xdr:from>
    <xdr:to>
      <xdr:col>24</xdr:col>
      <xdr:colOff>114300</xdr:colOff>
      <xdr:row>94</xdr:row>
      <xdr:rowOff>115900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4883</xdr:rowOff>
    </xdr:from>
    <xdr:to>
      <xdr:col>19</xdr:col>
      <xdr:colOff>177800</xdr:colOff>
      <xdr:row>97</xdr:row>
      <xdr:rowOff>3569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64083"/>
          <a:ext cx="889000" cy="17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138734</xdr:rowOff>
    </xdr:from>
    <xdr:to>
      <xdr:col>20</xdr:col>
      <xdr:colOff>38100</xdr:colOff>
      <xdr:row>95</xdr:row>
      <xdr:rowOff>68884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85411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0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4883</xdr:rowOff>
    </xdr:from>
    <xdr:to>
      <xdr:col>15</xdr:col>
      <xdr:colOff>50800</xdr:colOff>
      <xdr:row>98</xdr:row>
      <xdr:rowOff>101409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4083"/>
          <a:ext cx="889000" cy="4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76384</xdr:rowOff>
    </xdr:from>
    <xdr:to>
      <xdr:col>15</xdr:col>
      <xdr:colOff>101600</xdr:colOff>
      <xdr:row>94</xdr:row>
      <xdr:rowOff>6534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0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23061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7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95180</xdr:rowOff>
    </xdr:from>
    <xdr:to>
      <xdr:col>10</xdr:col>
      <xdr:colOff>114300</xdr:colOff>
      <xdr:row>98</xdr:row>
      <xdr:rowOff>101409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97280"/>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167939</xdr:rowOff>
    </xdr:from>
    <xdr:to>
      <xdr:col>10</xdr:col>
      <xdr:colOff>165100</xdr:colOff>
      <xdr:row>96</xdr:row>
      <xdr:rowOff>98089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114616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32989</xdr:rowOff>
    </xdr:from>
    <xdr:to>
      <xdr:col>6</xdr:col>
      <xdr:colOff>38100</xdr:colOff>
      <xdr:row>96</xdr:row>
      <xdr:rowOff>134589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151116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58840</xdr:rowOff>
    </xdr:from>
    <xdr:to>
      <xdr:col>24</xdr:col>
      <xdr:colOff>114300</xdr:colOff>
      <xdr:row>96</xdr:row>
      <xdr:rowOff>160440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145217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124219</xdr:rowOff>
    </xdr:from>
    <xdr:to>
      <xdr:col>20</xdr:col>
      <xdr:colOff>38100</xdr:colOff>
      <xdr:row>97</xdr:row>
      <xdr:rowOff>54369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45496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125533</xdr:rowOff>
    </xdr:from>
    <xdr:to>
      <xdr:col>15</xdr:col>
      <xdr:colOff>101600</xdr:colOff>
      <xdr:row>96</xdr:row>
      <xdr:rowOff>55683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46810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50609</xdr:rowOff>
    </xdr:from>
    <xdr:to>
      <xdr:col>10</xdr:col>
      <xdr:colOff>165100</xdr:colOff>
      <xdr:row>98</xdr:row>
      <xdr:rowOff>152209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44380</xdr:rowOff>
    </xdr:from>
    <xdr:to>
      <xdr:col>6</xdr:col>
      <xdr:colOff>38100</xdr:colOff>
      <xdr:row>98</xdr:row>
      <xdr:rowOff>145980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137107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47356</xdr:rowOff>
    </xdr:from>
    <xdr:to>
      <xdr:col>54</xdr:col>
      <xdr:colOff>189865</xdr:colOff>
      <xdr:row>37</xdr:row>
      <xdr:rowOff>113607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876656"/>
          <a:ext cx="1270" cy="58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117434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113607</xdr:rowOff>
    </xdr:from>
    <xdr:to>
      <xdr:col>55</xdr:col>
      <xdr:colOff>88900</xdr:colOff>
      <xdr:row>37</xdr:row>
      <xdr:rowOff>113607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5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165483</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6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47356</xdr:rowOff>
    </xdr:from>
    <xdr:to>
      <xdr:col>55</xdr:col>
      <xdr:colOff>88900</xdr:colOff>
      <xdr:row>34</xdr:row>
      <xdr:rowOff>47356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8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15124</xdr:rowOff>
    </xdr:from>
    <xdr:to>
      <xdr:col>55</xdr:col>
      <xdr:colOff>0</xdr:colOff>
      <xdr:row>37</xdr:row>
      <xdr:rowOff>60844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587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74853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51976</xdr:rowOff>
    </xdr:from>
    <xdr:to>
      <xdr:col>55</xdr:col>
      <xdr:colOff>50800</xdr:colOff>
      <xdr:row>36</xdr:row>
      <xdr:rowOff>153576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2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15124</xdr:rowOff>
    </xdr:from>
    <xdr:to>
      <xdr:col>50</xdr:col>
      <xdr:colOff>114300</xdr:colOff>
      <xdr:row>37</xdr:row>
      <xdr:rowOff>25509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58774"/>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34482</xdr:rowOff>
    </xdr:from>
    <xdr:to>
      <xdr:col>50</xdr:col>
      <xdr:colOff>165100</xdr:colOff>
      <xdr:row>36</xdr:row>
      <xdr:rowOff>136082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152609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133419</xdr:rowOff>
    </xdr:from>
    <xdr:to>
      <xdr:col>45</xdr:col>
      <xdr:colOff>177800</xdr:colOff>
      <xdr:row>37</xdr:row>
      <xdr:rowOff>25509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76919"/>
          <a:ext cx="889000" cy="10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81716</xdr:rowOff>
    </xdr:from>
    <xdr:to>
      <xdr:col>46</xdr:col>
      <xdr:colOff>38100</xdr:colOff>
      <xdr:row>37</xdr:row>
      <xdr:rowOff>11866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28393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2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133419</xdr:rowOff>
    </xdr:from>
    <xdr:to>
      <xdr:col>41</xdr:col>
      <xdr:colOff>50800</xdr:colOff>
      <xdr:row>38</xdr:row>
      <xdr:rowOff>34250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76919"/>
          <a:ext cx="889000" cy="127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137794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9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115141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10044</xdr:rowOff>
    </xdr:from>
    <xdr:to>
      <xdr:col>55</xdr:col>
      <xdr:colOff>50800</xdr:colOff>
      <xdr:row>37</xdr:row>
      <xdr:rowOff>111644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96421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135774</xdr:rowOff>
    </xdr:from>
    <xdr:to>
      <xdr:col>50</xdr:col>
      <xdr:colOff>165100</xdr:colOff>
      <xdr:row>37</xdr:row>
      <xdr:rowOff>65924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57051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146159</xdr:rowOff>
    </xdr:from>
    <xdr:to>
      <xdr:col>46</xdr:col>
      <xdr:colOff>38100</xdr:colOff>
      <xdr:row>37</xdr:row>
      <xdr:rowOff>76309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67436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82619</xdr:rowOff>
    </xdr:from>
    <xdr:to>
      <xdr:col>41</xdr:col>
      <xdr:colOff>101600</xdr:colOff>
      <xdr:row>31</xdr:row>
      <xdr:rowOff>12769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2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3896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31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154900</xdr:rowOff>
    </xdr:from>
    <xdr:to>
      <xdr:col>36</xdr:col>
      <xdr:colOff>165100</xdr:colOff>
      <xdr:row>38</xdr:row>
      <xdr:rowOff>85051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8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76177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99741"/>
          <a:ext cx="1270" cy="132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133927</xdr:rowOff>
    </xdr:from>
    <xdr:to>
      <xdr:col>55</xdr:col>
      <xdr:colOff>0</xdr:colOff>
      <xdr:row>56</xdr:row>
      <xdr:rowOff>151682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35127"/>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76001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3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48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115888</xdr:rowOff>
    </xdr:from>
    <xdr:to>
      <xdr:col>50</xdr:col>
      <xdr:colOff>114300</xdr:colOff>
      <xdr:row>56</xdr:row>
      <xdr:rowOff>151682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45638"/>
          <a:ext cx="889000" cy="2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115888</xdr:rowOff>
    </xdr:from>
    <xdr:to>
      <xdr:col>45</xdr:col>
      <xdr:colOff>177800</xdr:colOff>
      <xdr:row>55</xdr:row>
      <xdr:rowOff>154921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45638"/>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154921</xdr:rowOff>
    </xdr:from>
    <xdr:to>
      <xdr:col>41</xdr:col>
      <xdr:colOff>50800</xdr:colOff>
      <xdr:row>56</xdr:row>
      <xdr:rowOff>106858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84671"/>
          <a:ext cx="889000" cy="1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30148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83127</xdr:rowOff>
    </xdr:from>
    <xdr:to>
      <xdr:col>55</xdr:col>
      <xdr:colOff>50800</xdr:colOff>
      <xdr:row>57</xdr:row>
      <xdr:rowOff>13277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61554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100882</xdr:rowOff>
    </xdr:from>
    <xdr:to>
      <xdr:col>50</xdr:col>
      <xdr:colOff>165100</xdr:colOff>
      <xdr:row>57</xdr:row>
      <xdr:rowOff>31032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22159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65088</xdr:rowOff>
    </xdr:from>
    <xdr:to>
      <xdr:col>46</xdr:col>
      <xdr:colOff>38100</xdr:colOff>
      <xdr:row>55</xdr:row>
      <xdr:rowOff>166688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157815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104121</xdr:rowOff>
    </xdr:from>
    <xdr:to>
      <xdr:col>41</xdr:col>
      <xdr:colOff>101600</xdr:colOff>
      <xdr:row>56</xdr:row>
      <xdr:rowOff>34271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25398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6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56058</xdr:rowOff>
    </xdr:from>
    <xdr:to>
      <xdr:col>36</xdr:col>
      <xdr:colOff>165100</xdr:colOff>
      <xdr:row>56</xdr:row>
      <xdr:rowOff>157658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148785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3203"/>
          <a:ext cx="1270" cy="158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23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1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31017</xdr:rowOff>
    </xdr:from>
    <xdr:to>
      <xdr:col>55</xdr:col>
      <xdr:colOff>0</xdr:colOff>
      <xdr:row>78</xdr:row>
      <xdr:rowOff>46464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4117"/>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160926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1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6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48129</xdr:rowOff>
    </xdr:from>
    <xdr:to>
      <xdr:col>50</xdr:col>
      <xdr:colOff>114300</xdr:colOff>
      <xdr:row>78</xdr:row>
      <xdr:rowOff>31017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078329"/>
          <a:ext cx="889000" cy="3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0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7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132156</xdr:rowOff>
    </xdr:from>
    <xdr:to>
      <xdr:col>45</xdr:col>
      <xdr:colOff>177800</xdr:colOff>
      <xdr:row>76</xdr:row>
      <xdr:rowOff>48129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90906"/>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3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101061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132156</xdr:rowOff>
    </xdr:from>
    <xdr:to>
      <xdr:col>41</xdr:col>
      <xdr:colOff>50800</xdr:colOff>
      <xdr:row>78</xdr:row>
      <xdr:rowOff>10117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90906"/>
          <a:ext cx="889000" cy="39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28301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8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167114</xdr:rowOff>
    </xdr:from>
    <xdr:to>
      <xdr:col>55</xdr:col>
      <xdr:colOff>50800</xdr:colOff>
      <xdr:row>78</xdr:row>
      <xdr:rowOff>97264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145541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151667</xdr:rowOff>
    </xdr:from>
    <xdr:to>
      <xdr:col>50</xdr:col>
      <xdr:colOff>165100</xdr:colOff>
      <xdr:row>78</xdr:row>
      <xdr:rowOff>81817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72944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4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168779</xdr:rowOff>
    </xdr:from>
    <xdr:to>
      <xdr:col>46</xdr:col>
      <xdr:colOff>38100</xdr:colOff>
      <xdr:row>76</xdr:row>
      <xdr:rowOff>98929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115457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81356</xdr:rowOff>
    </xdr:from>
    <xdr:to>
      <xdr:col>41</xdr:col>
      <xdr:colOff>101600</xdr:colOff>
      <xdr:row>76</xdr:row>
      <xdr:rowOff>11506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28033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130767</xdr:rowOff>
    </xdr:from>
    <xdr:to>
      <xdr:col>36</xdr:col>
      <xdr:colOff>165100</xdr:colOff>
      <xdr:row>78</xdr:row>
      <xdr:rowOff>60917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52044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67439</xdr:rowOff>
    </xdr:from>
    <xdr:to>
      <xdr:col>55</xdr:col>
      <xdr:colOff>0</xdr:colOff>
      <xdr:row>95</xdr:row>
      <xdr:rowOff>98871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355189"/>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71476</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01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98871</xdr:rowOff>
    </xdr:from>
    <xdr:to>
      <xdr:col>50</xdr:col>
      <xdr:colOff>114300</xdr:colOff>
      <xdr:row>95</xdr:row>
      <xdr:rowOff>153896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386621"/>
          <a:ext cx="889000" cy="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77502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02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153896</xdr:rowOff>
    </xdr:from>
    <xdr:to>
      <xdr:col>45</xdr:col>
      <xdr:colOff>177800</xdr:colOff>
      <xdr:row>96</xdr:row>
      <xdr:rowOff>67760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41646"/>
          <a:ext cx="8890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107312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44580</xdr:rowOff>
    </xdr:from>
    <xdr:to>
      <xdr:col>41</xdr:col>
      <xdr:colOff>50800</xdr:colOff>
      <xdr:row>96</xdr:row>
      <xdr:rowOff>67760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32330"/>
          <a:ext cx="889000" cy="1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16639</xdr:rowOff>
    </xdr:from>
    <xdr:to>
      <xdr:col>55</xdr:col>
      <xdr:colOff>50800</xdr:colOff>
      <xdr:row>95</xdr:row>
      <xdr:rowOff>118239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3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166516</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48071</xdr:rowOff>
    </xdr:from>
    <xdr:to>
      <xdr:col>50</xdr:col>
      <xdr:colOff>165100</xdr:colOff>
      <xdr:row>95</xdr:row>
      <xdr:rowOff>149671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3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140798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4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103096</xdr:rowOff>
    </xdr:from>
    <xdr:to>
      <xdr:col>46</xdr:col>
      <xdr:colOff>38100</xdr:colOff>
      <xdr:row>96</xdr:row>
      <xdr:rowOff>33246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24373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16960</xdr:rowOff>
    </xdr:from>
    <xdr:to>
      <xdr:col>41</xdr:col>
      <xdr:colOff>101600</xdr:colOff>
      <xdr:row>96</xdr:row>
      <xdr:rowOff>118560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109687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165230</xdr:rowOff>
    </xdr:from>
    <xdr:to>
      <xdr:col>36</xdr:col>
      <xdr:colOff>165100</xdr:colOff>
      <xdr:row>95</xdr:row>
      <xdr:rowOff>95380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86507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42682</xdr:rowOff>
    </xdr:from>
    <xdr:to>
      <xdr:col>85</xdr:col>
      <xdr:colOff>127000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57782"/>
          <a:ext cx="8382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64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6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02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163332</xdr:rowOff>
    </xdr:from>
    <xdr:to>
      <xdr:col>85</xdr:col>
      <xdr:colOff>177800</xdr:colOff>
      <xdr:row>38</xdr:row>
      <xdr:rowOff>93482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78259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2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20233</xdr:rowOff>
    </xdr:from>
    <xdr:to>
      <xdr:col>85</xdr:col>
      <xdr:colOff>127000</xdr:colOff>
      <xdr:row>76</xdr:row>
      <xdr:rowOff>27870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50433"/>
          <a:ext cx="8382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49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27870</xdr:rowOff>
    </xdr:from>
    <xdr:to>
      <xdr:col>81</xdr:col>
      <xdr:colOff>50800</xdr:colOff>
      <xdr:row>76</xdr:row>
      <xdr:rowOff>53724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5807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4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52718</xdr:rowOff>
    </xdr:from>
    <xdr:to>
      <xdr:col>76</xdr:col>
      <xdr:colOff>114300</xdr:colOff>
      <xdr:row>76</xdr:row>
      <xdr:rowOff>53724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8291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3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39413</xdr:rowOff>
    </xdr:from>
    <xdr:to>
      <xdr:col>71</xdr:col>
      <xdr:colOff>177800</xdr:colOff>
      <xdr:row>76</xdr:row>
      <xdr:rowOff>52718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69613"/>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4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3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140884</xdr:rowOff>
    </xdr:from>
    <xdr:to>
      <xdr:col>85</xdr:col>
      <xdr:colOff>177800</xdr:colOff>
      <xdr:row>76</xdr:row>
      <xdr:rowOff>71034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119310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9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148520</xdr:rowOff>
    </xdr:from>
    <xdr:to>
      <xdr:col>81</xdr:col>
      <xdr:colOff>101600</xdr:colOff>
      <xdr:row>76</xdr:row>
      <xdr:rowOff>78670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69797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0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2924</xdr:rowOff>
    </xdr:from>
    <xdr:to>
      <xdr:col>76</xdr:col>
      <xdr:colOff>165100</xdr:colOff>
      <xdr:row>76</xdr:row>
      <xdr:rowOff>104524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3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95651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1918</xdr:rowOff>
    </xdr:from>
    <xdr:to>
      <xdr:col>72</xdr:col>
      <xdr:colOff>38100</xdr:colOff>
      <xdr:row>76</xdr:row>
      <xdr:rowOff>103518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94645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160063</xdr:rowOff>
    </xdr:from>
    <xdr:to>
      <xdr:col>67</xdr:col>
      <xdr:colOff>101600</xdr:colOff>
      <xdr:row>76</xdr:row>
      <xdr:rowOff>90213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81340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51277</xdr:rowOff>
    </xdr:from>
    <xdr:to>
      <xdr:col>85</xdr:col>
      <xdr:colOff>127000</xdr:colOff>
      <xdr:row>96</xdr:row>
      <xdr:rowOff>108108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39027"/>
          <a:ext cx="838200" cy="2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142226</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087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81087</xdr:rowOff>
    </xdr:from>
    <xdr:to>
      <xdr:col>81</xdr:col>
      <xdr:colOff>50800</xdr:colOff>
      <xdr:row>96</xdr:row>
      <xdr:rowOff>108108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40287"/>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81087</xdr:rowOff>
    </xdr:from>
    <xdr:to>
      <xdr:col>76</xdr:col>
      <xdr:colOff>114300</xdr:colOff>
      <xdr:row>97</xdr:row>
      <xdr:rowOff>167590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40287"/>
          <a:ext cx="889000" cy="25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24257</xdr:rowOff>
    </xdr:from>
    <xdr:to>
      <xdr:col>71</xdr:col>
      <xdr:colOff>177800</xdr:colOff>
      <xdr:row>97</xdr:row>
      <xdr:rowOff>167590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54907"/>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xdr:rowOff>
    </xdr:from>
    <xdr:to>
      <xdr:col>85</xdr:col>
      <xdr:colOff>177800</xdr:colOff>
      <xdr:row>95</xdr:row>
      <xdr:rowOff>102077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2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150354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57308</xdr:rowOff>
    </xdr:from>
    <xdr:to>
      <xdr:col>81</xdr:col>
      <xdr:colOff>101600</xdr:colOff>
      <xdr:row>96</xdr:row>
      <xdr:rowOff>158908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150035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60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30287</xdr:rowOff>
    </xdr:from>
    <xdr:to>
      <xdr:col>76</xdr:col>
      <xdr:colOff>165100</xdr:colOff>
      <xdr:row>96</xdr:row>
      <xdr:rowOff>131887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123014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58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116790</xdr:rowOff>
    </xdr:from>
    <xdr:to>
      <xdr:col>72</xdr:col>
      <xdr:colOff>38100</xdr:colOff>
      <xdr:row>98</xdr:row>
      <xdr:rowOff>46940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38067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144907</xdr:rowOff>
    </xdr:from>
    <xdr:to>
      <xdr:col>67</xdr:col>
      <xdr:colOff>101600</xdr:colOff>
      <xdr:row>97</xdr:row>
      <xdr:rowOff>75057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66184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83820</xdr:rowOff>
    </xdr:from>
    <xdr:to>
      <xdr:col>116</xdr:col>
      <xdr:colOff>63500</xdr:colOff>
      <xdr:row>32</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5570220"/>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108221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2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102743</xdr:rowOff>
    </xdr:from>
    <xdr:to>
      <xdr:col>111</xdr:col>
      <xdr:colOff>177800</xdr:colOff>
      <xdr:row>33</xdr:row>
      <xdr:rowOff>127254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5589143"/>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33799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127254</xdr:rowOff>
    </xdr:from>
    <xdr:to>
      <xdr:col>107</xdr:col>
      <xdr:colOff>50800</xdr:colOff>
      <xdr:row>33</xdr:row>
      <xdr:rowOff>153289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5785104"/>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36974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153289</xdr:rowOff>
    </xdr:from>
    <xdr:to>
      <xdr:col>102</xdr:col>
      <xdr:colOff>114300</xdr:colOff>
      <xdr:row>36</xdr:row>
      <xdr:rowOff>57912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5811139"/>
          <a:ext cx="889000" cy="4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46118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33020</xdr:rowOff>
    </xdr:from>
    <xdr:to>
      <xdr:col>116</xdr:col>
      <xdr:colOff>114300</xdr:colOff>
      <xdr:row>32</xdr:row>
      <xdr:rowOff>134620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55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55897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3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51943</xdr:rowOff>
    </xdr:from>
    <xdr:to>
      <xdr:col>112</xdr:col>
      <xdr:colOff>38100</xdr:colOff>
      <xdr:row>32</xdr:row>
      <xdr:rowOff>153543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170070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76454</xdr:rowOff>
    </xdr:from>
    <xdr:to>
      <xdr:col>107</xdr:col>
      <xdr:colOff>101600</xdr:colOff>
      <xdr:row>34</xdr:row>
      <xdr:rowOff>6604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573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23131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5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102489</xdr:rowOff>
    </xdr:from>
    <xdr:to>
      <xdr:col>102</xdr:col>
      <xdr:colOff>165100</xdr:colOff>
      <xdr:row>34</xdr:row>
      <xdr:rowOff>32639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57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49166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55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7112</xdr:rowOff>
    </xdr:from>
    <xdr:to>
      <xdr:col>98</xdr:col>
      <xdr:colOff>38100</xdr:colOff>
      <xdr:row>36</xdr:row>
      <xdr:rowOff>108712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1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125239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128651</xdr:rowOff>
    </xdr:from>
    <xdr:to>
      <xdr:col>116</xdr:col>
      <xdr:colOff>63500</xdr:colOff>
      <xdr:row>58</xdr:row>
      <xdr:rowOff>129756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72751"/>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127279</xdr:rowOff>
    </xdr:from>
    <xdr:to>
      <xdr:col>111</xdr:col>
      <xdr:colOff>177800</xdr:colOff>
      <xdr:row>58</xdr:row>
      <xdr:rowOff>128651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713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127279</xdr:rowOff>
    </xdr:from>
    <xdr:to>
      <xdr:col>107</xdr:col>
      <xdr:colOff>50800</xdr:colOff>
      <xdr:row>58</xdr:row>
      <xdr:rowOff>131432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7137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131432</xdr:rowOff>
    </xdr:from>
    <xdr:to>
      <xdr:col>102</xdr:col>
      <xdr:colOff>114300</xdr:colOff>
      <xdr:row>58</xdr:row>
      <xdr:rowOff>131890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755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78956</xdr:rowOff>
    </xdr:from>
    <xdr:to>
      <xdr:col>116</xdr:col>
      <xdr:colOff>114300</xdr:colOff>
      <xdr:row>59</xdr:row>
      <xdr:rowOff>9106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165333</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77851</xdr:rowOff>
    </xdr:from>
    <xdr:to>
      <xdr:col>112</xdr:col>
      <xdr:colOff>38100</xdr:colOff>
      <xdr:row>59</xdr:row>
      <xdr:rowOff>8001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76479</xdr:rowOff>
    </xdr:from>
    <xdr:to>
      <xdr:col>107</xdr:col>
      <xdr:colOff>101600</xdr:colOff>
      <xdr:row>59</xdr:row>
      <xdr:rowOff>6629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169206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1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80632</xdr:rowOff>
    </xdr:from>
    <xdr:to>
      <xdr:col>102</xdr:col>
      <xdr:colOff>165100</xdr:colOff>
      <xdr:row>59</xdr:row>
      <xdr:rowOff>10782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1909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1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81090</xdr:rowOff>
    </xdr:from>
    <xdr:to>
      <xdr:col>98</xdr:col>
      <xdr:colOff>38100</xdr:colOff>
      <xdr:row>59</xdr:row>
      <xdr:rowOff>11240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2367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53936</xdr:rowOff>
    </xdr:from>
    <xdr:to>
      <xdr:col>116</xdr:col>
      <xdr:colOff>63500</xdr:colOff>
      <xdr:row>77</xdr:row>
      <xdr:rowOff>81102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55586"/>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4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81102</xdr:rowOff>
    </xdr:from>
    <xdr:to>
      <xdr:col>111</xdr:col>
      <xdr:colOff>177800</xdr:colOff>
      <xdr:row>77</xdr:row>
      <xdr:rowOff>122479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82752"/>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0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122479</xdr:rowOff>
    </xdr:from>
    <xdr:to>
      <xdr:col>107</xdr:col>
      <xdr:colOff>50800</xdr:colOff>
      <xdr:row>77</xdr:row>
      <xdr:rowOff>135319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2412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109677</xdr:rowOff>
    </xdr:from>
    <xdr:to>
      <xdr:col>102</xdr:col>
      <xdr:colOff>114300</xdr:colOff>
      <xdr:row>77</xdr:row>
      <xdr:rowOff>135319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68427"/>
          <a:ext cx="889000" cy="3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3136</xdr:rowOff>
    </xdr:from>
    <xdr:to>
      <xdr:col>116</xdr:col>
      <xdr:colOff>114300</xdr:colOff>
      <xdr:row>77</xdr:row>
      <xdr:rowOff>104736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153013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8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30302</xdr:rowOff>
    </xdr:from>
    <xdr:to>
      <xdr:col>112</xdr:col>
      <xdr:colOff>38100</xdr:colOff>
      <xdr:row>77</xdr:row>
      <xdr:rowOff>131902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123029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71679</xdr:rowOff>
    </xdr:from>
    <xdr:to>
      <xdr:col>107</xdr:col>
      <xdr:colOff>101600</xdr:colOff>
      <xdr:row>78</xdr:row>
      <xdr:rowOff>1829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164406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84519</xdr:rowOff>
    </xdr:from>
    <xdr:to>
      <xdr:col>102</xdr:col>
      <xdr:colOff>165100</xdr:colOff>
      <xdr:row>78</xdr:row>
      <xdr:rowOff>14669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58877</xdr:rowOff>
    </xdr:from>
    <xdr:to>
      <xdr:col>98</xdr:col>
      <xdr:colOff>38100</xdr:colOff>
      <xdr:row>75</xdr:row>
      <xdr:rowOff>160477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人件費については、定年延長の影響により、一般職員退職手当が大幅減となったため、減少している。</a:t>
          </a: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補助費等については、新型コロナウイルスワクチン接種体制確保事業費補助金返還金や子育て世帯等臨時特別支援事業費補助金返還金が減となったことにより、減少している。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災害復旧事業費については、例年数値がなかったが、令和５年６月２日の大雨により、道路や港湾施設、都市公園施設などが被害を受けたため、その復旧費用を計上している。</a:t>
          </a:r>
        </a:p>
        <a:p>
          <a:r>
            <a:rPr kumimoji="1" lang="ja-JP" altLang="en-US" sz="1300">
              <a:latin typeface="ＭＳ Ｐゴシック" panose="020B0600070205080204" pitchFamily="50" charset="-128"/>
              <a:ea typeface="ＭＳ Ｐゴシック" panose="020B0600070205080204" pitchFamily="50" charset="-128"/>
            </a:rPr>
            <a:t>　扶助費については、物価高騰対応重点支援給付金や電力・ガス・食料品等価格高騰重点支援給付金の影響により、増加している。</a:t>
          </a:r>
        </a:p>
        <a:p>
          <a:r>
            <a:rPr kumimoji="1" lang="ja-JP" altLang="en-US" sz="1300">
              <a:latin typeface="ＭＳ Ｐゴシック" panose="020B0600070205080204" pitchFamily="50" charset="-128"/>
              <a:ea typeface="ＭＳ Ｐゴシック" panose="020B0600070205080204" pitchFamily="50" charset="-128"/>
            </a:rPr>
            <a:t>　積立金については、新たに体育施設整備基金を設置し、今後の体育施設の整備に備えるため、約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億円を積み立てたことから、大きく増加している。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愛知県西尾市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170,258
158,956
161.22
69,110,187
65,473,883
3,324,573
38,055,272
31,139,994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21590</xdr:rowOff>
    </xdr:from>
    <xdr:to>
      <xdr:col>24</xdr:col>
      <xdr:colOff>63500</xdr:colOff>
      <xdr:row>34</xdr:row>
      <xdr:rowOff>61595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0799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52087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61595</xdr:rowOff>
    </xdr:from>
    <xdr:to>
      <xdr:col>19</xdr:col>
      <xdr:colOff>177800</xdr:colOff>
      <xdr:row>35</xdr:row>
      <xdr:rowOff>63500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9089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65405</xdr:rowOff>
    </xdr:from>
    <xdr:to>
      <xdr:col>15</xdr:col>
      <xdr:colOff>50800</xdr:colOff>
      <xdr:row>35</xdr:row>
      <xdr:rowOff>63500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80355"/>
          <a:ext cx="889000" cy="68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65405</xdr:rowOff>
    </xdr:from>
    <xdr:to>
      <xdr:col>10</xdr:col>
      <xdr:colOff>114300</xdr:colOff>
      <xdr:row>34</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80355"/>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142240</xdr:rowOff>
    </xdr:from>
    <xdr:to>
      <xdr:col>24</xdr:col>
      <xdr:colOff>114300</xdr:colOff>
      <xdr:row>32</xdr:row>
      <xdr:rowOff>72390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165117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10795</xdr:rowOff>
    </xdr:from>
    <xdr:to>
      <xdr:col>20</xdr:col>
      <xdr:colOff>38100</xdr:colOff>
      <xdr:row>34</xdr:row>
      <xdr:rowOff>112395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103522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12700</xdr:rowOff>
    </xdr:from>
    <xdr:to>
      <xdr:col>15</xdr:col>
      <xdr:colOff>101600</xdr:colOff>
      <xdr:row>35</xdr:row>
      <xdr:rowOff>114300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105427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14605</xdr:rowOff>
    </xdr:from>
    <xdr:to>
      <xdr:col>10</xdr:col>
      <xdr:colOff>165100</xdr:colOff>
      <xdr:row>31</xdr:row>
      <xdr:rowOff>116205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132732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144145</xdr:rowOff>
    </xdr:from>
    <xdr:to>
      <xdr:col>6</xdr:col>
      <xdr:colOff>38100</xdr:colOff>
      <xdr:row>34</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65422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63106</xdr:rowOff>
    </xdr:from>
    <xdr:to>
      <xdr:col>24</xdr:col>
      <xdr:colOff>63500</xdr:colOff>
      <xdr:row>58</xdr:row>
      <xdr:rowOff>92354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07206"/>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81577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8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92354</xdr:rowOff>
    </xdr:from>
    <xdr:to>
      <xdr:col>19</xdr:col>
      <xdr:colOff>177800</xdr:colOff>
      <xdr:row>58</xdr:row>
      <xdr:rowOff>113856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36454"/>
          <a:ext cx="889000" cy="2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166082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82690</xdr:rowOff>
    </xdr:from>
    <xdr:to>
      <xdr:col>15</xdr:col>
      <xdr:colOff>50800</xdr:colOff>
      <xdr:row>58</xdr:row>
      <xdr:rowOff>113856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26640"/>
          <a:ext cx="889000" cy="123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82690</xdr:rowOff>
    </xdr:from>
    <xdr:to>
      <xdr:col>10</xdr:col>
      <xdr:colOff>114300</xdr:colOff>
      <xdr:row>58</xdr:row>
      <xdr:rowOff>156388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26640"/>
          <a:ext cx="889000" cy="127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12306</xdr:rowOff>
    </xdr:from>
    <xdr:to>
      <xdr:col>24</xdr:col>
      <xdr:colOff>114300</xdr:colOff>
      <xdr:row>58</xdr:row>
      <xdr:rowOff>113906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162183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41554</xdr:rowOff>
    </xdr:from>
    <xdr:to>
      <xdr:col>20</xdr:col>
      <xdr:colOff>38100</xdr:colOff>
      <xdr:row>58</xdr:row>
      <xdr:rowOff>143154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134281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7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63056</xdr:rowOff>
    </xdr:from>
    <xdr:to>
      <xdr:col>15</xdr:col>
      <xdr:colOff>101600</xdr:colOff>
      <xdr:row>58</xdr:row>
      <xdr:rowOff>164656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155783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31890</xdr:rowOff>
    </xdr:from>
    <xdr:to>
      <xdr:col>10</xdr:col>
      <xdr:colOff>165100</xdr:colOff>
      <xdr:row>51</xdr:row>
      <xdr:rowOff>133490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124617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8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105588</xdr:rowOff>
    </xdr:from>
    <xdr:to>
      <xdr:col>6</xdr:col>
      <xdr:colOff>38100</xdr:colOff>
      <xdr:row>59</xdr:row>
      <xdr:rowOff>35738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26865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22190"/>
          <a:ext cx="1270" cy="100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3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2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9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2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166381</xdr:rowOff>
    </xdr:from>
    <xdr:to>
      <xdr:col>24</xdr:col>
      <xdr:colOff>63500</xdr:colOff>
      <xdr:row>77</xdr:row>
      <xdr:rowOff>597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196581"/>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6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1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53468</xdr:rowOff>
    </xdr:from>
    <xdr:to>
      <xdr:col>19</xdr:col>
      <xdr:colOff>177800</xdr:colOff>
      <xdr:row>76</xdr:row>
      <xdr:rowOff>166381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083668"/>
          <a:ext cx="889000" cy="1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425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53468</xdr:rowOff>
    </xdr:from>
    <xdr:to>
      <xdr:col>15</xdr:col>
      <xdr:colOff>50800</xdr:colOff>
      <xdr:row>79</xdr:row>
      <xdr:rowOff>72361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83668"/>
          <a:ext cx="889000" cy="5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9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72361</xdr:rowOff>
    </xdr:from>
    <xdr:to>
      <xdr:col>10</xdr:col>
      <xdr:colOff>114300</xdr:colOff>
      <xdr:row>79</xdr:row>
      <xdr:rowOff>155375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616911"/>
          <a:ext cx="889000" cy="8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9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121247</xdr:rowOff>
    </xdr:from>
    <xdr:to>
      <xdr:col>24</xdr:col>
      <xdr:colOff>114300</xdr:colOff>
      <xdr:row>77</xdr:row>
      <xdr:rowOff>51397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36174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115581</xdr:rowOff>
    </xdr:from>
    <xdr:to>
      <xdr:col>20</xdr:col>
      <xdr:colOff>38100</xdr:colOff>
      <xdr:row>77</xdr:row>
      <xdr:rowOff>45731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36858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3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2668</xdr:rowOff>
    </xdr:from>
    <xdr:to>
      <xdr:col>15</xdr:col>
      <xdr:colOff>101600</xdr:colOff>
      <xdr:row>76</xdr:row>
      <xdr:rowOff>104268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95395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2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21561</xdr:rowOff>
    </xdr:from>
    <xdr:to>
      <xdr:col>10</xdr:col>
      <xdr:colOff>165100</xdr:colOff>
      <xdr:row>79</xdr:row>
      <xdr:rowOff>123161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5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114288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65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104575</xdr:rowOff>
    </xdr:from>
    <xdr:to>
      <xdr:col>6</xdr:col>
      <xdr:colOff>38100</xdr:colOff>
      <xdr:row>80</xdr:row>
      <xdr:rowOff>34725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6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25852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74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86354"/>
          <a:ext cx="1270" cy="133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2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6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86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124116</xdr:rowOff>
    </xdr:from>
    <xdr:to>
      <xdr:col>24</xdr:col>
      <xdr:colOff>63500</xdr:colOff>
      <xdr:row>95</xdr:row>
      <xdr:rowOff>48985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240416"/>
          <a:ext cx="838200" cy="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112971</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7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9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124116</xdr:rowOff>
    </xdr:from>
    <xdr:to>
      <xdr:col>19</xdr:col>
      <xdr:colOff>177800</xdr:colOff>
      <xdr:row>95</xdr:row>
      <xdr:rowOff>6998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240416"/>
          <a:ext cx="889000" cy="5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6998</xdr:rowOff>
    </xdr:from>
    <xdr:to>
      <xdr:col>15</xdr:col>
      <xdr:colOff>50800</xdr:colOff>
      <xdr:row>96</xdr:row>
      <xdr:rowOff>101448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94748"/>
          <a:ext cx="8890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101448</xdr:rowOff>
    </xdr:from>
    <xdr:to>
      <xdr:col>10</xdr:col>
      <xdr:colOff>114300</xdr:colOff>
      <xdr:row>96</xdr:row>
      <xdr:rowOff>160922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60648"/>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115447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9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92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701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169635</xdr:rowOff>
    </xdr:from>
    <xdr:to>
      <xdr:col>24</xdr:col>
      <xdr:colOff>114300</xdr:colOff>
      <xdr:row>95</xdr:row>
      <xdr:rowOff>99785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21062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73316</xdr:rowOff>
    </xdr:from>
    <xdr:to>
      <xdr:col>20</xdr:col>
      <xdr:colOff>38100</xdr:colOff>
      <xdr:row>95</xdr:row>
      <xdr:rowOff>3466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8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19993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127648</xdr:rowOff>
    </xdr:from>
    <xdr:to>
      <xdr:col>15</xdr:col>
      <xdr:colOff>101600</xdr:colOff>
      <xdr:row>95</xdr:row>
      <xdr:rowOff>57798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50648</xdr:rowOff>
    </xdr:from>
    <xdr:to>
      <xdr:col>10</xdr:col>
      <xdr:colOff>165100</xdr:colOff>
      <xdr:row>96</xdr:row>
      <xdr:rowOff>152248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168775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110122</xdr:rowOff>
    </xdr:from>
    <xdr:to>
      <xdr:col>6</xdr:col>
      <xdr:colOff>38100</xdr:colOff>
      <xdr:row>97</xdr:row>
      <xdr:rowOff>40272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126556</xdr:rowOff>
    </xdr:from>
    <xdr:to>
      <xdr:col>55</xdr:col>
      <xdr:colOff>0</xdr:colOff>
      <xdr:row>38</xdr:row>
      <xdr:rowOff>157988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41656"/>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126556</xdr:rowOff>
    </xdr:from>
    <xdr:to>
      <xdr:col>50</xdr:col>
      <xdr:colOff>114300</xdr:colOff>
      <xdr:row>38</xdr:row>
      <xdr:rowOff>161036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41656"/>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128270</xdr:rowOff>
    </xdr:from>
    <xdr:to>
      <xdr:col>45</xdr:col>
      <xdr:colOff>177800</xdr:colOff>
      <xdr:row>38</xdr:row>
      <xdr:rowOff>161036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4337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160655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43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107188</xdr:rowOff>
    </xdr:from>
    <xdr:to>
      <xdr:col>55</xdr:col>
      <xdr:colOff>50800</xdr:colOff>
      <xdr:row>39</xdr:row>
      <xdr:rowOff>37338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22115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7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75756</xdr:rowOff>
    </xdr:from>
    <xdr:to>
      <xdr:col>50</xdr:col>
      <xdr:colOff>165100</xdr:colOff>
      <xdr:row>39</xdr:row>
      <xdr:rowOff>5906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168483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8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77470</xdr:rowOff>
    </xdr:from>
    <xdr:to>
      <xdr:col>41</xdr:col>
      <xdr:colOff>101600</xdr:colOff>
      <xdr:row>39</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170197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109855</xdr:rowOff>
    </xdr:from>
    <xdr:to>
      <xdr:col>36</xdr:col>
      <xdr:colOff>165100</xdr:colOff>
      <xdr:row>39</xdr:row>
      <xdr:rowOff>40005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31132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56078</xdr:rowOff>
    </xdr:from>
    <xdr:to>
      <xdr:col>55</xdr:col>
      <xdr:colOff>0</xdr:colOff>
      <xdr:row>56</xdr:row>
      <xdr:rowOff>105776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57278"/>
          <a:ext cx="8382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151188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0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87945</xdr:rowOff>
    </xdr:from>
    <xdr:to>
      <xdr:col>50</xdr:col>
      <xdr:colOff>114300</xdr:colOff>
      <xdr:row>56</xdr:row>
      <xdr:rowOff>105776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8914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100179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3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45791</xdr:rowOff>
    </xdr:from>
    <xdr:to>
      <xdr:col>45</xdr:col>
      <xdr:colOff>177800</xdr:colOff>
      <xdr:row>56</xdr:row>
      <xdr:rowOff>87945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46991"/>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103426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3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12690</xdr:rowOff>
    </xdr:from>
    <xdr:to>
      <xdr:col>41</xdr:col>
      <xdr:colOff>50800</xdr:colOff>
      <xdr:row>56</xdr:row>
      <xdr:rowOff>45791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13890"/>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5278</xdr:rowOff>
    </xdr:from>
    <xdr:to>
      <xdr:col>55</xdr:col>
      <xdr:colOff>50800</xdr:colOff>
      <xdr:row>56</xdr:row>
      <xdr:rowOff>106878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155155</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8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54976</xdr:rowOff>
    </xdr:from>
    <xdr:to>
      <xdr:col>50</xdr:col>
      <xdr:colOff>165100</xdr:colOff>
      <xdr:row>56</xdr:row>
      <xdr:rowOff>156576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147703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74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37145</xdr:rowOff>
    </xdr:from>
    <xdr:to>
      <xdr:col>46</xdr:col>
      <xdr:colOff>38100</xdr:colOff>
      <xdr:row>56</xdr:row>
      <xdr:rowOff>138745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3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129872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73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166441</xdr:rowOff>
    </xdr:from>
    <xdr:to>
      <xdr:col>41</xdr:col>
      <xdr:colOff>101600</xdr:colOff>
      <xdr:row>56</xdr:row>
      <xdr:rowOff>96591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113118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7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133340</xdr:rowOff>
    </xdr:from>
    <xdr:to>
      <xdr:col>36</xdr:col>
      <xdr:colOff>165100</xdr:colOff>
      <xdr:row>56</xdr:row>
      <xdr:rowOff>63490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80017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36961</xdr:rowOff>
    </xdr:from>
    <xdr:to>
      <xdr:col>55</xdr:col>
      <xdr:colOff>0</xdr:colOff>
      <xdr:row>77</xdr:row>
      <xdr:rowOff>153448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38611"/>
          <a:ext cx="838200" cy="1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168145</xdr:rowOff>
    </xdr:from>
    <xdr:to>
      <xdr:col>50</xdr:col>
      <xdr:colOff>114300</xdr:colOff>
      <xdr:row>77</xdr:row>
      <xdr:rowOff>36961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198345"/>
          <a:ext cx="889000" cy="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168145</xdr:rowOff>
    </xdr:from>
    <xdr:to>
      <xdr:col>45</xdr:col>
      <xdr:colOff>177800</xdr:colOff>
      <xdr:row>77</xdr:row>
      <xdr:rowOff>117852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98345"/>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117852</xdr:rowOff>
    </xdr:from>
    <xdr:to>
      <xdr:col>41</xdr:col>
      <xdr:colOff>50800</xdr:colOff>
      <xdr:row>78</xdr:row>
      <xdr:rowOff>907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19502"/>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63532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7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102648</xdr:rowOff>
    </xdr:from>
    <xdr:to>
      <xdr:col>55</xdr:col>
      <xdr:colOff>50800</xdr:colOff>
      <xdr:row>78</xdr:row>
      <xdr:rowOff>32798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17575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157611</xdr:rowOff>
    </xdr:from>
    <xdr:to>
      <xdr:col>50</xdr:col>
      <xdr:colOff>165100</xdr:colOff>
      <xdr:row>77</xdr:row>
      <xdr:rowOff>87761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78888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117345</xdr:rowOff>
    </xdr:from>
    <xdr:to>
      <xdr:col>46</xdr:col>
      <xdr:colOff>38100</xdr:colOff>
      <xdr:row>77</xdr:row>
      <xdr:rowOff>47495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38622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67052</xdr:rowOff>
    </xdr:from>
    <xdr:to>
      <xdr:col>41</xdr:col>
      <xdr:colOff>101600</xdr:colOff>
      <xdr:row>77</xdr:row>
      <xdr:rowOff>168652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159779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6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121557</xdr:rowOff>
    </xdr:from>
    <xdr:to>
      <xdr:col>36</xdr:col>
      <xdr:colOff>165100</xdr:colOff>
      <xdr:row>78</xdr:row>
      <xdr:rowOff>51707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42834</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152388</xdr:rowOff>
    </xdr:from>
    <xdr:to>
      <xdr:col>55</xdr:col>
      <xdr:colOff>0</xdr:colOff>
      <xdr:row>99</xdr:row>
      <xdr:rowOff>100457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954488"/>
          <a:ext cx="838200" cy="11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90784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07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77293</xdr:rowOff>
    </xdr:from>
    <xdr:to>
      <xdr:col>50</xdr:col>
      <xdr:colOff>114300</xdr:colOff>
      <xdr:row>99</xdr:row>
      <xdr:rowOff>100457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79393"/>
          <a:ext cx="889000" cy="1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77293</xdr:rowOff>
    </xdr:from>
    <xdr:to>
      <xdr:col>45</xdr:col>
      <xdr:colOff>177800</xdr:colOff>
      <xdr:row>98</xdr:row>
      <xdr:rowOff>93675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7939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9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93675</xdr:rowOff>
    </xdr:from>
    <xdr:to>
      <xdr:col>41</xdr:col>
      <xdr:colOff>50800</xdr:colOff>
      <xdr:row>99</xdr:row>
      <xdr:rowOff>92951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95775"/>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101588</xdr:rowOff>
    </xdr:from>
    <xdr:to>
      <xdr:col>55</xdr:col>
      <xdr:colOff>50800</xdr:colOff>
      <xdr:row>99</xdr:row>
      <xdr:rowOff>31738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16515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49657</xdr:rowOff>
    </xdr:from>
    <xdr:to>
      <xdr:col>50</xdr:col>
      <xdr:colOff>165100</xdr:colOff>
      <xdr:row>99</xdr:row>
      <xdr:rowOff>151257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70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142384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1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26493</xdr:rowOff>
    </xdr:from>
    <xdr:to>
      <xdr:col>46</xdr:col>
      <xdr:colOff>38100</xdr:colOff>
      <xdr:row>98</xdr:row>
      <xdr:rowOff>128093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119220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42875</xdr:rowOff>
    </xdr:from>
    <xdr:to>
      <xdr:col>41</xdr:col>
      <xdr:colOff>101600</xdr:colOff>
      <xdr:row>98</xdr:row>
      <xdr:rowOff>144475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135602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3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42151</xdr:rowOff>
    </xdr:from>
    <xdr:to>
      <xdr:col>36</xdr:col>
      <xdr:colOff>165100</xdr:colOff>
      <xdr:row>99</xdr:row>
      <xdr:rowOff>143751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70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134878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10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115411</xdr:rowOff>
    </xdr:from>
    <xdr:to>
      <xdr:col>85</xdr:col>
      <xdr:colOff>127000</xdr:colOff>
      <xdr:row>36</xdr:row>
      <xdr:rowOff>45879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116161"/>
          <a:ext cx="8382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938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107791</xdr:rowOff>
    </xdr:from>
    <xdr:to>
      <xdr:col>81</xdr:col>
      <xdr:colOff>50800</xdr:colOff>
      <xdr:row>35</xdr:row>
      <xdr:rowOff>115411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10854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37323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107791</xdr:rowOff>
    </xdr:from>
    <xdr:to>
      <xdr:col>76</xdr:col>
      <xdr:colOff>114300</xdr:colOff>
      <xdr:row>36</xdr:row>
      <xdr:rowOff>171418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08541"/>
          <a:ext cx="889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71994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171418</xdr:rowOff>
    </xdr:from>
    <xdr:to>
      <xdr:col>71</xdr:col>
      <xdr:colOff>177800</xdr:colOff>
      <xdr:row>37</xdr:row>
      <xdr:rowOff>112268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43618"/>
          <a:ext cx="8890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166529</xdr:rowOff>
    </xdr:from>
    <xdr:to>
      <xdr:col>85</xdr:col>
      <xdr:colOff>177800</xdr:colOff>
      <xdr:row>36</xdr:row>
      <xdr:rowOff>96679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1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144956</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64611</xdr:rowOff>
    </xdr:from>
    <xdr:to>
      <xdr:col>81</xdr:col>
      <xdr:colOff>101600</xdr:colOff>
      <xdr:row>35</xdr:row>
      <xdr:rowOff>166211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0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8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56991</xdr:rowOff>
    </xdr:from>
    <xdr:to>
      <xdr:col>76</xdr:col>
      <xdr:colOff>165100</xdr:colOff>
      <xdr:row>35</xdr:row>
      <xdr:rowOff>158591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3668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8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120618</xdr:rowOff>
    </xdr:from>
    <xdr:to>
      <xdr:col>72</xdr:col>
      <xdr:colOff>38100</xdr:colOff>
      <xdr:row>37</xdr:row>
      <xdr:rowOff>50768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41895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61468</xdr:rowOff>
    </xdr:from>
    <xdr:to>
      <xdr:col>67</xdr:col>
      <xdr:colOff>101600</xdr:colOff>
      <xdr:row>37</xdr:row>
      <xdr:rowOff>163068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154195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62479</xdr:rowOff>
    </xdr:from>
    <xdr:to>
      <xdr:col>85</xdr:col>
      <xdr:colOff>127000</xdr:colOff>
      <xdr:row>57</xdr:row>
      <xdr:rowOff>69634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663679"/>
          <a:ext cx="838200" cy="17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139860</xdr:rowOff>
    </xdr:from>
    <xdr:to>
      <xdr:col>81</xdr:col>
      <xdr:colOff>50800</xdr:colOff>
      <xdr:row>57</xdr:row>
      <xdr:rowOff>69634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41060"/>
          <a:ext cx="889000" cy="10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22862</xdr:rowOff>
    </xdr:from>
    <xdr:to>
      <xdr:col>76</xdr:col>
      <xdr:colOff>114300</xdr:colOff>
      <xdr:row>56</xdr:row>
      <xdr:rowOff>139860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24062"/>
          <a:ext cx="889000" cy="1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22862</xdr:rowOff>
    </xdr:from>
    <xdr:to>
      <xdr:col>71</xdr:col>
      <xdr:colOff>177800</xdr:colOff>
      <xdr:row>57</xdr:row>
      <xdr:rowOff>154582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24062"/>
          <a:ext cx="889000" cy="30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11679</xdr:rowOff>
    </xdr:from>
    <xdr:to>
      <xdr:col>85</xdr:col>
      <xdr:colOff>177800</xdr:colOff>
      <xdr:row>56</xdr:row>
      <xdr:rowOff>113279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34556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18834</xdr:rowOff>
    </xdr:from>
    <xdr:to>
      <xdr:col>81</xdr:col>
      <xdr:colOff>101600</xdr:colOff>
      <xdr:row>57</xdr:row>
      <xdr:rowOff>120434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56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89060</xdr:rowOff>
    </xdr:from>
    <xdr:to>
      <xdr:col>76</xdr:col>
      <xdr:colOff>165100</xdr:colOff>
      <xdr:row>57</xdr:row>
      <xdr:rowOff>19210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35737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4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143512</xdr:rowOff>
    </xdr:from>
    <xdr:to>
      <xdr:col>72</xdr:col>
      <xdr:colOff>38100</xdr:colOff>
      <xdr:row>56</xdr:row>
      <xdr:rowOff>73662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90189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4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103782</xdr:rowOff>
    </xdr:from>
    <xdr:to>
      <xdr:col>67</xdr:col>
      <xdr:colOff>101600</xdr:colOff>
      <xdr:row>58</xdr:row>
      <xdr:rowOff>33932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25059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42683</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15783"/>
          <a:ext cx="8382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22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28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163333</xdr:rowOff>
    </xdr:from>
    <xdr:to>
      <xdr:col>85</xdr:col>
      <xdr:colOff>177800</xdr:colOff>
      <xdr:row>78</xdr:row>
      <xdr:rowOff>93483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78260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20233</xdr:rowOff>
    </xdr:from>
    <xdr:to>
      <xdr:col>85</xdr:col>
      <xdr:colOff>127000</xdr:colOff>
      <xdr:row>96</xdr:row>
      <xdr:rowOff>27870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479433"/>
          <a:ext cx="8382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592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27870</xdr:rowOff>
    </xdr:from>
    <xdr:to>
      <xdr:col>81</xdr:col>
      <xdr:colOff>50800</xdr:colOff>
      <xdr:row>96</xdr:row>
      <xdr:rowOff>53724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8707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58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52718</xdr:rowOff>
    </xdr:from>
    <xdr:to>
      <xdr:col>76</xdr:col>
      <xdr:colOff>114300</xdr:colOff>
      <xdr:row>96</xdr:row>
      <xdr:rowOff>53724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1191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581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39413</xdr:rowOff>
    </xdr:from>
    <xdr:to>
      <xdr:col>71</xdr:col>
      <xdr:colOff>177800</xdr:colOff>
      <xdr:row>96</xdr:row>
      <xdr:rowOff>52718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98613"/>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8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140883</xdr:rowOff>
    </xdr:from>
    <xdr:to>
      <xdr:col>85</xdr:col>
      <xdr:colOff>177800</xdr:colOff>
      <xdr:row>96</xdr:row>
      <xdr:rowOff>71033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119310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148520</xdr:rowOff>
    </xdr:from>
    <xdr:to>
      <xdr:col>81</xdr:col>
      <xdr:colOff>101600</xdr:colOff>
      <xdr:row>96</xdr:row>
      <xdr:rowOff>78670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69797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2924</xdr:rowOff>
    </xdr:from>
    <xdr:to>
      <xdr:col>76</xdr:col>
      <xdr:colOff>165100</xdr:colOff>
      <xdr:row>96</xdr:row>
      <xdr:rowOff>104524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95651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5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1918</xdr:rowOff>
    </xdr:from>
    <xdr:to>
      <xdr:col>72</xdr:col>
      <xdr:colOff>38100</xdr:colOff>
      <xdr:row>96</xdr:row>
      <xdr:rowOff>103518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94645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160063</xdr:rowOff>
    </xdr:from>
    <xdr:to>
      <xdr:col>67</xdr:col>
      <xdr:colOff>101600</xdr:colOff>
      <xdr:row>96</xdr:row>
      <xdr:rowOff>90213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81340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128270</xdr:rowOff>
    </xdr:from>
    <xdr:to>
      <xdr:col>116</xdr:col>
      <xdr:colOff>63500</xdr:colOff>
      <xdr:row>38</xdr:row>
      <xdr:rowOff>132842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6433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132842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456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132842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6456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132842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273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163847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07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82042</xdr:rowOff>
    </xdr:from>
    <xdr:to>
      <xdr:col>112</xdr:col>
      <xdr:colOff>38100</xdr:colOff>
      <xdr:row>39</xdr:row>
      <xdr:rowOff>12192</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3319</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79756</xdr:rowOff>
    </xdr:from>
    <xdr:to>
      <xdr:col>107</xdr:col>
      <xdr:colOff>101600</xdr:colOff>
      <xdr:row>39</xdr:row>
      <xdr:rowOff>9906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1033</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87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82042</xdr:rowOff>
    </xdr:from>
    <xdr:to>
      <xdr:col>102</xdr:col>
      <xdr:colOff>165100</xdr:colOff>
      <xdr:row>39</xdr:row>
      <xdr:rowOff>12192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3319</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898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61468</xdr:rowOff>
    </xdr:from>
    <xdr:to>
      <xdr:col>98</xdr:col>
      <xdr:colOff>38100</xdr:colOff>
      <xdr:row>38</xdr:row>
      <xdr:rowOff>163068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154195</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99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教育費については、令和５年度に新たに体育施設整備基金を設置し、今後の体育施設の整備に備えるため、約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億円を積み立てたことから、大きく増加している。</a:t>
          </a:r>
        </a:p>
        <a:p>
          <a:r>
            <a:rPr kumimoji="1" lang="ja-JP" altLang="en-US" sz="1300">
              <a:latin typeface="ＭＳ Ｐゴシック" panose="020B0600070205080204" pitchFamily="50" charset="-128"/>
              <a:ea typeface="ＭＳ Ｐゴシック" panose="020B0600070205080204" pitchFamily="50" charset="-128"/>
            </a:rPr>
            <a:t>　商工費については、企業再投資促進補助金の減により、減少している。</a:t>
          </a:r>
        </a:p>
        <a:p>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衛生費については、新型コロナウイルス感染症ワクチン接種業務委託料の減により、減少している。</a:t>
          </a:r>
        </a:p>
        <a:p>
          <a:r>
            <a:rPr kumimoji="1" lang="ja-JP" altLang="en-US" sz="1300">
              <a:latin typeface="ＭＳ Ｐゴシック" panose="020B0600070205080204" pitchFamily="50" charset="-128"/>
              <a:ea typeface="ＭＳ Ｐゴシック" panose="020B0600070205080204" pitchFamily="50" charset="-128"/>
            </a:rPr>
            <a:t>　災害復旧事業費については、例年数値がなかったが、令和５年６月２日の大雨により、道路や港湾施設、都市公園施設などが被害を受けたため、その復旧費用を計上している。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文化会館の大規模改修など公共施設の長寿命化や、物価高騰の影響による不透明な財政状況に対応するため、令和５年度は５億円の取り崩しを行った。今後も、年度間の財源不足均衡調整や災害発生時などの不測の事態に対応するため、過度な取り崩しはせず、適切な基金残高を確保していく。</a:t>
          </a:r>
        </a:p>
        <a:p>
          <a:r>
            <a:rPr kumimoji="1" lang="ja-JP" altLang="en-US" sz="1100">
              <a:latin typeface="ＭＳ ゴシック" pitchFamily="49" charset="-128"/>
              <a:ea typeface="ＭＳ ゴシック" pitchFamily="49" charset="-128"/>
            </a:rPr>
            <a:t>　実質収支額は、引き続き黒字を確保している。</a:t>
          </a:r>
        </a:p>
        <a:p>
          <a:r>
            <a:rPr kumimoji="1" lang="ja-JP" altLang="en-US" sz="1100">
              <a:latin typeface="ＭＳ ゴシック" pitchFamily="49" charset="-128"/>
              <a:ea typeface="ＭＳ ゴシック" pitchFamily="49" charset="-128"/>
            </a:rPr>
            <a:t>　実質単年度収支については、５億円の財政調整基金の取り崩しを行ったため、昨年度に引き続き、赤字となった。今回の赤字は、臨時的な事業に起因する一時的なものと考えているが、引き続き、歳入確保や各種事業の見直しを進め、適正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全会計において、実質赤字額は発生していないため、財政状況は良好であると判断できる。今後も、より健全な財政運営を堅持できるように努めていく。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令和３年度に借り入れた学校給食センターの厨房備品などに対する地方債の元金償還が開始となり、元利償還金が増加した。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災害復旧費等に係る基準財政需要額の減、特に臨時財政対策債の償還終了により減少した。</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西尾市総合計画に基づく</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か年実施計画策定時において、次世代に過度な負担を課すことがないよう、健全な財政運営に努める。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愛知県西尾市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退職手当負担見込額が、一般職・一般会計等対象職員数が増加したため、増額となった。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充当可能特定歳入が、都市計画事業に係る地方債現在高等の減により、減少した。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全体</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前年度に引き続き将来負担額に対し、充当可能財源等が上回ったため比率がない。今後は公共施設の更新等により公債費の増加が見込まれるが、行財政改革を進め、健全な財政運営に努める。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愛知県西尾市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文化会館の大規模改修など公共施設の長寿命化や、物価高騰の影響による不透明な財政状況に対応するため、５億円の財政調整基金の取り崩しを行った。また、令和５年３月にスポーツまちづくりビジョン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を策定し、今後の体育施設の新設や既存施設の長寿命化等に対応するため、西尾市総合運動場整備基金を廃止し、新たに、西尾市体育施設整備基金を設置した。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今後の施設整備に対応するため、西尾市広域新焼却施設整備基金に、運用利息を含め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千円の積立を行った。さらに、本市へのふるさと応援寄附金を主な原資として、西尾市子ども子育て応援基金に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千円、西尾市未来環境創造基金に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115,715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千円の積立を行った。これらの要因により、基金全体として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473,059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財政調整基金、減債基金については、経済事情の変動等による財源不足に対応するため決算状況及び次年度以降の必要経費を勘案し適切に備えていく。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その他特定目的基金については基金設置の目的が達成できるよう適切に積立を行っていく。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①西尾市広域新焼却施設整備基金：広域新焼却施設及びごみ処理施設の整備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②西尾市体育施設整備基金：体育施設の整備及び大規模改修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③西尾市民病院施設等整備基金：市民病院の施設整備等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①西尾市体育施設整備基金：今後の体育施設の整備や大規模改修を行うため、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1,183,698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②西尾市教育振興基金：今後の学校施設の長寿命化や特別教室等への空調の設置を行うため、主に寄附金を原資として、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397,399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③西尾市広域新焼却施設整備基金：広域新焼却施設及びごみ処理施設の整備のため、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①西尾市広域新焼却施設整備基金：令和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年度運転開始予定の広域新焼却施設建設のため、積立予定。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②西尾市体育施設整備基金：体育施設の整備及び大規模改修のため、積立予定。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③西尾市民病院施設等整備基金：市民病院の施設整備等のため、積立予定。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文化会館の大規模改修など公共施設の長寿命化や、物価高騰の影響による不透明な財政状況に対応するため、５億円の財政調整基金の取り崩しを行った。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経済事情の著しい変動等による財源不足や災害により多額の経費が必要な場合など不測の事態に対応できるよう積立を行っている。積立額は、決算状況及び次年度以降の必要経費を勘案し決定している。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経済事情の変動等により市債償還の財源が不足した場合や市債の償還額が多額となる年度の市債償還の財源として積立を行う。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69110187</v>
      </c>
      <c r="BO4" s="371"/>
      <c r="BP4" s="371"/>
      <c r="BQ4" s="371"/>
      <c r="BR4" s="371"/>
      <c r="BS4" s="371"/>
      <c r="BT4" s="371"/>
      <c r="BU4" s="372"/>
      <c r="BV4" s="370">
        <v>67334621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7.9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65473883</v>
      </c>
      <c r="BO5" s="408"/>
      <c r="BP5" s="408"/>
      <c r="BQ5" s="408"/>
      <c r="BR5" s="408"/>
      <c r="BS5" s="408"/>
      <c r="BT5" s="408"/>
      <c r="BU5" s="409"/>
      <c r="BV5" s="407">
        <v>64095376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93.8</v>
      </c>
      <c r="CU5" s="405"/>
      <c r="CV5" s="405"/>
      <c r="CW5" s="405"/>
      <c r="CX5" s="405"/>
      <c r="CY5" s="405"/>
      <c r="CZ5" s="405"/>
      <c r="DA5" s="406"/>
      <c r="DB5" s="404">
        <v>92.1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3636304</v>
      </c>
      <c r="BO6" s="408"/>
      <c r="BP6" s="408"/>
      <c r="BQ6" s="408"/>
      <c r="BR6" s="408"/>
      <c r="BS6" s="408"/>
      <c r="BT6" s="408"/>
      <c r="BU6" s="409"/>
      <c r="BV6" s="407">
        <v>3239245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94.3</v>
      </c>
      <c r="CU6" s="445"/>
      <c r="CV6" s="445"/>
      <c r="CW6" s="445"/>
      <c r="CX6" s="445"/>
      <c r="CY6" s="445"/>
      <c r="CZ6" s="445"/>
      <c r="DA6" s="446"/>
      <c r="DB6" s="444">
        <v>93.3</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311731</v>
      </c>
      <c r="BO7" s="408"/>
      <c r="BP7" s="408"/>
      <c r="BQ7" s="408"/>
      <c r="BR7" s="408"/>
      <c r="BS7" s="408"/>
      <c r="BT7" s="408"/>
      <c r="BU7" s="409"/>
      <c r="BV7" s="407">
        <v>296522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38055272</v>
      </c>
      <c r="CU7" s="408"/>
      <c r="CV7" s="408"/>
      <c r="CW7" s="408"/>
      <c r="CX7" s="408"/>
      <c r="CY7" s="408"/>
      <c r="CZ7" s="408"/>
      <c r="DA7" s="409"/>
      <c r="DB7" s="407">
        <v>37238256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3324573</v>
      </c>
      <c r="BO8" s="408"/>
      <c r="BP8" s="408"/>
      <c r="BQ8" s="408"/>
      <c r="BR8" s="408"/>
      <c r="BS8" s="408"/>
      <c r="BT8" s="408"/>
      <c r="BU8" s="409"/>
      <c r="BV8" s="407">
        <v>2942723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169046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381850</v>
      </c>
      <c r="BO9" s="408"/>
      <c r="BP9" s="408"/>
      <c r="BQ9" s="408"/>
      <c r="BR9" s="408"/>
      <c r="BS9" s="408"/>
      <c r="BT9" s="408"/>
      <c r="BU9" s="409"/>
      <c r="BV9" s="407">
        <v>-898604</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6.8</v>
      </c>
      <c r="CU9" s="405"/>
      <c r="CV9" s="405"/>
      <c r="CW9" s="405"/>
      <c r="CX9" s="405"/>
      <c r="CY9" s="405"/>
      <c r="CZ9" s="405"/>
      <c r="DA9" s="406"/>
      <c r="DB9" s="404">
        <v>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167990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4202</v>
      </c>
      <c r="BO10" s="408"/>
      <c r="BP10" s="408"/>
      <c r="BQ10" s="408"/>
      <c r="BR10" s="408"/>
      <c r="BS10" s="408"/>
      <c r="BT10" s="408"/>
      <c r="BU10" s="409"/>
      <c r="BV10" s="407">
        <v>3004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170258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158956</v>
      </c>
      <c r="S13" s="492"/>
      <c r="T13" s="492"/>
      <c r="U13" s="492"/>
      <c r="V13" s="493"/>
      <c r="W13" s="423" t="s">
        <v>131</v>
      </c>
      <c r="X13" s="424"/>
      <c r="Y13" s="424"/>
      <c r="Z13" s="424"/>
      <c r="AA13" s="424"/>
      <c r="AB13" s="414"/>
      <c r="AC13" s="458">
        <v>4012</v>
      </c>
      <c r="AD13" s="459"/>
      <c r="AE13" s="459"/>
      <c r="AF13" s="459"/>
      <c r="AG13" s="501"/>
      <c r="AH13" s="458">
        <v>5060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-113948</v>
      </c>
      <c r="BO13" s="408"/>
      <c r="BP13" s="408"/>
      <c r="BQ13" s="408"/>
      <c r="BR13" s="408"/>
      <c r="BS13" s="408"/>
      <c r="BT13" s="408"/>
      <c r="BU13" s="409"/>
      <c r="BV13" s="407">
        <v>-895600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1.6</v>
      </c>
      <c r="CU13" s="405"/>
      <c r="CV13" s="405"/>
      <c r="CW13" s="405"/>
      <c r="CX13" s="405"/>
      <c r="CY13" s="405"/>
      <c r="CZ13" s="405"/>
      <c r="DA13" s="406"/>
      <c r="DB13" s="404">
        <v>1.2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170332</v>
      </c>
      <c r="S14" s="492"/>
      <c r="T14" s="492"/>
      <c r="U14" s="492"/>
      <c r="V14" s="493"/>
      <c r="W14" s="397"/>
      <c r="X14" s="398"/>
      <c r="Y14" s="398"/>
      <c r="Z14" s="398"/>
      <c r="AA14" s="398"/>
      <c r="AB14" s="387"/>
      <c r="AC14" s="494">
        <v>4.8</v>
      </c>
      <c r="AD14" s="495"/>
      <c r="AE14" s="495"/>
      <c r="AF14" s="495"/>
      <c r="AG14" s="496"/>
      <c r="AH14" s="494">
        <v>5.8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160008</v>
      </c>
      <c r="S15" s="492"/>
      <c r="T15" s="492"/>
      <c r="U15" s="492"/>
      <c r="V15" s="493"/>
      <c r="W15" s="423" t="s">
        <v>137</v>
      </c>
      <c r="X15" s="424"/>
      <c r="Y15" s="424"/>
      <c r="Z15" s="424"/>
      <c r="AA15" s="424"/>
      <c r="AB15" s="414"/>
      <c r="AC15" s="458">
        <v>38210</v>
      </c>
      <c r="AD15" s="459"/>
      <c r="AE15" s="459"/>
      <c r="AF15" s="459"/>
      <c r="AG15" s="501"/>
      <c r="AH15" s="458">
        <v>38973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28141543</v>
      </c>
      <c r="BO15" s="371"/>
      <c r="BP15" s="371"/>
      <c r="BQ15" s="371"/>
      <c r="BR15" s="371"/>
      <c r="BS15" s="371"/>
      <c r="BT15" s="371"/>
      <c r="BU15" s="372"/>
      <c r="BV15" s="370">
        <v>27491060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45.3</v>
      </c>
      <c r="AD16" s="495"/>
      <c r="AE16" s="495"/>
      <c r="AF16" s="495"/>
      <c r="AG16" s="496"/>
      <c r="AH16" s="494">
        <v>45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30017276</v>
      </c>
      <c r="BO16" s="408"/>
      <c r="BP16" s="408"/>
      <c r="BQ16" s="408"/>
      <c r="BR16" s="408"/>
      <c r="BS16" s="408"/>
      <c r="BT16" s="408"/>
      <c r="BU16" s="409"/>
      <c r="BV16" s="407">
        <v>29189505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42190</v>
      </c>
      <c r="AD17" s="459"/>
      <c r="AE17" s="459"/>
      <c r="AF17" s="459"/>
      <c r="AG17" s="501"/>
      <c r="AH17" s="458">
        <v>42627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35975869</v>
      </c>
      <c r="BO17" s="408"/>
      <c r="BP17" s="408"/>
      <c r="BQ17" s="408"/>
      <c r="BR17" s="408"/>
      <c r="BS17" s="408"/>
      <c r="BT17" s="408"/>
      <c r="BU17" s="409"/>
      <c r="BV17" s="407">
        <v>35047659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161.22</v>
      </c>
      <c r="M18" s="531"/>
      <c r="N18" s="531"/>
      <c r="O18" s="531"/>
      <c r="P18" s="531"/>
      <c r="Q18" s="531"/>
      <c r="R18" s="532"/>
      <c r="S18" s="532"/>
      <c r="T18" s="532"/>
      <c r="U18" s="532"/>
      <c r="V18" s="533"/>
      <c r="W18" s="425"/>
      <c r="X18" s="426"/>
      <c r="Y18" s="426"/>
      <c r="Z18" s="426"/>
      <c r="AA18" s="426"/>
      <c r="AB18" s="417"/>
      <c r="AC18" s="534">
        <v>50</v>
      </c>
      <c r="AD18" s="535"/>
      <c r="AE18" s="535"/>
      <c r="AF18" s="535"/>
      <c r="AG18" s="536"/>
      <c r="AH18" s="534">
        <v>49.2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36235509</v>
      </c>
      <c r="BO18" s="408"/>
      <c r="BP18" s="408"/>
      <c r="BQ18" s="408"/>
      <c r="BR18" s="408"/>
      <c r="BS18" s="408"/>
      <c r="BT18" s="408"/>
      <c r="BU18" s="409"/>
      <c r="BV18" s="407">
        <v>35348619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48817559</v>
      </c>
      <c r="BO19" s="408"/>
      <c r="BP19" s="408"/>
      <c r="BQ19" s="408"/>
      <c r="BR19" s="408"/>
      <c r="BS19" s="408"/>
      <c r="BT19" s="408"/>
      <c r="BU19" s="409"/>
      <c r="BV19" s="407">
        <v>47139611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62024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31139994</v>
      </c>
      <c r="BO22" s="371"/>
      <c r="BP22" s="371"/>
      <c r="BQ22" s="371"/>
      <c r="BR22" s="371"/>
      <c r="BS22" s="371"/>
      <c r="BT22" s="371"/>
      <c r="BU22" s="372"/>
      <c r="BV22" s="370">
        <v>31062452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21139963</v>
      </c>
      <c r="BO23" s="408"/>
      <c r="BP23" s="408"/>
      <c r="BQ23" s="408"/>
      <c r="BR23" s="408"/>
      <c r="BS23" s="408"/>
      <c r="BT23" s="408"/>
      <c r="BU23" s="409"/>
      <c r="BV23" s="407">
        <v>21948158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10070</v>
      </c>
      <c r="R24" s="459"/>
      <c r="S24" s="459"/>
      <c r="T24" s="459"/>
      <c r="U24" s="459"/>
      <c r="V24" s="501"/>
      <c r="W24" s="553"/>
      <c r="X24" s="554"/>
      <c r="Y24" s="555"/>
      <c r="Z24" s="457" t="s">
        <v>162</v>
      </c>
      <c r="AA24" s="437"/>
      <c r="AB24" s="437"/>
      <c r="AC24" s="437"/>
      <c r="AD24" s="437"/>
      <c r="AE24" s="437"/>
      <c r="AF24" s="437"/>
      <c r="AG24" s="438"/>
      <c r="AH24" s="458">
        <v>1129</v>
      </c>
      <c r="AI24" s="459"/>
      <c r="AJ24" s="459"/>
      <c r="AK24" s="459"/>
      <c r="AL24" s="501"/>
      <c r="AM24" s="458">
        <v>3463772</v>
      </c>
      <c r="AN24" s="459"/>
      <c r="AO24" s="459"/>
      <c r="AP24" s="459"/>
      <c r="AQ24" s="459"/>
      <c r="AR24" s="501"/>
      <c r="AS24" s="458">
        <v>3068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21337230</v>
      </c>
      <c r="BO24" s="408"/>
      <c r="BP24" s="408"/>
      <c r="BQ24" s="408"/>
      <c r="BR24" s="408"/>
      <c r="BS24" s="408"/>
      <c r="BT24" s="408"/>
      <c r="BU24" s="409"/>
      <c r="BV24" s="407">
        <v>20105764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7870</v>
      </c>
      <c r="R25" s="459"/>
      <c r="S25" s="459"/>
      <c r="T25" s="459"/>
      <c r="U25" s="459"/>
      <c r="V25" s="501"/>
      <c r="W25" s="553"/>
      <c r="X25" s="554"/>
      <c r="Y25" s="555"/>
      <c r="Z25" s="457" t="s">
        <v>165</v>
      </c>
      <c r="AA25" s="437"/>
      <c r="AB25" s="437"/>
      <c r="AC25" s="437"/>
      <c r="AD25" s="437"/>
      <c r="AE25" s="437"/>
      <c r="AF25" s="437"/>
      <c r="AG25" s="438"/>
      <c r="AH25" s="458">
        <v>189</v>
      </c>
      <c r="AI25" s="459"/>
      <c r="AJ25" s="459"/>
      <c r="AK25" s="459"/>
      <c r="AL25" s="501"/>
      <c r="AM25" s="458">
        <v>578151</v>
      </c>
      <c r="AN25" s="459"/>
      <c r="AO25" s="459"/>
      <c r="AP25" s="459"/>
      <c r="AQ25" s="459"/>
      <c r="AR25" s="501"/>
      <c r="AS25" s="458">
        <v>3059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2627681</v>
      </c>
      <c r="BO25" s="371"/>
      <c r="BP25" s="371"/>
      <c r="BQ25" s="371"/>
      <c r="BR25" s="371"/>
      <c r="BS25" s="371"/>
      <c r="BT25" s="371"/>
      <c r="BU25" s="372"/>
      <c r="BV25" s="370">
        <v>2585672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7180</v>
      </c>
      <c r="R26" s="459"/>
      <c r="S26" s="459"/>
      <c r="T26" s="459"/>
      <c r="U26" s="459"/>
      <c r="V26" s="501"/>
      <c r="W26" s="553"/>
      <c r="X26" s="554"/>
      <c r="Y26" s="555"/>
      <c r="Z26" s="457" t="s">
        <v>168</v>
      </c>
      <c r="AA26" s="559"/>
      <c r="AB26" s="559"/>
      <c r="AC26" s="559"/>
      <c r="AD26" s="559"/>
      <c r="AE26" s="559"/>
      <c r="AF26" s="559"/>
      <c r="AG26" s="560"/>
      <c r="AH26" s="458">
        <v>49</v>
      </c>
      <c r="AI26" s="459"/>
      <c r="AJ26" s="459"/>
      <c r="AK26" s="459"/>
      <c r="AL26" s="501"/>
      <c r="AM26" s="458">
        <v>151655</v>
      </c>
      <c r="AN26" s="459"/>
      <c r="AO26" s="459"/>
      <c r="AP26" s="459"/>
      <c r="AQ26" s="459"/>
      <c r="AR26" s="501"/>
      <c r="AS26" s="458">
        <v>3095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5510</v>
      </c>
      <c r="R27" s="459"/>
      <c r="S27" s="459"/>
      <c r="T27" s="459"/>
      <c r="U27" s="459"/>
      <c r="V27" s="501"/>
      <c r="W27" s="553"/>
      <c r="X27" s="554"/>
      <c r="Y27" s="555"/>
      <c r="Z27" s="457" t="s">
        <v>171</v>
      </c>
      <c r="AA27" s="437"/>
      <c r="AB27" s="437"/>
      <c r="AC27" s="437"/>
      <c r="AD27" s="437"/>
      <c r="AE27" s="437"/>
      <c r="AF27" s="437"/>
      <c r="AG27" s="438"/>
      <c r="AH27" s="458">
        <v>32</v>
      </c>
      <c r="AI27" s="459"/>
      <c r="AJ27" s="459"/>
      <c r="AK27" s="459"/>
      <c r="AL27" s="501"/>
      <c r="AM27" s="458">
        <v>95532</v>
      </c>
      <c r="AN27" s="459"/>
      <c r="AO27" s="459"/>
      <c r="AP27" s="459"/>
      <c r="AQ27" s="459"/>
      <c r="AR27" s="501"/>
      <c r="AS27" s="458">
        <v>2985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5110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6535464</v>
      </c>
      <c r="BO28" s="371"/>
      <c r="BP28" s="371"/>
      <c r="BQ28" s="371"/>
      <c r="BR28" s="371"/>
      <c r="BS28" s="371"/>
      <c r="BT28" s="371"/>
      <c r="BU28" s="372"/>
      <c r="BV28" s="370">
        <v>7031262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28</v>
      </c>
      <c r="M29" s="459"/>
      <c r="N29" s="459"/>
      <c r="O29" s="459"/>
      <c r="P29" s="501"/>
      <c r="Q29" s="458">
        <v>4550</v>
      </c>
      <c r="R29" s="459"/>
      <c r="S29" s="459"/>
      <c r="T29" s="459"/>
      <c r="U29" s="459"/>
      <c r="V29" s="501"/>
      <c r="W29" s="556"/>
      <c r="X29" s="557"/>
      <c r="Y29" s="558"/>
      <c r="Z29" s="457" t="s">
        <v>177</v>
      </c>
      <c r="AA29" s="437"/>
      <c r="AB29" s="437"/>
      <c r="AC29" s="437"/>
      <c r="AD29" s="437"/>
      <c r="AE29" s="437"/>
      <c r="AF29" s="437"/>
      <c r="AG29" s="438"/>
      <c r="AH29" s="458">
        <v>1161</v>
      </c>
      <c r="AI29" s="459"/>
      <c r="AJ29" s="459"/>
      <c r="AK29" s="459"/>
      <c r="AL29" s="501"/>
      <c r="AM29" s="458">
        <v>3559304</v>
      </c>
      <c r="AN29" s="459"/>
      <c r="AO29" s="459"/>
      <c r="AP29" s="459"/>
      <c r="AQ29" s="459"/>
      <c r="AR29" s="501"/>
      <c r="AS29" s="458">
        <v>3066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43159</v>
      </c>
      <c r="BO29" s="408"/>
      <c r="BP29" s="408"/>
      <c r="BQ29" s="408"/>
      <c r="BR29" s="408"/>
      <c r="BS29" s="408"/>
      <c r="BT29" s="408"/>
      <c r="BU29" s="409"/>
      <c r="BV29" s="407">
        <v>43146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6080681</v>
      </c>
      <c r="BO30" s="527"/>
      <c r="BP30" s="527"/>
      <c r="BQ30" s="527"/>
      <c r="BR30" s="527"/>
      <c r="BS30" s="527"/>
      <c r="BT30" s="527"/>
      <c r="BU30" s="528"/>
      <c r="BV30" s="526">
        <v>5111836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65" customHeight="1" x14ac:dyDescent="0.2">
      <c r="A31" s="181"/>
      <c r="B31" s="203"/>
      <c r="DI31" s="204"/>
    </row>
    <row r="32" spans="1:113" ht="13.6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6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愛知県後期高齢者医療広域連合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西尾市土地開発公社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佐久島診療所事業特別会計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愛知県後期高齢者医療広域連合
（後期高齢者医療特別会計）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一色さかなセンター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渡船事業会計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6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uSNEObOgMAL/JWt719SzJ2ecOBnNWlbv/TGplGiFgvuFab3cR16xgFGqZIcmc5VeveLm3+3trW8g6WCQ3BPLA==" saltValue="7Ou9Q+INMF40BLUwZ/Y20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6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6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31653807</v>
      </c>
      <c r="S5" s="613"/>
      <c r="T5" s="613"/>
      <c r="U5" s="613"/>
      <c r="V5" s="613"/>
      <c r="W5" s="613"/>
      <c r="X5" s="613"/>
      <c r="Y5" s="614"/>
      <c r="Z5" s="615">
        <v>45.8</v>
      </c>
      <c r="AA5" s="615"/>
      <c r="AB5" s="615"/>
      <c r="AC5" s="615"/>
      <c r="AD5" s="616">
        <v>29888991</v>
      </c>
      <c r="AE5" s="616"/>
      <c r="AF5" s="616"/>
      <c r="AG5" s="616"/>
      <c r="AH5" s="616"/>
      <c r="AI5" s="616"/>
      <c r="AJ5" s="616"/>
      <c r="AK5" s="616"/>
      <c r="AL5" s="617">
        <v>77.8</v>
      </c>
      <c r="AM5" s="618"/>
      <c r="AN5" s="618"/>
      <c r="AO5" s="619"/>
      <c r="AP5" s="609" t="s">
        <v>216</v>
      </c>
      <c r="AQ5" s="610"/>
      <c r="AR5" s="610"/>
      <c r="AS5" s="610"/>
      <c r="AT5" s="610"/>
      <c r="AU5" s="610"/>
      <c r="AV5" s="610"/>
      <c r="AW5" s="610"/>
      <c r="AX5" s="610"/>
      <c r="AY5" s="610"/>
      <c r="AZ5" s="610"/>
      <c r="BA5" s="610"/>
      <c r="BB5" s="610"/>
      <c r="BC5" s="610"/>
      <c r="BD5" s="610"/>
      <c r="BE5" s="610"/>
      <c r="BF5" s="611"/>
      <c r="BG5" s="623">
        <v>29878396</v>
      </c>
      <c r="BH5" s="624"/>
      <c r="BI5" s="624"/>
      <c r="BJ5" s="624"/>
      <c r="BK5" s="624"/>
      <c r="BL5" s="624"/>
      <c r="BM5" s="624"/>
      <c r="BN5" s="625"/>
      <c r="BO5" s="626">
        <v>94.4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625316</v>
      </c>
      <c r="S6" s="624"/>
      <c r="T6" s="624"/>
      <c r="U6" s="624"/>
      <c r="V6" s="624"/>
      <c r="W6" s="624"/>
      <c r="X6" s="624"/>
      <c r="Y6" s="625"/>
      <c r="Z6" s="626">
        <v>0.9</v>
      </c>
      <c r="AA6" s="626"/>
      <c r="AB6" s="626"/>
      <c r="AC6" s="626"/>
      <c r="AD6" s="627">
        <v>625316</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29878396</v>
      </c>
      <c r="BH6" s="624"/>
      <c r="BI6" s="624"/>
      <c r="BJ6" s="624"/>
      <c r="BK6" s="624"/>
      <c r="BL6" s="624"/>
      <c r="BM6" s="624"/>
      <c r="BN6" s="625"/>
      <c r="BO6" s="626">
        <v>94.4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415808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415808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12055</v>
      </c>
      <c r="S7" s="624"/>
      <c r="T7" s="624"/>
      <c r="U7" s="624"/>
      <c r="V7" s="624"/>
      <c r="W7" s="624"/>
      <c r="X7" s="624"/>
      <c r="Y7" s="625"/>
      <c r="Z7" s="626">
        <v>0</v>
      </c>
      <c r="AA7" s="626"/>
      <c r="AB7" s="626"/>
      <c r="AC7" s="626"/>
      <c r="AD7" s="627">
        <v>12055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12511191</v>
      </c>
      <c r="BH7" s="624"/>
      <c r="BI7" s="624"/>
      <c r="BJ7" s="624"/>
      <c r="BK7" s="624"/>
      <c r="BL7" s="624"/>
      <c r="BM7" s="624"/>
      <c r="BN7" s="625"/>
      <c r="BO7" s="626">
        <v>39.5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7156075</v>
      </c>
      <c r="CS7" s="624"/>
      <c r="CT7" s="624"/>
      <c r="CU7" s="624"/>
      <c r="CV7" s="624"/>
      <c r="CW7" s="624"/>
      <c r="CX7" s="624"/>
      <c r="CY7" s="625"/>
      <c r="CZ7" s="626">
        <v>10.9</v>
      </c>
      <c r="DA7" s="626"/>
      <c r="DB7" s="626"/>
      <c r="DC7" s="626"/>
      <c r="DD7" s="632">
        <v>602004</v>
      </c>
      <c r="DE7" s="624"/>
      <c r="DF7" s="624"/>
      <c r="DG7" s="624"/>
      <c r="DH7" s="624"/>
      <c r="DI7" s="624"/>
      <c r="DJ7" s="624"/>
      <c r="DK7" s="624"/>
      <c r="DL7" s="624"/>
      <c r="DM7" s="624"/>
      <c r="DN7" s="624"/>
      <c r="DO7" s="624"/>
      <c r="DP7" s="625"/>
      <c r="DQ7" s="632">
        <v>6059467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250355</v>
      </c>
      <c r="S8" s="624"/>
      <c r="T8" s="624"/>
      <c r="U8" s="624"/>
      <c r="V8" s="624"/>
      <c r="W8" s="624"/>
      <c r="X8" s="624"/>
      <c r="Y8" s="625"/>
      <c r="Z8" s="626">
        <v>0.4</v>
      </c>
      <c r="AA8" s="626"/>
      <c r="AB8" s="626"/>
      <c r="AC8" s="626"/>
      <c r="AD8" s="627">
        <v>250355</v>
      </c>
      <c r="AE8" s="627"/>
      <c r="AF8" s="627"/>
      <c r="AG8" s="627"/>
      <c r="AH8" s="627"/>
      <c r="AI8" s="627"/>
      <c r="AJ8" s="627"/>
      <c r="AK8" s="627"/>
      <c r="AL8" s="628">
        <v>0.7</v>
      </c>
      <c r="AM8" s="629"/>
      <c r="AN8" s="629"/>
      <c r="AO8" s="630"/>
      <c r="AP8" s="620" t="s">
        <v>227</v>
      </c>
      <c r="AQ8" s="621"/>
      <c r="AR8" s="621"/>
      <c r="AS8" s="621"/>
      <c r="AT8" s="621"/>
      <c r="AU8" s="621"/>
      <c r="AV8" s="621"/>
      <c r="AW8" s="621"/>
      <c r="AX8" s="621"/>
      <c r="AY8" s="621"/>
      <c r="AZ8" s="621"/>
      <c r="BA8" s="621"/>
      <c r="BB8" s="621"/>
      <c r="BC8" s="621"/>
      <c r="BD8" s="621"/>
      <c r="BE8" s="621"/>
      <c r="BF8" s="622"/>
      <c r="BG8" s="623">
        <v>329308</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25031233</v>
      </c>
      <c r="CS8" s="624"/>
      <c r="CT8" s="624"/>
      <c r="CU8" s="624"/>
      <c r="CV8" s="624"/>
      <c r="CW8" s="624"/>
      <c r="CX8" s="624"/>
      <c r="CY8" s="625"/>
      <c r="CZ8" s="626">
        <v>38.200000000000003</v>
      </c>
      <c r="DA8" s="626"/>
      <c r="DB8" s="626"/>
      <c r="DC8" s="626"/>
      <c r="DD8" s="632">
        <v>895782</v>
      </c>
      <c r="DE8" s="624"/>
      <c r="DF8" s="624"/>
      <c r="DG8" s="624"/>
      <c r="DH8" s="624"/>
      <c r="DI8" s="624"/>
      <c r="DJ8" s="624"/>
      <c r="DK8" s="624"/>
      <c r="DL8" s="624"/>
      <c r="DM8" s="624"/>
      <c r="DN8" s="624"/>
      <c r="DO8" s="624"/>
      <c r="DP8" s="625"/>
      <c r="DQ8" s="632">
        <v>13781477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257929</v>
      </c>
      <c r="S9" s="624"/>
      <c r="T9" s="624"/>
      <c r="U9" s="624"/>
      <c r="V9" s="624"/>
      <c r="W9" s="624"/>
      <c r="X9" s="624"/>
      <c r="Y9" s="625"/>
      <c r="Z9" s="626">
        <v>0.4</v>
      </c>
      <c r="AA9" s="626"/>
      <c r="AB9" s="626"/>
      <c r="AC9" s="626"/>
      <c r="AD9" s="627">
        <v>257929</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10689850</v>
      </c>
      <c r="BH9" s="624"/>
      <c r="BI9" s="624"/>
      <c r="BJ9" s="624"/>
      <c r="BK9" s="624"/>
      <c r="BL9" s="624"/>
      <c r="BM9" s="624"/>
      <c r="BN9" s="625"/>
      <c r="BO9" s="626">
        <v>33.799999999999997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8152094</v>
      </c>
      <c r="CS9" s="624"/>
      <c r="CT9" s="624"/>
      <c r="CU9" s="624"/>
      <c r="CV9" s="624"/>
      <c r="CW9" s="624"/>
      <c r="CX9" s="624"/>
      <c r="CY9" s="625"/>
      <c r="CZ9" s="626">
        <v>12.5</v>
      </c>
      <c r="DA9" s="626"/>
      <c r="DB9" s="626"/>
      <c r="DC9" s="626"/>
      <c r="DD9" s="632">
        <v>327288</v>
      </c>
      <c r="DE9" s="624"/>
      <c r="DF9" s="624"/>
      <c r="DG9" s="624"/>
      <c r="DH9" s="624"/>
      <c r="DI9" s="624"/>
      <c r="DJ9" s="624"/>
      <c r="DK9" s="624"/>
      <c r="DL9" s="624"/>
      <c r="DM9" s="624"/>
      <c r="DN9" s="624"/>
      <c r="DO9" s="624"/>
      <c r="DP9" s="625"/>
      <c r="DQ9" s="632">
        <v>6494128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337707</v>
      </c>
      <c r="BH10" s="624"/>
      <c r="BI10" s="624"/>
      <c r="BJ10" s="624"/>
      <c r="BK10" s="624"/>
      <c r="BL10" s="624"/>
      <c r="BM10" s="624"/>
      <c r="BN10" s="625"/>
      <c r="BO10" s="626">
        <v>1.1000000000000001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51820</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46041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4261114</v>
      </c>
      <c r="S11" s="624"/>
      <c r="T11" s="624"/>
      <c r="U11" s="624"/>
      <c r="V11" s="624"/>
      <c r="W11" s="624"/>
      <c r="X11" s="624"/>
      <c r="Y11" s="625"/>
      <c r="Z11" s="628">
        <v>6.2</v>
      </c>
      <c r="AA11" s="629"/>
      <c r="AB11" s="629"/>
      <c r="AC11" s="635"/>
      <c r="AD11" s="632">
        <v>4261114</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1154326</v>
      </c>
      <c r="BH11" s="624"/>
      <c r="BI11" s="624"/>
      <c r="BJ11" s="624"/>
      <c r="BK11" s="624"/>
      <c r="BL11" s="624"/>
      <c r="BM11" s="624"/>
      <c r="BN11" s="625"/>
      <c r="BO11" s="626">
        <v>3.6</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1588327</v>
      </c>
      <c r="CS11" s="624"/>
      <c r="CT11" s="624"/>
      <c r="CU11" s="624"/>
      <c r="CV11" s="624"/>
      <c r="CW11" s="624"/>
      <c r="CX11" s="624"/>
      <c r="CY11" s="625"/>
      <c r="CZ11" s="626">
        <v>2.4</v>
      </c>
      <c r="DA11" s="626"/>
      <c r="DB11" s="626"/>
      <c r="DC11" s="626"/>
      <c r="DD11" s="632">
        <v>766466</v>
      </c>
      <c r="DE11" s="624"/>
      <c r="DF11" s="624"/>
      <c r="DG11" s="624"/>
      <c r="DH11" s="624"/>
      <c r="DI11" s="624"/>
      <c r="DJ11" s="624"/>
      <c r="DK11" s="624"/>
      <c r="DL11" s="624"/>
      <c r="DM11" s="624"/>
      <c r="DN11" s="624"/>
      <c r="DO11" s="624"/>
      <c r="DP11" s="625"/>
      <c r="DQ11" s="632">
        <v>710177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29661</v>
      </c>
      <c r="S12" s="624"/>
      <c r="T12" s="624"/>
      <c r="U12" s="624"/>
      <c r="V12" s="624"/>
      <c r="W12" s="624"/>
      <c r="X12" s="624"/>
      <c r="Y12" s="625"/>
      <c r="Z12" s="626">
        <v>0</v>
      </c>
      <c r="AA12" s="626"/>
      <c r="AB12" s="626"/>
      <c r="AC12" s="626"/>
      <c r="AD12" s="627">
        <v>29661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15674761</v>
      </c>
      <c r="BH12" s="624"/>
      <c r="BI12" s="624"/>
      <c r="BJ12" s="624"/>
      <c r="BK12" s="624"/>
      <c r="BL12" s="624"/>
      <c r="BM12" s="624"/>
      <c r="BN12" s="625"/>
      <c r="BO12" s="626">
        <v>49.5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1503149</v>
      </c>
      <c r="CS12" s="624"/>
      <c r="CT12" s="624"/>
      <c r="CU12" s="624"/>
      <c r="CV12" s="624"/>
      <c r="CW12" s="624"/>
      <c r="CX12" s="624"/>
      <c r="CY12" s="625"/>
      <c r="CZ12" s="626">
        <v>2.2999999999999998</v>
      </c>
      <c r="DA12" s="626"/>
      <c r="DB12" s="626"/>
      <c r="DC12" s="626"/>
      <c r="DD12" s="632">
        <v>44270</v>
      </c>
      <c r="DE12" s="624"/>
      <c r="DF12" s="624"/>
      <c r="DG12" s="624"/>
      <c r="DH12" s="624"/>
      <c r="DI12" s="624"/>
      <c r="DJ12" s="624"/>
      <c r="DK12" s="624"/>
      <c r="DL12" s="624"/>
      <c r="DM12" s="624"/>
      <c r="DN12" s="624"/>
      <c r="DO12" s="624"/>
      <c r="DP12" s="625"/>
      <c r="DQ12" s="632">
        <v>872036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15639679</v>
      </c>
      <c r="BH13" s="624"/>
      <c r="BI13" s="624"/>
      <c r="BJ13" s="624"/>
      <c r="BK13" s="624"/>
      <c r="BL13" s="624"/>
      <c r="BM13" s="624"/>
      <c r="BN13" s="625"/>
      <c r="BO13" s="626">
        <v>49.4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5391501</v>
      </c>
      <c r="CS13" s="624"/>
      <c r="CT13" s="624"/>
      <c r="CU13" s="624"/>
      <c r="CV13" s="624"/>
      <c r="CW13" s="624"/>
      <c r="CX13" s="624"/>
      <c r="CY13" s="625"/>
      <c r="CZ13" s="626">
        <v>8.1999999999999993</v>
      </c>
      <c r="DA13" s="626"/>
      <c r="DB13" s="626"/>
      <c r="DC13" s="626"/>
      <c r="DD13" s="632">
        <v>2600751</v>
      </c>
      <c r="DE13" s="624"/>
      <c r="DF13" s="624"/>
      <c r="DG13" s="624"/>
      <c r="DH13" s="624"/>
      <c r="DI13" s="624"/>
      <c r="DJ13" s="624"/>
      <c r="DK13" s="624"/>
      <c r="DL13" s="624"/>
      <c r="DM13" s="624"/>
      <c r="DN13" s="624"/>
      <c r="DO13" s="624"/>
      <c r="DP13" s="625"/>
      <c r="DQ13" s="632">
        <v>4020662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1228</v>
      </c>
      <c r="S14" s="624"/>
      <c r="T14" s="624"/>
      <c r="U14" s="624"/>
      <c r="V14" s="624"/>
      <c r="W14" s="624"/>
      <c r="X14" s="624"/>
      <c r="Y14" s="625"/>
      <c r="Z14" s="626">
        <v>0</v>
      </c>
      <c r="AA14" s="626"/>
      <c r="AB14" s="626"/>
      <c r="AC14" s="626"/>
      <c r="AD14" s="627">
        <v>1228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581793</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2619389</v>
      </c>
      <c r="CS14" s="624"/>
      <c r="CT14" s="624"/>
      <c r="CU14" s="624"/>
      <c r="CV14" s="624"/>
      <c r="CW14" s="624"/>
      <c r="CX14" s="624"/>
      <c r="CY14" s="625"/>
      <c r="CZ14" s="626">
        <v>4</v>
      </c>
      <c r="DA14" s="626"/>
      <c r="DB14" s="626"/>
      <c r="DC14" s="626"/>
      <c r="DD14" s="632">
        <v>521905</v>
      </c>
      <c r="DE14" s="624"/>
      <c r="DF14" s="624"/>
      <c r="DG14" s="624"/>
      <c r="DH14" s="624"/>
      <c r="DI14" s="624"/>
      <c r="DJ14" s="624"/>
      <c r="DK14" s="624"/>
      <c r="DL14" s="624"/>
      <c r="DM14" s="624"/>
      <c r="DN14" s="624"/>
      <c r="DO14" s="624"/>
      <c r="DP14" s="625"/>
      <c r="DQ14" s="632">
        <v>2107775</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1108387</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9939369</v>
      </c>
      <c r="CS15" s="624"/>
      <c r="CT15" s="624"/>
      <c r="CU15" s="624"/>
      <c r="CV15" s="624"/>
      <c r="CW15" s="624"/>
      <c r="CX15" s="624"/>
      <c r="CY15" s="625"/>
      <c r="CZ15" s="626">
        <v>15.2</v>
      </c>
      <c r="DA15" s="626"/>
      <c r="DB15" s="626"/>
      <c r="DC15" s="626"/>
      <c r="DD15" s="632">
        <v>1444007</v>
      </c>
      <c r="DE15" s="624"/>
      <c r="DF15" s="624"/>
      <c r="DG15" s="624"/>
      <c r="DH15" s="624"/>
      <c r="DI15" s="624"/>
      <c r="DJ15" s="624"/>
      <c r="DK15" s="624"/>
      <c r="DL15" s="624"/>
      <c r="DM15" s="624"/>
      <c r="DN15" s="624"/>
      <c r="DO15" s="624"/>
      <c r="DP15" s="625"/>
      <c r="DQ15" s="632">
        <v>7180486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153784</v>
      </c>
      <c r="S16" s="624"/>
      <c r="T16" s="624"/>
      <c r="U16" s="624"/>
      <c r="V16" s="624"/>
      <c r="W16" s="624"/>
      <c r="X16" s="624"/>
      <c r="Y16" s="625"/>
      <c r="Z16" s="626">
        <v>0.2</v>
      </c>
      <c r="AA16" s="626"/>
      <c r="AB16" s="626"/>
      <c r="AC16" s="626"/>
      <c r="AD16" s="627">
        <v>153784</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2264</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180677</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151396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621680</v>
      </c>
      <c r="S17" s="624"/>
      <c r="T17" s="624"/>
      <c r="U17" s="624"/>
      <c r="V17" s="624"/>
      <c r="W17" s="624"/>
      <c r="X17" s="624"/>
      <c r="Y17" s="625"/>
      <c r="Z17" s="626">
        <v>0.9</v>
      </c>
      <c r="AA17" s="626"/>
      <c r="AB17" s="626"/>
      <c r="AC17" s="626"/>
      <c r="AD17" s="627">
        <v>621680</v>
      </c>
      <c r="AE17" s="627"/>
      <c r="AF17" s="627"/>
      <c r="AG17" s="627"/>
      <c r="AH17" s="627"/>
      <c r="AI17" s="627"/>
      <c r="AJ17" s="627"/>
      <c r="AK17" s="627"/>
      <c r="AL17" s="628">
        <v>1.6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3443641</v>
      </c>
      <c r="CS17" s="624"/>
      <c r="CT17" s="624"/>
      <c r="CU17" s="624"/>
      <c r="CV17" s="624"/>
      <c r="CW17" s="624"/>
      <c r="CX17" s="624"/>
      <c r="CY17" s="625"/>
      <c r="CZ17" s="626">
        <v>5.3</v>
      </c>
      <c r="DA17" s="626"/>
      <c r="DB17" s="626"/>
      <c r="DC17" s="626"/>
      <c r="DD17" s="632" t="s">
        <v>122</v>
      </c>
      <c r="DE17" s="624"/>
      <c r="DF17" s="624"/>
      <c r="DG17" s="624"/>
      <c r="DH17" s="624"/>
      <c r="DI17" s="624"/>
      <c r="DJ17" s="624"/>
      <c r="DK17" s="624"/>
      <c r="DL17" s="624"/>
      <c r="DM17" s="624"/>
      <c r="DN17" s="624"/>
      <c r="DO17" s="624"/>
      <c r="DP17" s="625"/>
      <c r="DQ17" s="632">
        <v>3341002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308141</v>
      </c>
      <c r="S18" s="624"/>
      <c r="T18" s="624"/>
      <c r="U18" s="624"/>
      <c r="V18" s="624"/>
      <c r="W18" s="624"/>
      <c r="X18" s="624"/>
      <c r="Y18" s="625"/>
      <c r="Z18" s="626">
        <v>0.4</v>
      </c>
      <c r="AA18" s="626"/>
      <c r="AB18" s="626"/>
      <c r="AC18" s="626"/>
      <c r="AD18" s="627">
        <v>308141</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800</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800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239636</v>
      </c>
      <c r="S19" s="624"/>
      <c r="T19" s="624"/>
      <c r="U19" s="624"/>
      <c r="V19" s="624"/>
      <c r="W19" s="624"/>
      <c r="X19" s="624"/>
      <c r="Y19" s="625"/>
      <c r="Z19" s="626">
        <v>0.3</v>
      </c>
      <c r="AA19" s="626"/>
      <c r="AB19" s="626"/>
      <c r="AC19" s="626"/>
      <c r="AD19" s="627">
        <v>239636</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1775411</v>
      </c>
      <c r="BH19" s="624"/>
      <c r="BI19" s="624"/>
      <c r="BJ19" s="624"/>
      <c r="BK19" s="624"/>
      <c r="BL19" s="624"/>
      <c r="BM19" s="624"/>
      <c r="BN19" s="625"/>
      <c r="BO19" s="626">
        <v>5.6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68505</v>
      </c>
      <c r="S20" s="624"/>
      <c r="T20" s="624"/>
      <c r="U20" s="624"/>
      <c r="V20" s="624"/>
      <c r="W20" s="624"/>
      <c r="X20" s="624"/>
      <c r="Y20" s="625"/>
      <c r="Z20" s="626">
        <v>0.1</v>
      </c>
      <c r="AA20" s="626"/>
      <c r="AB20" s="626"/>
      <c r="AC20" s="626"/>
      <c r="AD20" s="627">
        <v>68505</v>
      </c>
      <c r="AE20" s="627"/>
      <c r="AF20" s="627"/>
      <c r="AG20" s="627"/>
      <c r="AH20" s="627"/>
      <c r="AI20" s="627"/>
      <c r="AJ20" s="627"/>
      <c r="AK20" s="627"/>
      <c r="AL20" s="628">
        <v>0.2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1775411</v>
      </c>
      <c r="BH20" s="624"/>
      <c r="BI20" s="624"/>
      <c r="BJ20" s="624"/>
      <c r="BK20" s="624"/>
      <c r="BL20" s="624"/>
      <c r="BM20" s="624"/>
      <c r="BN20" s="625"/>
      <c r="BO20" s="626">
        <v>5.6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65473883</v>
      </c>
      <c r="CS20" s="624"/>
      <c r="CT20" s="624"/>
      <c r="CU20" s="624"/>
      <c r="CV20" s="624"/>
      <c r="CW20" s="624"/>
      <c r="CX20" s="624"/>
      <c r="CY20" s="625"/>
      <c r="CZ20" s="626">
        <v>100</v>
      </c>
      <c r="DA20" s="626"/>
      <c r="DB20" s="626"/>
      <c r="DC20" s="626"/>
      <c r="DD20" s="632">
        <v>7202473</v>
      </c>
      <c r="DE20" s="624"/>
      <c r="DF20" s="624"/>
      <c r="DG20" s="624"/>
      <c r="DH20" s="624"/>
      <c r="DI20" s="624"/>
      <c r="DJ20" s="624"/>
      <c r="DK20" s="624"/>
      <c r="DL20" s="624"/>
      <c r="DM20" s="624"/>
      <c r="DN20" s="624"/>
      <c r="DO20" s="624"/>
      <c r="DP20" s="625"/>
      <c r="DQ20" s="632">
        <v>45181255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2215865</v>
      </c>
      <c r="S21" s="624"/>
      <c r="T21" s="624"/>
      <c r="U21" s="624"/>
      <c r="V21" s="624"/>
      <c r="W21" s="624"/>
      <c r="X21" s="624"/>
      <c r="Y21" s="625"/>
      <c r="Z21" s="626">
        <v>3.2</v>
      </c>
      <c r="AA21" s="626"/>
      <c r="AB21" s="626"/>
      <c r="AC21" s="626"/>
      <c r="AD21" s="627">
        <v>1875732</v>
      </c>
      <c r="AE21" s="627"/>
      <c r="AF21" s="627"/>
      <c r="AG21" s="627"/>
      <c r="AH21" s="627"/>
      <c r="AI21" s="627"/>
      <c r="AJ21" s="627"/>
      <c r="AK21" s="627"/>
      <c r="AL21" s="628">
        <v>4.9000000000000004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10595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1875732</v>
      </c>
      <c r="S22" s="624"/>
      <c r="T22" s="624"/>
      <c r="U22" s="624"/>
      <c r="V22" s="624"/>
      <c r="W22" s="624"/>
      <c r="X22" s="624"/>
      <c r="Y22" s="625"/>
      <c r="Z22" s="626">
        <v>2.7</v>
      </c>
      <c r="AA22" s="626"/>
      <c r="AB22" s="626"/>
      <c r="AC22" s="626"/>
      <c r="AD22" s="627">
        <v>1875732</v>
      </c>
      <c r="AE22" s="627"/>
      <c r="AF22" s="627"/>
      <c r="AG22" s="627"/>
      <c r="AH22" s="627"/>
      <c r="AI22" s="627"/>
      <c r="AJ22" s="627"/>
      <c r="AK22" s="627"/>
      <c r="AL22" s="628">
        <v>4.9000000000000004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340133</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1764816</v>
      </c>
      <c r="BH23" s="624"/>
      <c r="BI23" s="624"/>
      <c r="BJ23" s="624"/>
      <c r="BK23" s="624"/>
      <c r="BL23" s="624"/>
      <c r="BM23" s="624"/>
      <c r="BN23" s="625"/>
      <c r="BO23" s="626">
        <v>5.6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29089608</v>
      </c>
      <c r="CS24" s="613"/>
      <c r="CT24" s="613"/>
      <c r="CU24" s="613"/>
      <c r="CV24" s="613"/>
      <c r="CW24" s="613"/>
      <c r="CX24" s="613"/>
      <c r="CY24" s="614"/>
      <c r="CZ24" s="617">
        <v>44.4</v>
      </c>
      <c r="DA24" s="618"/>
      <c r="DB24" s="618"/>
      <c r="DC24" s="634"/>
      <c r="DD24" s="655">
        <v>19259734</v>
      </c>
      <c r="DE24" s="613"/>
      <c r="DF24" s="613"/>
      <c r="DG24" s="613"/>
      <c r="DH24" s="613"/>
      <c r="DI24" s="613"/>
      <c r="DJ24" s="613"/>
      <c r="DK24" s="614"/>
      <c r="DL24" s="655">
        <v>18265096</v>
      </c>
      <c r="DM24" s="613"/>
      <c r="DN24" s="613"/>
      <c r="DO24" s="613"/>
      <c r="DP24" s="613"/>
      <c r="DQ24" s="613"/>
      <c r="DR24" s="613"/>
      <c r="DS24" s="613"/>
      <c r="DT24" s="613"/>
      <c r="DU24" s="613"/>
      <c r="DV24" s="614"/>
      <c r="DW24" s="617">
        <v>47.3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40390935</v>
      </c>
      <c r="S25" s="624"/>
      <c r="T25" s="624"/>
      <c r="U25" s="624"/>
      <c r="V25" s="624"/>
      <c r="W25" s="624"/>
      <c r="X25" s="624"/>
      <c r="Y25" s="625"/>
      <c r="Z25" s="626">
        <v>58.4</v>
      </c>
      <c r="AA25" s="626"/>
      <c r="AB25" s="626"/>
      <c r="AC25" s="626"/>
      <c r="AD25" s="627">
        <v>38285986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11416078</v>
      </c>
      <c r="CS25" s="644"/>
      <c r="CT25" s="644"/>
      <c r="CU25" s="644"/>
      <c r="CV25" s="644"/>
      <c r="CW25" s="644"/>
      <c r="CX25" s="644"/>
      <c r="CY25" s="645"/>
      <c r="CZ25" s="628">
        <v>17.399999999999999</v>
      </c>
      <c r="DA25" s="656"/>
      <c r="DB25" s="656"/>
      <c r="DC25" s="658"/>
      <c r="DD25" s="632">
        <v>10363212</v>
      </c>
      <c r="DE25" s="644"/>
      <c r="DF25" s="644"/>
      <c r="DG25" s="644"/>
      <c r="DH25" s="644"/>
      <c r="DI25" s="644"/>
      <c r="DJ25" s="644"/>
      <c r="DK25" s="645"/>
      <c r="DL25" s="632">
        <v>10265574</v>
      </c>
      <c r="DM25" s="644"/>
      <c r="DN25" s="644"/>
      <c r="DO25" s="644"/>
      <c r="DP25" s="644"/>
      <c r="DQ25" s="644"/>
      <c r="DR25" s="644"/>
      <c r="DS25" s="644"/>
      <c r="DT25" s="644"/>
      <c r="DU25" s="644"/>
      <c r="DV25" s="645"/>
      <c r="DW25" s="628">
        <v>26.6</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21424</v>
      </c>
      <c r="S26" s="624"/>
      <c r="T26" s="624"/>
      <c r="U26" s="624"/>
      <c r="V26" s="624"/>
      <c r="W26" s="624"/>
      <c r="X26" s="624"/>
      <c r="Y26" s="625"/>
      <c r="Z26" s="626">
        <v>0</v>
      </c>
      <c r="AA26" s="626"/>
      <c r="AB26" s="626"/>
      <c r="AC26" s="626"/>
      <c r="AD26" s="627">
        <v>21424</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6722236</v>
      </c>
      <c r="CS26" s="624"/>
      <c r="CT26" s="624"/>
      <c r="CU26" s="624"/>
      <c r="CV26" s="624"/>
      <c r="CW26" s="624"/>
      <c r="CX26" s="624"/>
      <c r="CY26" s="625"/>
      <c r="CZ26" s="628">
        <v>10.3</v>
      </c>
      <c r="DA26" s="656"/>
      <c r="DB26" s="656"/>
      <c r="DC26" s="658"/>
      <c r="DD26" s="632">
        <v>6171862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160265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31653807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14229889</v>
      </c>
      <c r="CS27" s="644"/>
      <c r="CT27" s="644"/>
      <c r="CU27" s="644"/>
      <c r="CV27" s="644"/>
      <c r="CW27" s="644"/>
      <c r="CX27" s="644"/>
      <c r="CY27" s="645"/>
      <c r="CZ27" s="628">
        <v>21.7</v>
      </c>
      <c r="DA27" s="656"/>
      <c r="DB27" s="656"/>
      <c r="DC27" s="658"/>
      <c r="DD27" s="632">
        <v>5555520</v>
      </c>
      <c r="DE27" s="644"/>
      <c r="DF27" s="644"/>
      <c r="DG27" s="644"/>
      <c r="DH27" s="644"/>
      <c r="DI27" s="644"/>
      <c r="DJ27" s="644"/>
      <c r="DK27" s="645"/>
      <c r="DL27" s="632">
        <v>4658520</v>
      </c>
      <c r="DM27" s="644"/>
      <c r="DN27" s="644"/>
      <c r="DO27" s="644"/>
      <c r="DP27" s="644"/>
      <c r="DQ27" s="644"/>
      <c r="DR27" s="644"/>
      <c r="DS27" s="644"/>
      <c r="DT27" s="644"/>
      <c r="DU27" s="644"/>
      <c r="DV27" s="645"/>
      <c r="DW27" s="628">
        <v>12.1</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595536</v>
      </c>
      <c r="S28" s="624"/>
      <c r="T28" s="624"/>
      <c r="U28" s="624"/>
      <c r="V28" s="624"/>
      <c r="W28" s="624"/>
      <c r="X28" s="624"/>
      <c r="Y28" s="625"/>
      <c r="Z28" s="626">
        <v>0.9</v>
      </c>
      <c r="AA28" s="626"/>
      <c r="AB28" s="626"/>
      <c r="AC28" s="626"/>
      <c r="AD28" s="627">
        <v>81885</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3443641</v>
      </c>
      <c r="CS28" s="624"/>
      <c r="CT28" s="624"/>
      <c r="CU28" s="624"/>
      <c r="CV28" s="624"/>
      <c r="CW28" s="624"/>
      <c r="CX28" s="624"/>
      <c r="CY28" s="625"/>
      <c r="CZ28" s="628">
        <v>5.3</v>
      </c>
      <c r="DA28" s="656"/>
      <c r="DB28" s="656"/>
      <c r="DC28" s="658"/>
      <c r="DD28" s="632">
        <v>3341002</v>
      </c>
      <c r="DE28" s="624"/>
      <c r="DF28" s="624"/>
      <c r="DG28" s="624"/>
      <c r="DH28" s="624"/>
      <c r="DI28" s="624"/>
      <c r="DJ28" s="624"/>
      <c r="DK28" s="625"/>
      <c r="DL28" s="632">
        <v>3341002</v>
      </c>
      <c r="DM28" s="624"/>
      <c r="DN28" s="624"/>
      <c r="DO28" s="624"/>
      <c r="DP28" s="624"/>
      <c r="DQ28" s="624"/>
      <c r="DR28" s="624"/>
      <c r="DS28" s="624"/>
      <c r="DT28" s="624"/>
      <c r="DU28" s="624"/>
      <c r="DV28" s="625"/>
      <c r="DW28" s="628">
        <v>8.6</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345703</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3443269</v>
      </c>
      <c r="CS29" s="644"/>
      <c r="CT29" s="644"/>
      <c r="CU29" s="644"/>
      <c r="CV29" s="644"/>
      <c r="CW29" s="644"/>
      <c r="CX29" s="644"/>
      <c r="CY29" s="645"/>
      <c r="CZ29" s="628">
        <v>5.3</v>
      </c>
      <c r="DA29" s="656"/>
      <c r="DB29" s="656"/>
      <c r="DC29" s="658"/>
      <c r="DD29" s="632">
        <v>3340630</v>
      </c>
      <c r="DE29" s="644"/>
      <c r="DF29" s="644"/>
      <c r="DG29" s="644"/>
      <c r="DH29" s="644"/>
      <c r="DI29" s="644"/>
      <c r="DJ29" s="644"/>
      <c r="DK29" s="645"/>
      <c r="DL29" s="632">
        <v>3340630</v>
      </c>
      <c r="DM29" s="644"/>
      <c r="DN29" s="644"/>
      <c r="DO29" s="644"/>
      <c r="DP29" s="644"/>
      <c r="DQ29" s="644"/>
      <c r="DR29" s="644"/>
      <c r="DS29" s="644"/>
      <c r="DT29" s="644"/>
      <c r="DU29" s="644"/>
      <c r="DV29" s="645"/>
      <c r="DW29" s="628">
        <v>8.6</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9388545</v>
      </c>
      <c r="S30" s="624"/>
      <c r="T30" s="624"/>
      <c r="U30" s="624"/>
      <c r="V30" s="624"/>
      <c r="W30" s="624"/>
      <c r="X30" s="624"/>
      <c r="Y30" s="625"/>
      <c r="Z30" s="626">
        <v>13.6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3295658</v>
      </c>
      <c r="CS30" s="624"/>
      <c r="CT30" s="624"/>
      <c r="CU30" s="624"/>
      <c r="CV30" s="624"/>
      <c r="CW30" s="624"/>
      <c r="CX30" s="624"/>
      <c r="CY30" s="625"/>
      <c r="CZ30" s="628">
        <v>5</v>
      </c>
      <c r="DA30" s="656"/>
      <c r="DB30" s="656"/>
      <c r="DC30" s="658"/>
      <c r="DD30" s="632">
        <v>3194810</v>
      </c>
      <c r="DE30" s="624"/>
      <c r="DF30" s="624"/>
      <c r="DG30" s="624"/>
      <c r="DH30" s="624"/>
      <c r="DI30" s="624"/>
      <c r="DJ30" s="624"/>
      <c r="DK30" s="625"/>
      <c r="DL30" s="632">
        <v>3194810</v>
      </c>
      <c r="DM30" s="624"/>
      <c r="DN30" s="624"/>
      <c r="DO30" s="624"/>
      <c r="DP30" s="624"/>
      <c r="DQ30" s="624"/>
      <c r="DR30" s="624"/>
      <c r="DS30" s="624"/>
      <c r="DT30" s="624"/>
      <c r="DU30" s="624"/>
      <c r="DV30" s="625"/>
      <c r="DW30" s="628">
        <v>8.3000000000000007</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98.7</v>
      </c>
      <c r="BN31" s="667"/>
      <c r="BO31" s="667"/>
      <c r="BP31" s="667"/>
      <c r="BQ31" s="668"/>
      <c r="BR31" s="670">
        <v>99.6</v>
      </c>
      <c r="BS31" s="667"/>
      <c r="BT31" s="667"/>
      <c r="BU31" s="667"/>
      <c r="BV31" s="667"/>
      <c r="BW31" s="667"/>
      <c r="BX31" s="618">
        <v>98.4</v>
      </c>
      <c r="BY31" s="667"/>
      <c r="BZ31" s="667"/>
      <c r="CA31" s="667"/>
      <c r="CB31" s="668"/>
      <c r="CD31" s="663"/>
      <c r="CE31" s="664"/>
      <c r="CF31" s="620" t="s">
        <v>300</v>
      </c>
      <c r="CG31" s="621"/>
      <c r="CH31" s="621"/>
      <c r="CI31" s="621"/>
      <c r="CJ31" s="621"/>
      <c r="CK31" s="621"/>
      <c r="CL31" s="621"/>
      <c r="CM31" s="621"/>
      <c r="CN31" s="621"/>
      <c r="CO31" s="621"/>
      <c r="CP31" s="621"/>
      <c r="CQ31" s="622"/>
      <c r="CR31" s="623">
        <v>147611</v>
      </c>
      <c r="CS31" s="644"/>
      <c r="CT31" s="644"/>
      <c r="CU31" s="644"/>
      <c r="CV31" s="644"/>
      <c r="CW31" s="644"/>
      <c r="CX31" s="644"/>
      <c r="CY31" s="645"/>
      <c r="CZ31" s="628">
        <v>0.2</v>
      </c>
      <c r="DA31" s="656"/>
      <c r="DB31" s="656"/>
      <c r="DC31" s="658"/>
      <c r="DD31" s="632">
        <v>145820</v>
      </c>
      <c r="DE31" s="644"/>
      <c r="DF31" s="644"/>
      <c r="DG31" s="644"/>
      <c r="DH31" s="644"/>
      <c r="DI31" s="644"/>
      <c r="DJ31" s="644"/>
      <c r="DK31" s="645"/>
      <c r="DL31" s="632">
        <v>145820</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4600975</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v>
      </c>
      <c r="BN32" s="644"/>
      <c r="BO32" s="644"/>
      <c r="BP32" s="644"/>
      <c r="BQ32" s="669"/>
      <c r="BR32" s="680">
        <v>99.3</v>
      </c>
      <c r="BS32" s="644"/>
      <c r="BT32" s="644"/>
      <c r="BU32" s="644"/>
      <c r="BV32" s="644"/>
      <c r="BW32" s="644"/>
      <c r="BX32" s="629">
        <v>97.6</v>
      </c>
      <c r="BY32" s="644"/>
      <c r="BZ32" s="644"/>
      <c r="CA32" s="644"/>
      <c r="CB32" s="669"/>
      <c r="CD32" s="665"/>
      <c r="CE32" s="666"/>
      <c r="CF32" s="620" t="s">
        <v>304</v>
      </c>
      <c r="CG32" s="621"/>
      <c r="CH32" s="621"/>
      <c r="CI32" s="621"/>
      <c r="CJ32" s="621"/>
      <c r="CK32" s="621"/>
      <c r="CL32" s="621"/>
      <c r="CM32" s="621"/>
      <c r="CN32" s="621"/>
      <c r="CO32" s="621"/>
      <c r="CP32" s="621"/>
      <c r="CQ32" s="622"/>
      <c r="CR32" s="623">
        <v>372</v>
      </c>
      <c r="CS32" s="624"/>
      <c r="CT32" s="624"/>
      <c r="CU32" s="624"/>
      <c r="CV32" s="624"/>
      <c r="CW32" s="624"/>
      <c r="CX32" s="624"/>
      <c r="CY32" s="625"/>
      <c r="CZ32" s="628">
        <v>0</v>
      </c>
      <c r="DA32" s="656"/>
      <c r="DB32" s="656"/>
      <c r="DC32" s="658"/>
      <c r="DD32" s="632">
        <v>372</v>
      </c>
      <c r="DE32" s="624"/>
      <c r="DF32" s="624"/>
      <c r="DG32" s="624"/>
      <c r="DH32" s="624"/>
      <c r="DI32" s="624"/>
      <c r="DJ32" s="624"/>
      <c r="DK32" s="625"/>
      <c r="DL32" s="632">
        <v>372</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184626</v>
      </c>
      <c r="S33" s="624"/>
      <c r="T33" s="624"/>
      <c r="U33" s="624"/>
      <c r="V33" s="624"/>
      <c r="W33" s="624"/>
      <c r="X33" s="624"/>
      <c r="Y33" s="625"/>
      <c r="Z33" s="626">
        <v>0.3</v>
      </c>
      <c r="AA33" s="626"/>
      <c r="AB33" s="626"/>
      <c r="AC33" s="626"/>
      <c r="AD33" s="627">
        <v>38832</v>
      </c>
      <c r="AE33" s="627"/>
      <c r="AF33" s="627"/>
      <c r="AG33" s="627"/>
      <c r="AH33" s="627"/>
      <c r="AI33" s="627"/>
      <c r="AJ33" s="627"/>
      <c r="AK33" s="627"/>
      <c r="AL33" s="628">
        <v>0.1</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99.2</v>
      </c>
      <c r="BN33" s="682"/>
      <c r="BO33" s="682"/>
      <c r="BP33" s="682"/>
      <c r="BQ33" s="684"/>
      <c r="BR33" s="681">
        <v>99.7</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29001125</v>
      </c>
      <c r="CS33" s="644"/>
      <c r="CT33" s="644"/>
      <c r="CU33" s="644"/>
      <c r="CV33" s="644"/>
      <c r="CW33" s="644"/>
      <c r="CX33" s="644"/>
      <c r="CY33" s="645"/>
      <c r="CZ33" s="628">
        <v>44.3</v>
      </c>
      <c r="DA33" s="656"/>
      <c r="DB33" s="656"/>
      <c r="DC33" s="658"/>
      <c r="DD33" s="632">
        <v>23068043</v>
      </c>
      <c r="DE33" s="644"/>
      <c r="DF33" s="644"/>
      <c r="DG33" s="644"/>
      <c r="DH33" s="644"/>
      <c r="DI33" s="644"/>
      <c r="DJ33" s="644"/>
      <c r="DK33" s="645"/>
      <c r="DL33" s="632">
        <v>17970413</v>
      </c>
      <c r="DM33" s="644"/>
      <c r="DN33" s="644"/>
      <c r="DO33" s="644"/>
      <c r="DP33" s="644"/>
      <c r="DQ33" s="644"/>
      <c r="DR33" s="644"/>
      <c r="DS33" s="644"/>
      <c r="DT33" s="644"/>
      <c r="DU33" s="644"/>
      <c r="DV33" s="645"/>
      <c r="DW33" s="628">
        <v>46.5</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2559801</v>
      </c>
      <c r="S34" s="624"/>
      <c r="T34" s="624"/>
      <c r="U34" s="624"/>
      <c r="V34" s="624"/>
      <c r="W34" s="624"/>
      <c r="X34" s="624"/>
      <c r="Y34" s="625"/>
      <c r="Z34" s="626">
        <v>3.7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13101668</v>
      </c>
      <c r="CS34" s="624"/>
      <c r="CT34" s="624"/>
      <c r="CU34" s="624"/>
      <c r="CV34" s="624"/>
      <c r="CW34" s="624"/>
      <c r="CX34" s="624"/>
      <c r="CY34" s="625"/>
      <c r="CZ34" s="628">
        <v>20</v>
      </c>
      <c r="DA34" s="656"/>
      <c r="DB34" s="656"/>
      <c r="DC34" s="658"/>
      <c r="DD34" s="632">
        <v>10281468</v>
      </c>
      <c r="DE34" s="624"/>
      <c r="DF34" s="624"/>
      <c r="DG34" s="624"/>
      <c r="DH34" s="624"/>
      <c r="DI34" s="624"/>
      <c r="DJ34" s="624"/>
      <c r="DK34" s="625"/>
      <c r="DL34" s="632">
        <v>9650514</v>
      </c>
      <c r="DM34" s="624"/>
      <c r="DN34" s="624"/>
      <c r="DO34" s="624"/>
      <c r="DP34" s="624"/>
      <c r="DQ34" s="624"/>
      <c r="DR34" s="624"/>
      <c r="DS34" s="624"/>
      <c r="DT34" s="624"/>
      <c r="DU34" s="624"/>
      <c r="DV34" s="625"/>
      <c r="DW34" s="628">
        <v>25</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1771713</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860459</v>
      </c>
      <c r="CS35" s="644"/>
      <c r="CT35" s="644"/>
      <c r="CU35" s="644"/>
      <c r="CV35" s="644"/>
      <c r="CW35" s="644"/>
      <c r="CX35" s="644"/>
      <c r="CY35" s="645"/>
      <c r="CZ35" s="628">
        <v>1.3</v>
      </c>
      <c r="DA35" s="656"/>
      <c r="DB35" s="656"/>
      <c r="DC35" s="658"/>
      <c r="DD35" s="632">
        <v>841967</v>
      </c>
      <c r="DE35" s="644"/>
      <c r="DF35" s="644"/>
      <c r="DG35" s="644"/>
      <c r="DH35" s="644"/>
      <c r="DI35" s="644"/>
      <c r="DJ35" s="644"/>
      <c r="DK35" s="645"/>
      <c r="DL35" s="632">
        <v>841967</v>
      </c>
      <c r="DM35" s="644"/>
      <c r="DN35" s="644"/>
      <c r="DO35" s="644"/>
      <c r="DP35" s="644"/>
      <c r="DQ35" s="644"/>
      <c r="DR35" s="644"/>
      <c r="DS35" s="644"/>
      <c r="DT35" s="644"/>
      <c r="DU35" s="644"/>
      <c r="DV35" s="645"/>
      <c r="DW35" s="628">
        <v>2.2000000000000002</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3239245</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8873506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443200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5957975</v>
      </c>
      <c r="CS36" s="624"/>
      <c r="CT36" s="624"/>
      <c r="CU36" s="624"/>
      <c r="CV36" s="624"/>
      <c r="CW36" s="624"/>
      <c r="CX36" s="624"/>
      <c r="CY36" s="625"/>
      <c r="CZ36" s="628">
        <v>9.1</v>
      </c>
      <c r="DA36" s="656"/>
      <c r="DB36" s="656"/>
      <c r="DC36" s="658"/>
      <c r="DD36" s="632">
        <v>5008269</v>
      </c>
      <c r="DE36" s="624"/>
      <c r="DF36" s="624"/>
      <c r="DG36" s="624"/>
      <c r="DH36" s="624"/>
      <c r="DI36" s="624"/>
      <c r="DJ36" s="624"/>
      <c r="DK36" s="625"/>
      <c r="DL36" s="632">
        <v>3330339</v>
      </c>
      <c r="DM36" s="624"/>
      <c r="DN36" s="624"/>
      <c r="DO36" s="624"/>
      <c r="DP36" s="624"/>
      <c r="DQ36" s="624"/>
      <c r="DR36" s="624"/>
      <c r="DS36" s="624"/>
      <c r="DT36" s="624"/>
      <c r="DU36" s="624"/>
      <c r="DV36" s="625"/>
      <c r="DW36" s="628">
        <v>8.6</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2478219</v>
      </c>
      <c r="S37" s="624"/>
      <c r="T37" s="624"/>
      <c r="U37" s="624"/>
      <c r="V37" s="624"/>
      <c r="W37" s="624"/>
      <c r="X37" s="624"/>
      <c r="Y37" s="625"/>
      <c r="Z37" s="626">
        <v>3.6</v>
      </c>
      <c r="AA37" s="626"/>
      <c r="AB37" s="626"/>
      <c r="AC37" s="626"/>
      <c r="AD37" s="627">
        <v>2519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1973944</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394081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33304</v>
      </c>
      <c r="CS37" s="644"/>
      <c r="CT37" s="644"/>
      <c r="CU37" s="644"/>
      <c r="CV37" s="644"/>
      <c r="CW37" s="644"/>
      <c r="CX37" s="644"/>
      <c r="CY37" s="645"/>
      <c r="CZ37" s="628">
        <v>0.1</v>
      </c>
      <c r="DA37" s="656"/>
      <c r="DB37" s="656"/>
      <c r="DC37" s="658"/>
      <c r="DD37" s="632">
        <v>33304</v>
      </c>
      <c r="DE37" s="644"/>
      <c r="DF37" s="644"/>
      <c r="DG37" s="644"/>
      <c r="DH37" s="644"/>
      <c r="DI37" s="644"/>
      <c r="DJ37" s="644"/>
      <c r="DK37" s="645"/>
      <c r="DL37" s="632">
        <v>33304</v>
      </c>
      <c r="DM37" s="644"/>
      <c r="DN37" s="644"/>
      <c r="DO37" s="644"/>
      <c r="DP37" s="644"/>
      <c r="DQ37" s="644"/>
      <c r="DR37" s="644"/>
      <c r="DS37" s="644"/>
      <c r="DT37" s="644"/>
      <c r="DU37" s="644"/>
      <c r="DV37" s="645"/>
      <c r="DW37" s="628">
        <v>0.1</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3373200</v>
      </c>
      <c r="S38" s="624"/>
      <c r="T38" s="624"/>
      <c r="U38" s="624"/>
      <c r="V38" s="624"/>
      <c r="W38" s="624"/>
      <c r="X38" s="624"/>
      <c r="Y38" s="625"/>
      <c r="Z38" s="626">
        <v>4.9000000000000004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1741914</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19474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4895127</v>
      </c>
      <c r="CS38" s="624"/>
      <c r="CT38" s="624"/>
      <c r="CU38" s="624"/>
      <c r="CV38" s="624"/>
      <c r="CW38" s="624"/>
      <c r="CX38" s="624"/>
      <c r="CY38" s="625"/>
      <c r="CZ38" s="628">
        <v>7.5</v>
      </c>
      <c r="DA38" s="656"/>
      <c r="DB38" s="656"/>
      <c r="DC38" s="658"/>
      <c r="DD38" s="632">
        <v>4035029</v>
      </c>
      <c r="DE38" s="624"/>
      <c r="DF38" s="624"/>
      <c r="DG38" s="624"/>
      <c r="DH38" s="624"/>
      <c r="DI38" s="624"/>
      <c r="DJ38" s="624"/>
      <c r="DK38" s="625"/>
      <c r="DL38" s="632">
        <v>3755604</v>
      </c>
      <c r="DM38" s="624"/>
      <c r="DN38" s="624"/>
      <c r="DO38" s="624"/>
      <c r="DP38" s="624"/>
      <c r="DQ38" s="624"/>
      <c r="DR38" s="624"/>
      <c r="DS38" s="624"/>
      <c r="DT38" s="624"/>
      <c r="DU38" s="624"/>
      <c r="DV38" s="625"/>
      <c r="DW38" s="628">
        <v>9.6999999999999993</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261721</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31268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2244760</v>
      </c>
      <c r="CS39" s="644"/>
      <c r="CT39" s="644"/>
      <c r="CU39" s="644"/>
      <c r="CV39" s="644"/>
      <c r="CW39" s="644"/>
      <c r="CX39" s="644"/>
      <c r="CY39" s="645"/>
      <c r="CZ39" s="628">
        <v>3.4</v>
      </c>
      <c r="DA39" s="656"/>
      <c r="DB39" s="656"/>
      <c r="DC39" s="658"/>
      <c r="DD39" s="632">
        <v>1376388</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200000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800</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120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1941136</v>
      </c>
      <c r="CS40" s="624"/>
      <c r="CT40" s="624"/>
      <c r="CU40" s="624"/>
      <c r="CV40" s="624"/>
      <c r="CW40" s="624"/>
      <c r="CX40" s="624"/>
      <c r="CY40" s="625"/>
      <c r="CZ40" s="628">
        <v>3</v>
      </c>
      <c r="DA40" s="656"/>
      <c r="DB40" s="656"/>
      <c r="DC40" s="658"/>
      <c r="DD40" s="632">
        <v>1524922</v>
      </c>
      <c r="DE40" s="624"/>
      <c r="DF40" s="624"/>
      <c r="DG40" s="624"/>
      <c r="DH40" s="624"/>
      <c r="DI40" s="624"/>
      <c r="DJ40" s="624"/>
      <c r="DK40" s="625"/>
      <c r="DL40" s="632">
        <v>391989</v>
      </c>
      <c r="DM40" s="624"/>
      <c r="DN40" s="624"/>
      <c r="DO40" s="624"/>
      <c r="DP40" s="624"/>
      <c r="DQ40" s="624"/>
      <c r="DR40" s="624"/>
      <c r="DS40" s="624"/>
      <c r="DT40" s="624"/>
      <c r="DU40" s="624"/>
      <c r="DV40" s="625"/>
      <c r="DW40" s="628">
        <v>1</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69110187</v>
      </c>
      <c r="S41" s="696"/>
      <c r="T41" s="696"/>
      <c r="U41" s="696"/>
      <c r="V41" s="696"/>
      <c r="W41" s="696"/>
      <c r="X41" s="696"/>
      <c r="Y41" s="700"/>
      <c r="Z41" s="701">
        <v>100</v>
      </c>
      <c r="AA41" s="701"/>
      <c r="AB41" s="701"/>
      <c r="AC41" s="701"/>
      <c r="AD41" s="702">
        <v>38430646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1108120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3787007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317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7383150</v>
      </c>
      <c r="CS42" s="644"/>
      <c r="CT42" s="644"/>
      <c r="CU42" s="644"/>
      <c r="CV42" s="644"/>
      <c r="CW42" s="644"/>
      <c r="CX42" s="644"/>
      <c r="CY42" s="645"/>
      <c r="CZ42" s="628">
        <v>11.3</v>
      </c>
      <c r="DA42" s="656"/>
      <c r="DB42" s="656"/>
      <c r="DC42" s="658"/>
      <c r="DD42" s="632">
        <v>2853478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451603</v>
      </c>
      <c r="CS43" s="644"/>
      <c r="CT43" s="644"/>
      <c r="CU43" s="644"/>
      <c r="CV43" s="644"/>
      <c r="CW43" s="644"/>
      <c r="CX43" s="644"/>
      <c r="CY43" s="645"/>
      <c r="CZ43" s="628">
        <v>0.7</v>
      </c>
      <c r="DA43" s="656"/>
      <c r="DB43" s="656"/>
      <c r="DC43" s="658"/>
      <c r="DD43" s="632">
        <v>451603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7202473</v>
      </c>
      <c r="CS44" s="624"/>
      <c r="CT44" s="624"/>
      <c r="CU44" s="624"/>
      <c r="CV44" s="624"/>
      <c r="CW44" s="624"/>
      <c r="CX44" s="624"/>
      <c r="CY44" s="625"/>
      <c r="CZ44" s="628">
        <v>11</v>
      </c>
      <c r="DA44" s="629"/>
      <c r="DB44" s="629"/>
      <c r="DC44" s="635"/>
      <c r="DD44" s="632">
        <v>2702082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1478589</v>
      </c>
      <c r="CS45" s="644"/>
      <c r="CT45" s="644"/>
      <c r="CU45" s="644"/>
      <c r="CV45" s="644"/>
      <c r="CW45" s="644"/>
      <c r="CX45" s="644"/>
      <c r="CY45" s="645"/>
      <c r="CZ45" s="628">
        <v>2.2999999999999998</v>
      </c>
      <c r="DA45" s="656"/>
      <c r="DB45" s="656"/>
      <c r="DC45" s="658"/>
      <c r="DD45" s="632">
        <v>170617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5428796</v>
      </c>
      <c r="CS46" s="624"/>
      <c r="CT46" s="624"/>
      <c r="CU46" s="624"/>
      <c r="CV46" s="624"/>
      <c r="CW46" s="624"/>
      <c r="CX46" s="624"/>
      <c r="CY46" s="625"/>
      <c r="CZ46" s="628">
        <v>8.3000000000000007</v>
      </c>
      <c r="DA46" s="629"/>
      <c r="DB46" s="629"/>
      <c r="DC46" s="635"/>
      <c r="DD46" s="632">
        <v>2497177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180677</v>
      </c>
      <c r="CS47" s="644"/>
      <c r="CT47" s="644"/>
      <c r="CU47" s="644"/>
      <c r="CV47" s="644"/>
      <c r="CW47" s="644"/>
      <c r="CX47" s="644"/>
      <c r="CY47" s="645"/>
      <c r="CZ47" s="628">
        <v>0.3</v>
      </c>
      <c r="DA47" s="656"/>
      <c r="DB47" s="656"/>
      <c r="DC47" s="658"/>
      <c r="DD47" s="632">
        <v>151396</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65473883</v>
      </c>
      <c r="CS49" s="682"/>
      <c r="CT49" s="682"/>
      <c r="CU49" s="682"/>
      <c r="CV49" s="682"/>
      <c r="CW49" s="682"/>
      <c r="CX49" s="682"/>
      <c r="CY49" s="711"/>
      <c r="CZ49" s="703">
        <v>100</v>
      </c>
      <c r="DA49" s="712"/>
      <c r="DB49" s="712"/>
      <c r="DC49" s="713"/>
      <c r="DD49" s="714">
        <v>45181255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RwVbj1BVoD8ecl9ZwPjFH0IZux76iqoX37EVue05F+a/D0go+hxpd2C7kDy4ZBGd7UYE0B2+EXXhHWudA2YCw==" saltValue="rOBjqnUX94wa8IrFrnWL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4"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4"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4"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4"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4" customHeight="1" thickTop="1" x14ac:dyDescent="0.2">
      <c r="A7" s="236">
        <v>1</v>
      </c>
      <c r="B7" s="749" t="s">
        <v>374</v>
      </c>
      <c r="C7" s="750"/>
      <c r="D7" s="750"/>
      <c r="E7" s="750"/>
      <c r="F7" s="750"/>
      <c r="G7" s="750"/>
      <c r="H7" s="750"/>
      <c r="I7" s="750"/>
      <c r="J7" s="750"/>
      <c r="K7" s="750"/>
      <c r="L7" s="750"/>
      <c r="M7" s="750"/>
      <c r="N7" s="750"/>
      <c r="O7" s="750"/>
      <c r="P7" s="751"/>
      <c r="Q7" s="752">
        <v>69122</v>
      </c>
      <c r="R7" s="753"/>
      <c r="S7" s="753"/>
      <c r="T7" s="753"/>
      <c r="U7" s="753"/>
      <c r="V7" s="753">
        <v>65497</v>
      </c>
      <c r="W7" s="753"/>
      <c r="X7" s="753"/>
      <c r="Y7" s="753"/>
      <c r="Z7" s="753"/>
      <c r="AA7" s="753">
        <v>3624</v>
      </c>
      <c r="AB7" s="753"/>
      <c r="AC7" s="753"/>
      <c r="AD7" s="753"/>
      <c r="AE7" s="754"/>
      <c r="AF7" s="755">
        <v>3313</v>
      </c>
      <c r="AG7" s="756"/>
      <c r="AH7" s="756"/>
      <c r="AI7" s="756"/>
      <c r="AJ7" s="757"/>
      <c r="AK7" s="758">
        <v>596</v>
      </c>
      <c r="AL7" s="759"/>
      <c r="AM7" s="759"/>
      <c r="AN7" s="759"/>
      <c r="AO7" s="759"/>
      <c r="AP7" s="759">
        <v>31140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v>
      </c>
      <c r="CI7" s="744"/>
      <c r="CJ7" s="744"/>
      <c r="CK7" s="744"/>
      <c r="CL7" s="745"/>
      <c r="CM7" s="743">
        <v>741</v>
      </c>
      <c r="CN7" s="744"/>
      <c r="CO7" s="744"/>
      <c r="CP7" s="744"/>
      <c r="CQ7" s="745"/>
      <c r="CR7" s="743">
        <v>8</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4" customHeight="1" x14ac:dyDescent="0.2">
      <c r="A8" s="238">
        <v>2</v>
      </c>
      <c r="B8" s="780" t="s">
        <v>375</v>
      </c>
      <c r="C8" s="781"/>
      <c r="D8" s="781"/>
      <c r="E8" s="781"/>
      <c r="F8" s="781"/>
      <c r="G8" s="781"/>
      <c r="H8" s="781"/>
      <c r="I8" s="781"/>
      <c r="J8" s="781"/>
      <c r="K8" s="781"/>
      <c r="L8" s="781"/>
      <c r="M8" s="781"/>
      <c r="N8" s="781"/>
      <c r="O8" s="781"/>
      <c r="P8" s="782"/>
      <c r="Q8" s="783">
        <v>51</v>
      </c>
      <c r="R8" s="784"/>
      <c r="S8" s="784"/>
      <c r="T8" s="784"/>
      <c r="U8" s="784"/>
      <c r="V8" s="784">
        <v>39</v>
      </c>
      <c r="W8" s="784"/>
      <c r="X8" s="784"/>
      <c r="Y8" s="784"/>
      <c r="Z8" s="784"/>
      <c r="AA8" s="784">
        <v>12</v>
      </c>
      <c r="AB8" s="784"/>
      <c r="AC8" s="784"/>
      <c r="AD8" s="784"/>
      <c r="AE8" s="785"/>
      <c r="AF8" s="786">
        <v>12</v>
      </c>
      <c r="AG8" s="787"/>
      <c r="AH8" s="787"/>
      <c r="AI8" s="787"/>
      <c r="AJ8" s="788"/>
      <c r="AK8" s="769">
        <v>5</v>
      </c>
      <c r="AL8" s="770"/>
      <c r="AM8" s="770"/>
      <c r="AN8" s="770"/>
      <c r="AO8" s="770"/>
      <c r="AP8" s="770" t="s">
        <v>489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-11</v>
      </c>
      <c r="CI8" s="777"/>
      <c r="CJ8" s="777"/>
      <c r="CK8" s="777"/>
      <c r="CL8" s="778"/>
      <c r="CM8" s="776">
        <v>116</v>
      </c>
      <c r="CN8" s="777"/>
      <c r="CO8" s="777"/>
      <c r="CP8" s="777"/>
      <c r="CQ8" s="778"/>
      <c r="CR8" s="776">
        <v>41</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4"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4"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4"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4"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4"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4"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4"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4"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4"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4"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4"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4"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4"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4"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4" customHeight="1" thickBot="1" x14ac:dyDescent="0.25">
      <c r="A23" s="240" t="s">
        <v>377</v>
      </c>
      <c r="B23" s="789" t="s">
        <v>378</v>
      </c>
      <c r="C23" s="790"/>
      <c r="D23" s="790"/>
      <c r="E23" s="790"/>
      <c r="F23" s="790"/>
      <c r="G23" s="790"/>
      <c r="H23" s="790"/>
      <c r="I23" s="790"/>
      <c r="J23" s="790"/>
      <c r="K23" s="790"/>
      <c r="L23" s="790"/>
      <c r="M23" s="790"/>
      <c r="N23" s="790"/>
      <c r="O23" s="790"/>
      <c r="P23" s="791"/>
      <c r="Q23" s="792">
        <v>69110</v>
      </c>
      <c r="R23" s="793"/>
      <c r="S23" s="793"/>
      <c r="T23" s="793"/>
      <c r="U23" s="793"/>
      <c r="V23" s="793">
        <v>65474</v>
      </c>
      <c r="W23" s="793"/>
      <c r="X23" s="793"/>
      <c r="Y23" s="793"/>
      <c r="Z23" s="793"/>
      <c r="AA23" s="793">
        <v>3636</v>
      </c>
      <c r="AB23" s="793"/>
      <c r="AC23" s="793"/>
      <c r="AD23" s="793"/>
      <c r="AE23" s="794"/>
      <c r="AF23" s="795">
        <v>3325</v>
      </c>
      <c r="AG23" s="793"/>
      <c r="AH23" s="793"/>
      <c r="AI23" s="793"/>
      <c r="AJ23" s="796"/>
      <c r="AK23" s="797"/>
      <c r="AL23" s="798"/>
      <c r="AM23" s="798"/>
      <c r="AN23" s="798"/>
      <c r="AO23" s="798"/>
      <c r="AP23" s="793">
        <v>31140</v>
      </c>
      <c r="AQ23" s="793"/>
      <c r="AR23" s="793"/>
      <c r="AS23" s="793"/>
      <c r="AT23" s="793"/>
      <c r="AU23" s="809"/>
      <c r="AV23" s="809"/>
      <c r="AW23" s="809"/>
      <c r="AX23" s="809"/>
      <c r="AY23" s="810"/>
      <c r="AZ23" s="811" t="s">
        <v>489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4"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4"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4"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4"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4" customHeight="1" thickTop="1" x14ac:dyDescent="0.2">
      <c r="A28" s="242">
        <v>1</v>
      </c>
      <c r="B28" s="749" t="s">
        <v>389</v>
      </c>
      <c r="C28" s="750"/>
      <c r="D28" s="750"/>
      <c r="E28" s="750"/>
      <c r="F28" s="750"/>
      <c r="G28" s="750"/>
      <c r="H28" s="750"/>
      <c r="I28" s="750"/>
      <c r="J28" s="750"/>
      <c r="K28" s="750"/>
      <c r="L28" s="750"/>
      <c r="M28" s="750"/>
      <c r="N28" s="750"/>
      <c r="O28" s="750"/>
      <c r="P28" s="751"/>
      <c r="Q28" s="822">
        <v>15769</v>
      </c>
      <c r="R28" s="823"/>
      <c r="S28" s="823"/>
      <c r="T28" s="823"/>
      <c r="U28" s="823"/>
      <c r="V28" s="823">
        <v>15326</v>
      </c>
      <c r="W28" s="823"/>
      <c r="X28" s="823"/>
      <c r="Y28" s="823"/>
      <c r="Z28" s="823"/>
      <c r="AA28" s="823">
        <v>443</v>
      </c>
      <c r="AB28" s="823"/>
      <c r="AC28" s="823"/>
      <c r="AD28" s="823"/>
      <c r="AE28" s="824"/>
      <c r="AF28" s="825">
        <v>443</v>
      </c>
      <c r="AG28" s="823"/>
      <c r="AH28" s="823"/>
      <c r="AI28" s="823"/>
      <c r="AJ28" s="826"/>
      <c r="AK28" s="827">
        <v>1108</v>
      </c>
      <c r="AL28" s="828"/>
      <c r="AM28" s="828"/>
      <c r="AN28" s="828"/>
      <c r="AO28" s="828"/>
      <c r="AP28" s="829" t="s">
        <v>489</v>
      </c>
      <c r="AQ28" s="829"/>
      <c r="AR28" s="829"/>
      <c r="AS28" s="829"/>
      <c r="AT28" s="829"/>
      <c r="AU28" s="829" t="s">
        <v>489</v>
      </c>
      <c r="AV28" s="829"/>
      <c r="AW28" s="829"/>
      <c r="AX28" s="829"/>
      <c r="AY28" s="829"/>
      <c r="AZ28" s="829" t="s">
        <v>489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4" customHeight="1" x14ac:dyDescent="0.2">
      <c r="A29" s="242">
        <v>2</v>
      </c>
      <c r="B29" s="780" t="s">
        <v>390</v>
      </c>
      <c r="C29" s="781"/>
      <c r="D29" s="781"/>
      <c r="E29" s="781"/>
      <c r="F29" s="781"/>
      <c r="G29" s="781"/>
      <c r="H29" s="781"/>
      <c r="I29" s="781"/>
      <c r="J29" s="781"/>
      <c r="K29" s="781"/>
      <c r="L29" s="781"/>
      <c r="M29" s="781"/>
      <c r="N29" s="781"/>
      <c r="O29" s="781"/>
      <c r="P29" s="782"/>
      <c r="Q29" s="783">
        <v>12658</v>
      </c>
      <c r="R29" s="784"/>
      <c r="S29" s="784"/>
      <c r="T29" s="784"/>
      <c r="U29" s="784"/>
      <c r="V29" s="784">
        <v>12167</v>
      </c>
      <c r="W29" s="784"/>
      <c r="X29" s="784"/>
      <c r="Y29" s="784"/>
      <c r="Z29" s="784"/>
      <c r="AA29" s="784">
        <v>491</v>
      </c>
      <c r="AB29" s="784"/>
      <c r="AC29" s="784"/>
      <c r="AD29" s="784"/>
      <c r="AE29" s="785"/>
      <c r="AF29" s="786">
        <v>491</v>
      </c>
      <c r="AG29" s="787"/>
      <c r="AH29" s="787"/>
      <c r="AI29" s="787"/>
      <c r="AJ29" s="788"/>
      <c r="AK29" s="833">
        <v>1873</v>
      </c>
      <c r="AL29" s="834"/>
      <c r="AM29" s="834"/>
      <c r="AN29" s="834"/>
      <c r="AO29" s="834"/>
      <c r="AP29" s="830" t="s">
        <v>489</v>
      </c>
      <c r="AQ29" s="830"/>
      <c r="AR29" s="830"/>
      <c r="AS29" s="830"/>
      <c r="AT29" s="830"/>
      <c r="AU29" s="830" t="s">
        <v>489</v>
      </c>
      <c r="AV29" s="830"/>
      <c r="AW29" s="830"/>
      <c r="AX29" s="830"/>
      <c r="AY29" s="830"/>
      <c r="AZ29" s="830" t="s">
        <v>489</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4" customHeight="1" x14ac:dyDescent="0.2">
      <c r="A30" s="242">
        <v>3</v>
      </c>
      <c r="B30" s="780" t="s">
        <v>391</v>
      </c>
      <c r="C30" s="781"/>
      <c r="D30" s="781"/>
      <c r="E30" s="781"/>
      <c r="F30" s="781"/>
      <c r="G30" s="781"/>
      <c r="H30" s="781"/>
      <c r="I30" s="781"/>
      <c r="J30" s="781"/>
      <c r="K30" s="781"/>
      <c r="L30" s="781"/>
      <c r="M30" s="781"/>
      <c r="N30" s="781"/>
      <c r="O30" s="781"/>
      <c r="P30" s="782"/>
      <c r="Q30" s="783">
        <v>2569</v>
      </c>
      <c r="R30" s="784"/>
      <c r="S30" s="784"/>
      <c r="T30" s="784"/>
      <c r="U30" s="784"/>
      <c r="V30" s="784">
        <v>2555</v>
      </c>
      <c r="W30" s="784"/>
      <c r="X30" s="784"/>
      <c r="Y30" s="784"/>
      <c r="Z30" s="784"/>
      <c r="AA30" s="784">
        <v>14</v>
      </c>
      <c r="AB30" s="784"/>
      <c r="AC30" s="784"/>
      <c r="AD30" s="784"/>
      <c r="AE30" s="785"/>
      <c r="AF30" s="786">
        <v>14</v>
      </c>
      <c r="AG30" s="787"/>
      <c r="AH30" s="787"/>
      <c r="AI30" s="787"/>
      <c r="AJ30" s="788"/>
      <c r="AK30" s="833">
        <v>385</v>
      </c>
      <c r="AL30" s="834"/>
      <c r="AM30" s="834"/>
      <c r="AN30" s="834"/>
      <c r="AO30" s="834"/>
      <c r="AP30" s="830" t="s">
        <v>489</v>
      </c>
      <c r="AQ30" s="830"/>
      <c r="AR30" s="830"/>
      <c r="AS30" s="830"/>
      <c r="AT30" s="830"/>
      <c r="AU30" s="830" t="s">
        <v>489</v>
      </c>
      <c r="AV30" s="830"/>
      <c r="AW30" s="830"/>
      <c r="AX30" s="830"/>
      <c r="AY30" s="830"/>
      <c r="AZ30" s="830" t="s">
        <v>489</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4" customHeight="1" x14ac:dyDescent="0.2">
      <c r="A31" s="242">
        <v>4</v>
      </c>
      <c r="B31" s="780" t="s">
        <v>392</v>
      </c>
      <c r="C31" s="781"/>
      <c r="D31" s="781"/>
      <c r="E31" s="781"/>
      <c r="F31" s="781"/>
      <c r="G31" s="781"/>
      <c r="H31" s="781"/>
      <c r="I31" s="781"/>
      <c r="J31" s="781"/>
      <c r="K31" s="781"/>
      <c r="L31" s="781"/>
      <c r="M31" s="781"/>
      <c r="N31" s="781"/>
      <c r="O31" s="781"/>
      <c r="P31" s="782"/>
      <c r="Q31" s="783">
        <v>8922</v>
      </c>
      <c r="R31" s="784"/>
      <c r="S31" s="784"/>
      <c r="T31" s="784"/>
      <c r="U31" s="784"/>
      <c r="V31" s="784">
        <v>9646</v>
      </c>
      <c r="W31" s="784"/>
      <c r="X31" s="784"/>
      <c r="Y31" s="784"/>
      <c r="Z31" s="784"/>
      <c r="AA31" s="784">
        <v>-724</v>
      </c>
      <c r="AB31" s="784"/>
      <c r="AC31" s="784"/>
      <c r="AD31" s="784"/>
      <c r="AE31" s="785"/>
      <c r="AF31" s="786">
        <v>2579</v>
      </c>
      <c r="AG31" s="787"/>
      <c r="AH31" s="787"/>
      <c r="AI31" s="787"/>
      <c r="AJ31" s="788"/>
      <c r="AK31" s="833">
        <v>1219</v>
      </c>
      <c r="AL31" s="834"/>
      <c r="AM31" s="834"/>
      <c r="AN31" s="834"/>
      <c r="AO31" s="834"/>
      <c r="AP31" s="834">
        <v>2223</v>
      </c>
      <c r="AQ31" s="834"/>
      <c r="AR31" s="834"/>
      <c r="AS31" s="834"/>
      <c r="AT31" s="834"/>
      <c r="AU31" s="834">
        <v>2195</v>
      </c>
      <c r="AV31" s="834"/>
      <c r="AW31" s="834"/>
      <c r="AX31" s="834"/>
      <c r="AY31" s="834"/>
      <c r="AZ31" s="830" t="s">
        <v>489</v>
      </c>
      <c r="BA31" s="830"/>
      <c r="BB31" s="830"/>
      <c r="BC31" s="830"/>
      <c r="BD31" s="830"/>
      <c r="BE31" s="831" t="s">
        <v>393</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4" customHeight="1" x14ac:dyDescent="0.2">
      <c r="A32" s="242">
        <v>5</v>
      </c>
      <c r="B32" s="780" t="s">
        <v>394</v>
      </c>
      <c r="C32" s="781"/>
      <c r="D32" s="781"/>
      <c r="E32" s="781"/>
      <c r="F32" s="781"/>
      <c r="G32" s="781"/>
      <c r="H32" s="781"/>
      <c r="I32" s="781"/>
      <c r="J32" s="781"/>
      <c r="K32" s="781"/>
      <c r="L32" s="781"/>
      <c r="M32" s="781"/>
      <c r="N32" s="781"/>
      <c r="O32" s="781"/>
      <c r="P32" s="782"/>
      <c r="Q32" s="783">
        <v>3195</v>
      </c>
      <c r="R32" s="784"/>
      <c r="S32" s="784"/>
      <c r="T32" s="784"/>
      <c r="U32" s="784"/>
      <c r="V32" s="784">
        <v>2891</v>
      </c>
      <c r="W32" s="784"/>
      <c r="X32" s="784"/>
      <c r="Y32" s="784"/>
      <c r="Z32" s="784"/>
      <c r="AA32" s="784">
        <v>305</v>
      </c>
      <c r="AB32" s="784"/>
      <c r="AC32" s="784"/>
      <c r="AD32" s="784"/>
      <c r="AE32" s="785"/>
      <c r="AF32" s="786">
        <v>3593</v>
      </c>
      <c r="AG32" s="787"/>
      <c r="AH32" s="787"/>
      <c r="AI32" s="787"/>
      <c r="AJ32" s="788"/>
      <c r="AK32" s="833">
        <v>9</v>
      </c>
      <c r="AL32" s="834"/>
      <c r="AM32" s="834"/>
      <c r="AN32" s="834"/>
      <c r="AO32" s="834"/>
      <c r="AP32" s="834">
        <v>782</v>
      </c>
      <c r="AQ32" s="834"/>
      <c r="AR32" s="834"/>
      <c r="AS32" s="834"/>
      <c r="AT32" s="834"/>
      <c r="AU32" s="834">
        <v>47</v>
      </c>
      <c r="AV32" s="834"/>
      <c r="AW32" s="834"/>
      <c r="AX32" s="834"/>
      <c r="AY32" s="834"/>
      <c r="AZ32" s="830" t="s">
        <v>489</v>
      </c>
      <c r="BA32" s="830"/>
      <c r="BB32" s="830"/>
      <c r="BC32" s="830"/>
      <c r="BD32" s="830"/>
      <c r="BE32" s="831" t="s">
        <v>393</v>
      </c>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4" customHeight="1" x14ac:dyDescent="0.2">
      <c r="A33" s="242">
        <v>6</v>
      </c>
      <c r="B33" s="780" t="s">
        <v>395</v>
      </c>
      <c r="C33" s="781"/>
      <c r="D33" s="781"/>
      <c r="E33" s="781"/>
      <c r="F33" s="781"/>
      <c r="G33" s="781"/>
      <c r="H33" s="781"/>
      <c r="I33" s="781"/>
      <c r="J33" s="781"/>
      <c r="K33" s="781"/>
      <c r="L33" s="781"/>
      <c r="M33" s="781"/>
      <c r="N33" s="781"/>
      <c r="O33" s="781"/>
      <c r="P33" s="782"/>
      <c r="Q33" s="783">
        <v>3739</v>
      </c>
      <c r="R33" s="784"/>
      <c r="S33" s="784"/>
      <c r="T33" s="784"/>
      <c r="U33" s="784"/>
      <c r="V33" s="784">
        <v>3739</v>
      </c>
      <c r="W33" s="784"/>
      <c r="X33" s="784"/>
      <c r="Y33" s="784"/>
      <c r="Z33" s="784"/>
      <c r="AA33" s="784">
        <v>1</v>
      </c>
      <c r="AB33" s="784"/>
      <c r="AC33" s="784"/>
      <c r="AD33" s="784"/>
      <c r="AE33" s="785"/>
      <c r="AF33" s="786">
        <v>318</v>
      </c>
      <c r="AG33" s="787"/>
      <c r="AH33" s="787"/>
      <c r="AI33" s="787"/>
      <c r="AJ33" s="788"/>
      <c r="AK33" s="833">
        <v>877</v>
      </c>
      <c r="AL33" s="834"/>
      <c r="AM33" s="834"/>
      <c r="AN33" s="834"/>
      <c r="AO33" s="834"/>
      <c r="AP33" s="834">
        <v>21632</v>
      </c>
      <c r="AQ33" s="834"/>
      <c r="AR33" s="834"/>
      <c r="AS33" s="834"/>
      <c r="AT33" s="834"/>
      <c r="AU33" s="834">
        <v>8089</v>
      </c>
      <c r="AV33" s="834"/>
      <c r="AW33" s="834"/>
      <c r="AX33" s="834"/>
      <c r="AY33" s="834"/>
      <c r="AZ33" s="830" t="s">
        <v>489</v>
      </c>
      <c r="BA33" s="830"/>
      <c r="BB33" s="830"/>
      <c r="BC33" s="830"/>
      <c r="BD33" s="830"/>
      <c r="BE33" s="831" t="s">
        <v>393</v>
      </c>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4" customHeight="1" x14ac:dyDescent="0.2">
      <c r="A34" s="242">
        <v>7</v>
      </c>
      <c r="B34" s="780" t="s">
        <v>396</v>
      </c>
      <c r="C34" s="781"/>
      <c r="D34" s="781"/>
      <c r="E34" s="781"/>
      <c r="F34" s="781"/>
      <c r="G34" s="781"/>
      <c r="H34" s="781"/>
      <c r="I34" s="781"/>
      <c r="J34" s="781"/>
      <c r="K34" s="781"/>
      <c r="L34" s="781"/>
      <c r="M34" s="781"/>
      <c r="N34" s="781"/>
      <c r="O34" s="781"/>
      <c r="P34" s="782"/>
      <c r="Q34" s="783">
        <v>139</v>
      </c>
      <c r="R34" s="784"/>
      <c r="S34" s="784"/>
      <c r="T34" s="784"/>
      <c r="U34" s="784"/>
      <c r="V34" s="784">
        <v>147</v>
      </c>
      <c r="W34" s="784"/>
      <c r="X34" s="784"/>
      <c r="Y34" s="784"/>
      <c r="Z34" s="784"/>
      <c r="AA34" s="784">
        <v>-8</v>
      </c>
      <c r="AB34" s="784"/>
      <c r="AC34" s="784"/>
      <c r="AD34" s="784"/>
      <c r="AE34" s="785"/>
      <c r="AF34" s="786">
        <v>131</v>
      </c>
      <c r="AG34" s="787"/>
      <c r="AH34" s="787"/>
      <c r="AI34" s="787"/>
      <c r="AJ34" s="788"/>
      <c r="AK34" s="833">
        <v>1</v>
      </c>
      <c r="AL34" s="834"/>
      <c r="AM34" s="834"/>
      <c r="AN34" s="834"/>
      <c r="AO34" s="834"/>
      <c r="AP34" s="834">
        <v>69</v>
      </c>
      <c r="AQ34" s="834"/>
      <c r="AR34" s="834"/>
      <c r="AS34" s="834"/>
      <c r="AT34" s="834"/>
      <c r="AU34" s="834">
        <v>0</v>
      </c>
      <c r="AV34" s="834"/>
      <c r="AW34" s="834"/>
      <c r="AX34" s="834"/>
      <c r="AY34" s="834"/>
      <c r="AZ34" s="830" t="s">
        <v>489</v>
      </c>
      <c r="BA34" s="830"/>
      <c r="BB34" s="830"/>
      <c r="BC34" s="830"/>
      <c r="BD34" s="830"/>
      <c r="BE34" s="831" t="s">
        <v>393</v>
      </c>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4"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34"/>
      <c r="AM35" s="834"/>
      <c r="AN35" s="834"/>
      <c r="AO35" s="834"/>
      <c r="AP35" s="834"/>
      <c r="AQ35" s="834"/>
      <c r="AR35" s="834"/>
      <c r="AS35" s="834"/>
      <c r="AT35" s="834"/>
      <c r="AU35" s="834"/>
      <c r="AV35" s="834"/>
      <c r="AW35" s="834"/>
      <c r="AX35" s="834"/>
      <c r="AY35" s="834"/>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4"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34"/>
      <c r="AM36" s="834"/>
      <c r="AN36" s="834"/>
      <c r="AO36" s="834"/>
      <c r="AP36" s="834"/>
      <c r="AQ36" s="834"/>
      <c r="AR36" s="834"/>
      <c r="AS36" s="834"/>
      <c r="AT36" s="834"/>
      <c r="AU36" s="834"/>
      <c r="AV36" s="834"/>
      <c r="AW36" s="834"/>
      <c r="AX36" s="834"/>
      <c r="AY36" s="834"/>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4"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34"/>
      <c r="AM37" s="834"/>
      <c r="AN37" s="834"/>
      <c r="AO37" s="834"/>
      <c r="AP37" s="834"/>
      <c r="AQ37" s="834"/>
      <c r="AR37" s="834"/>
      <c r="AS37" s="834"/>
      <c r="AT37" s="834"/>
      <c r="AU37" s="834"/>
      <c r="AV37" s="834"/>
      <c r="AW37" s="834"/>
      <c r="AX37" s="834"/>
      <c r="AY37" s="834"/>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4"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34"/>
      <c r="AM38" s="834"/>
      <c r="AN38" s="834"/>
      <c r="AO38" s="834"/>
      <c r="AP38" s="834"/>
      <c r="AQ38" s="834"/>
      <c r="AR38" s="834"/>
      <c r="AS38" s="834"/>
      <c r="AT38" s="834"/>
      <c r="AU38" s="834"/>
      <c r="AV38" s="834"/>
      <c r="AW38" s="834"/>
      <c r="AX38" s="834"/>
      <c r="AY38" s="834"/>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4"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34"/>
      <c r="AM39" s="834"/>
      <c r="AN39" s="834"/>
      <c r="AO39" s="834"/>
      <c r="AP39" s="834"/>
      <c r="AQ39" s="834"/>
      <c r="AR39" s="834"/>
      <c r="AS39" s="834"/>
      <c r="AT39" s="834"/>
      <c r="AU39" s="834"/>
      <c r="AV39" s="834"/>
      <c r="AW39" s="834"/>
      <c r="AX39" s="834"/>
      <c r="AY39" s="834"/>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4"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34"/>
      <c r="AM40" s="834"/>
      <c r="AN40" s="834"/>
      <c r="AO40" s="834"/>
      <c r="AP40" s="834"/>
      <c r="AQ40" s="834"/>
      <c r="AR40" s="834"/>
      <c r="AS40" s="834"/>
      <c r="AT40" s="834"/>
      <c r="AU40" s="834"/>
      <c r="AV40" s="834"/>
      <c r="AW40" s="834"/>
      <c r="AX40" s="834"/>
      <c r="AY40" s="834"/>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4"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34"/>
      <c r="AM41" s="834"/>
      <c r="AN41" s="834"/>
      <c r="AO41" s="834"/>
      <c r="AP41" s="834"/>
      <c r="AQ41" s="834"/>
      <c r="AR41" s="834"/>
      <c r="AS41" s="834"/>
      <c r="AT41" s="834"/>
      <c r="AU41" s="834"/>
      <c r="AV41" s="834"/>
      <c r="AW41" s="834"/>
      <c r="AX41" s="834"/>
      <c r="AY41" s="834"/>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4"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34"/>
      <c r="AM42" s="834"/>
      <c r="AN42" s="834"/>
      <c r="AO42" s="834"/>
      <c r="AP42" s="834"/>
      <c r="AQ42" s="834"/>
      <c r="AR42" s="834"/>
      <c r="AS42" s="834"/>
      <c r="AT42" s="834"/>
      <c r="AU42" s="834"/>
      <c r="AV42" s="834"/>
      <c r="AW42" s="834"/>
      <c r="AX42" s="834"/>
      <c r="AY42" s="834"/>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4"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34"/>
      <c r="AM43" s="834"/>
      <c r="AN43" s="834"/>
      <c r="AO43" s="834"/>
      <c r="AP43" s="834"/>
      <c r="AQ43" s="834"/>
      <c r="AR43" s="834"/>
      <c r="AS43" s="834"/>
      <c r="AT43" s="834"/>
      <c r="AU43" s="834"/>
      <c r="AV43" s="834"/>
      <c r="AW43" s="834"/>
      <c r="AX43" s="834"/>
      <c r="AY43" s="834"/>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4"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34"/>
      <c r="AM44" s="834"/>
      <c r="AN44" s="834"/>
      <c r="AO44" s="834"/>
      <c r="AP44" s="834"/>
      <c r="AQ44" s="834"/>
      <c r="AR44" s="834"/>
      <c r="AS44" s="834"/>
      <c r="AT44" s="834"/>
      <c r="AU44" s="834"/>
      <c r="AV44" s="834"/>
      <c r="AW44" s="834"/>
      <c r="AX44" s="834"/>
      <c r="AY44" s="834"/>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4"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34"/>
      <c r="AM45" s="834"/>
      <c r="AN45" s="834"/>
      <c r="AO45" s="834"/>
      <c r="AP45" s="834"/>
      <c r="AQ45" s="834"/>
      <c r="AR45" s="834"/>
      <c r="AS45" s="834"/>
      <c r="AT45" s="834"/>
      <c r="AU45" s="834"/>
      <c r="AV45" s="834"/>
      <c r="AW45" s="834"/>
      <c r="AX45" s="834"/>
      <c r="AY45" s="834"/>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4"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34"/>
      <c r="AM46" s="834"/>
      <c r="AN46" s="834"/>
      <c r="AO46" s="834"/>
      <c r="AP46" s="834"/>
      <c r="AQ46" s="834"/>
      <c r="AR46" s="834"/>
      <c r="AS46" s="834"/>
      <c r="AT46" s="834"/>
      <c r="AU46" s="834"/>
      <c r="AV46" s="834"/>
      <c r="AW46" s="834"/>
      <c r="AX46" s="834"/>
      <c r="AY46" s="834"/>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4"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34"/>
      <c r="AM47" s="834"/>
      <c r="AN47" s="834"/>
      <c r="AO47" s="834"/>
      <c r="AP47" s="834"/>
      <c r="AQ47" s="834"/>
      <c r="AR47" s="834"/>
      <c r="AS47" s="834"/>
      <c r="AT47" s="834"/>
      <c r="AU47" s="834"/>
      <c r="AV47" s="834"/>
      <c r="AW47" s="834"/>
      <c r="AX47" s="834"/>
      <c r="AY47" s="834"/>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4"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34"/>
      <c r="AM48" s="834"/>
      <c r="AN48" s="834"/>
      <c r="AO48" s="834"/>
      <c r="AP48" s="834"/>
      <c r="AQ48" s="834"/>
      <c r="AR48" s="834"/>
      <c r="AS48" s="834"/>
      <c r="AT48" s="834"/>
      <c r="AU48" s="834"/>
      <c r="AV48" s="834"/>
      <c r="AW48" s="834"/>
      <c r="AX48" s="834"/>
      <c r="AY48" s="834"/>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4"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34"/>
      <c r="AM49" s="834"/>
      <c r="AN49" s="834"/>
      <c r="AO49" s="834"/>
      <c r="AP49" s="834"/>
      <c r="AQ49" s="834"/>
      <c r="AR49" s="834"/>
      <c r="AS49" s="834"/>
      <c r="AT49" s="834"/>
      <c r="AU49" s="834"/>
      <c r="AV49" s="834"/>
      <c r="AW49" s="834"/>
      <c r="AX49" s="834"/>
      <c r="AY49" s="834"/>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4"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4"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4"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4"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4"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4"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4"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4"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4"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4"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4"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4"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4"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1"/>
      <c r="BF62" s="831"/>
      <c r="BG62" s="831"/>
      <c r="BH62" s="831"/>
      <c r="BI62" s="832"/>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4" customHeight="1" thickBot="1" x14ac:dyDescent="0.25">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7569</v>
      </c>
      <c r="AG63" s="844"/>
      <c r="AH63" s="844"/>
      <c r="AI63" s="844"/>
      <c r="AJ63" s="845"/>
      <c r="AK63" s="846"/>
      <c r="AL63" s="841"/>
      <c r="AM63" s="841"/>
      <c r="AN63" s="841"/>
      <c r="AO63" s="841"/>
      <c r="AP63" s="844">
        <f>SUM(AP28:AT34)</f>
        <v>24706</v>
      </c>
      <c r="AQ63" s="844"/>
      <c r="AR63" s="844"/>
      <c r="AS63" s="844"/>
      <c r="AT63" s="844"/>
      <c r="AU63" s="844">
        <f>SUM(AU28:AY34)</f>
        <v>10331</v>
      </c>
      <c r="AV63" s="844"/>
      <c r="AW63" s="844"/>
      <c r="AX63" s="844"/>
      <c r="AY63" s="844"/>
      <c r="AZ63" s="848"/>
      <c r="BA63" s="848"/>
      <c r="BB63" s="848"/>
      <c r="BC63" s="848"/>
      <c r="BD63" s="848"/>
      <c r="BE63" s="849" t="s">
        <v>560</v>
      </c>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4"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4"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4" customHeight="1" x14ac:dyDescent="0.2">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4"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36" customHeight="1" thickTop="1" x14ac:dyDescent="0.2">
      <c r="A68" s="236">
        <v>1</v>
      </c>
      <c r="B68" s="869" t="s">
        <v>550</v>
      </c>
      <c r="C68" s="870"/>
      <c r="D68" s="870"/>
      <c r="E68" s="870"/>
      <c r="F68" s="870"/>
      <c r="G68" s="870"/>
      <c r="H68" s="870"/>
      <c r="I68" s="870"/>
      <c r="J68" s="870"/>
      <c r="K68" s="870"/>
      <c r="L68" s="870"/>
      <c r="M68" s="870"/>
      <c r="N68" s="870"/>
      <c r="O68" s="870"/>
      <c r="P68" s="871"/>
      <c r="Q68" s="872">
        <v>2063</v>
      </c>
      <c r="R68" s="866"/>
      <c r="S68" s="866"/>
      <c r="T68" s="866"/>
      <c r="U68" s="866"/>
      <c r="V68" s="866">
        <v>1802</v>
      </c>
      <c r="W68" s="866"/>
      <c r="X68" s="866"/>
      <c r="Y68" s="866"/>
      <c r="Z68" s="866"/>
      <c r="AA68" s="866">
        <v>261</v>
      </c>
      <c r="AB68" s="866"/>
      <c r="AC68" s="866"/>
      <c r="AD68" s="866"/>
      <c r="AE68" s="866"/>
      <c r="AF68" s="866">
        <v>261</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36" customHeight="1" x14ac:dyDescent="0.2">
      <c r="A69" s="238">
        <v>2</v>
      </c>
      <c r="B69" s="877" t="s">
        <v>551</v>
      </c>
      <c r="C69" s="874"/>
      <c r="D69" s="874"/>
      <c r="E69" s="874"/>
      <c r="F69" s="874"/>
      <c r="G69" s="874"/>
      <c r="H69" s="874"/>
      <c r="I69" s="874"/>
      <c r="J69" s="874"/>
      <c r="K69" s="874"/>
      <c r="L69" s="874"/>
      <c r="M69" s="874"/>
      <c r="N69" s="874"/>
      <c r="O69" s="874"/>
      <c r="P69" s="875"/>
      <c r="Q69" s="876">
        <v>1017156</v>
      </c>
      <c r="R69" s="834"/>
      <c r="S69" s="834"/>
      <c r="T69" s="834"/>
      <c r="U69" s="834"/>
      <c r="V69" s="834">
        <v>995709</v>
      </c>
      <c r="W69" s="834"/>
      <c r="X69" s="834"/>
      <c r="Y69" s="834"/>
      <c r="Z69" s="834"/>
      <c r="AA69" s="834">
        <v>21447</v>
      </c>
      <c r="AB69" s="834"/>
      <c r="AC69" s="834"/>
      <c r="AD69" s="834"/>
      <c r="AE69" s="834"/>
      <c r="AF69" s="834">
        <v>21447</v>
      </c>
      <c r="AG69" s="834"/>
      <c r="AH69" s="834"/>
      <c r="AI69" s="834"/>
      <c r="AJ69" s="834"/>
      <c r="AK69" s="834">
        <v>1</v>
      </c>
      <c r="AL69" s="834"/>
      <c r="AM69" s="834"/>
      <c r="AN69" s="834"/>
      <c r="AO69" s="834"/>
      <c r="AP69" s="834" t="s">
        <v>549</v>
      </c>
      <c r="AQ69" s="834"/>
      <c r="AR69" s="834"/>
      <c r="AS69" s="834"/>
      <c r="AT69" s="834"/>
      <c r="AU69" s="834" t="s">
        <v>549</v>
      </c>
      <c r="AV69" s="834"/>
      <c r="AW69" s="834"/>
      <c r="AX69" s="834"/>
      <c r="AY69" s="834"/>
      <c r="AZ69" s="831"/>
      <c r="BA69" s="831"/>
      <c r="BB69" s="831"/>
      <c r="BC69" s="831"/>
      <c r="BD69" s="83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4" customHeight="1" x14ac:dyDescent="0.2">
      <c r="A70" s="238">
        <v>3</v>
      </c>
      <c r="B70" s="873"/>
      <c r="C70" s="874"/>
      <c r="D70" s="874"/>
      <c r="E70" s="874"/>
      <c r="F70" s="874"/>
      <c r="G70" s="874"/>
      <c r="H70" s="874"/>
      <c r="I70" s="874"/>
      <c r="J70" s="874"/>
      <c r="K70" s="874"/>
      <c r="L70" s="874"/>
      <c r="M70" s="874"/>
      <c r="N70" s="874"/>
      <c r="O70" s="874"/>
      <c r="P70" s="875"/>
      <c r="Q70" s="876"/>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4"/>
      <c r="AY70" s="834"/>
      <c r="AZ70" s="831"/>
      <c r="BA70" s="831"/>
      <c r="BB70" s="831"/>
      <c r="BC70" s="831"/>
      <c r="BD70" s="83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4" customHeight="1" x14ac:dyDescent="0.2">
      <c r="A71" s="238">
        <v>4</v>
      </c>
      <c r="B71" s="873"/>
      <c r="C71" s="874"/>
      <c r="D71" s="874"/>
      <c r="E71" s="874"/>
      <c r="F71" s="874"/>
      <c r="G71" s="874"/>
      <c r="H71" s="874"/>
      <c r="I71" s="874"/>
      <c r="J71" s="874"/>
      <c r="K71" s="874"/>
      <c r="L71" s="874"/>
      <c r="M71" s="874"/>
      <c r="N71" s="874"/>
      <c r="O71" s="874"/>
      <c r="P71" s="875"/>
      <c r="Q71" s="876"/>
      <c r="R71" s="834"/>
      <c r="S71" s="834"/>
      <c r="T71" s="834"/>
      <c r="U71" s="834"/>
      <c r="V71" s="834"/>
      <c r="W71" s="834"/>
      <c r="X71" s="834"/>
      <c r="Y71" s="834"/>
      <c r="Z71" s="834"/>
      <c r="AA71" s="834"/>
      <c r="AB71" s="834"/>
      <c r="AC71" s="834"/>
      <c r="AD71" s="834"/>
      <c r="AE71" s="834"/>
      <c r="AF71" s="834"/>
      <c r="AG71" s="834"/>
      <c r="AH71" s="834"/>
      <c r="AI71" s="834"/>
      <c r="AJ71" s="834"/>
      <c r="AK71" s="834"/>
      <c r="AL71" s="834"/>
      <c r="AM71" s="834"/>
      <c r="AN71" s="834"/>
      <c r="AO71" s="834"/>
      <c r="AP71" s="834"/>
      <c r="AQ71" s="834"/>
      <c r="AR71" s="834"/>
      <c r="AS71" s="834"/>
      <c r="AT71" s="834"/>
      <c r="AU71" s="834"/>
      <c r="AV71" s="834"/>
      <c r="AW71" s="834"/>
      <c r="AX71" s="834"/>
      <c r="AY71" s="834"/>
      <c r="AZ71" s="831"/>
      <c r="BA71" s="831"/>
      <c r="BB71" s="831"/>
      <c r="BC71" s="831"/>
      <c r="BD71" s="83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4" customHeight="1" x14ac:dyDescent="0.2">
      <c r="A72" s="238">
        <v>5</v>
      </c>
      <c r="B72" s="873"/>
      <c r="C72" s="874"/>
      <c r="D72" s="874"/>
      <c r="E72" s="874"/>
      <c r="F72" s="874"/>
      <c r="G72" s="874"/>
      <c r="H72" s="874"/>
      <c r="I72" s="874"/>
      <c r="J72" s="874"/>
      <c r="K72" s="874"/>
      <c r="L72" s="874"/>
      <c r="M72" s="874"/>
      <c r="N72" s="874"/>
      <c r="O72" s="874"/>
      <c r="P72" s="875"/>
      <c r="Q72" s="876"/>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1"/>
      <c r="BA72" s="831"/>
      <c r="BB72" s="831"/>
      <c r="BC72" s="831"/>
      <c r="BD72" s="83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4" customHeight="1" x14ac:dyDescent="0.2">
      <c r="A73" s="238">
        <v>6</v>
      </c>
      <c r="B73" s="873"/>
      <c r="C73" s="874"/>
      <c r="D73" s="874"/>
      <c r="E73" s="874"/>
      <c r="F73" s="874"/>
      <c r="G73" s="874"/>
      <c r="H73" s="874"/>
      <c r="I73" s="874"/>
      <c r="J73" s="874"/>
      <c r="K73" s="874"/>
      <c r="L73" s="874"/>
      <c r="M73" s="874"/>
      <c r="N73" s="874"/>
      <c r="O73" s="874"/>
      <c r="P73" s="875"/>
      <c r="Q73" s="876"/>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4"/>
      <c r="AZ73" s="831"/>
      <c r="BA73" s="831"/>
      <c r="BB73" s="831"/>
      <c r="BC73" s="831"/>
      <c r="BD73" s="83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4" customHeight="1" x14ac:dyDescent="0.2">
      <c r="A74" s="238">
        <v>7</v>
      </c>
      <c r="B74" s="873"/>
      <c r="C74" s="874"/>
      <c r="D74" s="874"/>
      <c r="E74" s="874"/>
      <c r="F74" s="874"/>
      <c r="G74" s="874"/>
      <c r="H74" s="874"/>
      <c r="I74" s="874"/>
      <c r="J74" s="874"/>
      <c r="K74" s="874"/>
      <c r="L74" s="874"/>
      <c r="M74" s="874"/>
      <c r="N74" s="874"/>
      <c r="O74" s="874"/>
      <c r="P74" s="875"/>
      <c r="Q74" s="876"/>
      <c r="R74" s="834"/>
      <c r="S74" s="834"/>
      <c r="T74" s="834"/>
      <c r="U74" s="834"/>
      <c r="V74" s="834"/>
      <c r="W74" s="834"/>
      <c r="X74" s="834"/>
      <c r="Y74" s="834"/>
      <c r="Z74" s="834"/>
      <c r="AA74" s="834"/>
      <c r="AB74" s="834"/>
      <c r="AC74" s="834"/>
      <c r="AD74" s="834"/>
      <c r="AE74" s="834"/>
      <c r="AF74" s="834"/>
      <c r="AG74" s="834"/>
      <c r="AH74" s="834"/>
      <c r="AI74" s="834"/>
      <c r="AJ74" s="834"/>
      <c r="AK74" s="834"/>
      <c r="AL74" s="834"/>
      <c r="AM74" s="834"/>
      <c r="AN74" s="834"/>
      <c r="AO74" s="834"/>
      <c r="AP74" s="834"/>
      <c r="AQ74" s="834"/>
      <c r="AR74" s="834"/>
      <c r="AS74" s="834"/>
      <c r="AT74" s="834"/>
      <c r="AU74" s="834"/>
      <c r="AV74" s="834"/>
      <c r="AW74" s="834"/>
      <c r="AX74" s="834"/>
      <c r="AY74" s="834"/>
      <c r="AZ74" s="831"/>
      <c r="BA74" s="831"/>
      <c r="BB74" s="831"/>
      <c r="BC74" s="831"/>
      <c r="BD74" s="83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4" customHeight="1" x14ac:dyDescent="0.2">
      <c r="A75" s="238">
        <v>8</v>
      </c>
      <c r="B75" s="873"/>
      <c r="C75" s="874"/>
      <c r="D75" s="874"/>
      <c r="E75" s="874"/>
      <c r="F75" s="874"/>
      <c r="G75" s="874"/>
      <c r="H75" s="874"/>
      <c r="I75" s="874"/>
      <c r="J75" s="874"/>
      <c r="K75" s="874"/>
      <c r="L75" s="874"/>
      <c r="M75" s="874"/>
      <c r="N75" s="874"/>
      <c r="O75" s="874"/>
      <c r="P75" s="875"/>
      <c r="Q75" s="878"/>
      <c r="R75" s="879"/>
      <c r="S75" s="879"/>
      <c r="T75" s="879"/>
      <c r="U75" s="833"/>
      <c r="V75" s="880"/>
      <c r="W75" s="879"/>
      <c r="X75" s="879"/>
      <c r="Y75" s="879"/>
      <c r="Z75" s="833"/>
      <c r="AA75" s="880"/>
      <c r="AB75" s="879"/>
      <c r="AC75" s="879"/>
      <c r="AD75" s="879"/>
      <c r="AE75" s="833"/>
      <c r="AF75" s="880"/>
      <c r="AG75" s="879"/>
      <c r="AH75" s="879"/>
      <c r="AI75" s="879"/>
      <c r="AJ75" s="833"/>
      <c r="AK75" s="880"/>
      <c r="AL75" s="879"/>
      <c r="AM75" s="879"/>
      <c r="AN75" s="879"/>
      <c r="AO75" s="833"/>
      <c r="AP75" s="880"/>
      <c r="AQ75" s="879"/>
      <c r="AR75" s="879"/>
      <c r="AS75" s="879"/>
      <c r="AT75" s="833"/>
      <c r="AU75" s="880"/>
      <c r="AV75" s="879"/>
      <c r="AW75" s="879"/>
      <c r="AX75" s="879"/>
      <c r="AY75" s="833"/>
      <c r="AZ75" s="831"/>
      <c r="BA75" s="831"/>
      <c r="BB75" s="831"/>
      <c r="BC75" s="831"/>
      <c r="BD75" s="83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4" customHeight="1" x14ac:dyDescent="0.2">
      <c r="A76" s="238">
        <v>9</v>
      </c>
      <c r="B76" s="873"/>
      <c r="C76" s="874"/>
      <c r="D76" s="874"/>
      <c r="E76" s="874"/>
      <c r="F76" s="874"/>
      <c r="G76" s="874"/>
      <c r="H76" s="874"/>
      <c r="I76" s="874"/>
      <c r="J76" s="874"/>
      <c r="K76" s="874"/>
      <c r="L76" s="874"/>
      <c r="M76" s="874"/>
      <c r="N76" s="874"/>
      <c r="O76" s="874"/>
      <c r="P76" s="875"/>
      <c r="Q76" s="878"/>
      <c r="R76" s="879"/>
      <c r="S76" s="879"/>
      <c r="T76" s="879"/>
      <c r="U76" s="833"/>
      <c r="V76" s="880"/>
      <c r="W76" s="879"/>
      <c r="X76" s="879"/>
      <c r="Y76" s="879"/>
      <c r="Z76" s="833"/>
      <c r="AA76" s="880"/>
      <c r="AB76" s="879"/>
      <c r="AC76" s="879"/>
      <c r="AD76" s="879"/>
      <c r="AE76" s="833"/>
      <c r="AF76" s="880"/>
      <c r="AG76" s="879"/>
      <c r="AH76" s="879"/>
      <c r="AI76" s="879"/>
      <c r="AJ76" s="833"/>
      <c r="AK76" s="880"/>
      <c r="AL76" s="879"/>
      <c r="AM76" s="879"/>
      <c r="AN76" s="879"/>
      <c r="AO76" s="833"/>
      <c r="AP76" s="880"/>
      <c r="AQ76" s="879"/>
      <c r="AR76" s="879"/>
      <c r="AS76" s="879"/>
      <c r="AT76" s="833"/>
      <c r="AU76" s="880"/>
      <c r="AV76" s="879"/>
      <c r="AW76" s="879"/>
      <c r="AX76" s="879"/>
      <c r="AY76" s="833"/>
      <c r="AZ76" s="831"/>
      <c r="BA76" s="831"/>
      <c r="BB76" s="831"/>
      <c r="BC76" s="831"/>
      <c r="BD76" s="83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4" customHeight="1" x14ac:dyDescent="0.2">
      <c r="A77" s="238">
        <v>10</v>
      </c>
      <c r="B77" s="873"/>
      <c r="C77" s="874"/>
      <c r="D77" s="874"/>
      <c r="E77" s="874"/>
      <c r="F77" s="874"/>
      <c r="G77" s="874"/>
      <c r="H77" s="874"/>
      <c r="I77" s="874"/>
      <c r="J77" s="874"/>
      <c r="K77" s="874"/>
      <c r="L77" s="874"/>
      <c r="M77" s="874"/>
      <c r="N77" s="874"/>
      <c r="O77" s="874"/>
      <c r="P77" s="875"/>
      <c r="Q77" s="878"/>
      <c r="R77" s="879"/>
      <c r="S77" s="879"/>
      <c r="T77" s="879"/>
      <c r="U77" s="833"/>
      <c r="V77" s="880"/>
      <c r="W77" s="879"/>
      <c r="X77" s="879"/>
      <c r="Y77" s="879"/>
      <c r="Z77" s="833"/>
      <c r="AA77" s="880"/>
      <c r="AB77" s="879"/>
      <c r="AC77" s="879"/>
      <c r="AD77" s="879"/>
      <c r="AE77" s="833"/>
      <c r="AF77" s="880"/>
      <c r="AG77" s="879"/>
      <c r="AH77" s="879"/>
      <c r="AI77" s="879"/>
      <c r="AJ77" s="833"/>
      <c r="AK77" s="880"/>
      <c r="AL77" s="879"/>
      <c r="AM77" s="879"/>
      <c r="AN77" s="879"/>
      <c r="AO77" s="833"/>
      <c r="AP77" s="880"/>
      <c r="AQ77" s="879"/>
      <c r="AR77" s="879"/>
      <c r="AS77" s="879"/>
      <c r="AT77" s="833"/>
      <c r="AU77" s="880"/>
      <c r="AV77" s="879"/>
      <c r="AW77" s="879"/>
      <c r="AX77" s="879"/>
      <c r="AY77" s="833"/>
      <c r="AZ77" s="831"/>
      <c r="BA77" s="831"/>
      <c r="BB77" s="831"/>
      <c r="BC77" s="831"/>
      <c r="BD77" s="83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4" customHeight="1" x14ac:dyDescent="0.2">
      <c r="A78" s="238">
        <v>11</v>
      </c>
      <c r="B78" s="873"/>
      <c r="C78" s="874"/>
      <c r="D78" s="874"/>
      <c r="E78" s="874"/>
      <c r="F78" s="874"/>
      <c r="G78" s="874"/>
      <c r="H78" s="874"/>
      <c r="I78" s="874"/>
      <c r="J78" s="874"/>
      <c r="K78" s="874"/>
      <c r="L78" s="874"/>
      <c r="M78" s="874"/>
      <c r="N78" s="874"/>
      <c r="O78" s="874"/>
      <c r="P78" s="875"/>
      <c r="Q78" s="876"/>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31"/>
      <c r="BA78" s="831"/>
      <c r="BB78" s="831"/>
      <c r="BC78" s="831"/>
      <c r="BD78" s="83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4" customHeight="1" x14ac:dyDescent="0.2">
      <c r="A79" s="238">
        <v>12</v>
      </c>
      <c r="B79" s="873"/>
      <c r="C79" s="874"/>
      <c r="D79" s="874"/>
      <c r="E79" s="874"/>
      <c r="F79" s="874"/>
      <c r="G79" s="874"/>
      <c r="H79" s="874"/>
      <c r="I79" s="874"/>
      <c r="J79" s="874"/>
      <c r="K79" s="874"/>
      <c r="L79" s="874"/>
      <c r="M79" s="874"/>
      <c r="N79" s="874"/>
      <c r="O79" s="874"/>
      <c r="P79" s="875"/>
      <c r="Q79" s="876"/>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31"/>
      <c r="BA79" s="831"/>
      <c r="BB79" s="831"/>
      <c r="BC79" s="831"/>
      <c r="BD79" s="83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4" customHeight="1" x14ac:dyDescent="0.2">
      <c r="A80" s="238">
        <v>13</v>
      </c>
      <c r="B80" s="873"/>
      <c r="C80" s="874"/>
      <c r="D80" s="874"/>
      <c r="E80" s="874"/>
      <c r="F80" s="874"/>
      <c r="G80" s="874"/>
      <c r="H80" s="874"/>
      <c r="I80" s="874"/>
      <c r="J80" s="874"/>
      <c r="K80" s="874"/>
      <c r="L80" s="874"/>
      <c r="M80" s="874"/>
      <c r="N80" s="874"/>
      <c r="O80" s="874"/>
      <c r="P80" s="875"/>
      <c r="Q80" s="876"/>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31"/>
      <c r="BA80" s="831"/>
      <c r="BB80" s="831"/>
      <c r="BC80" s="831"/>
      <c r="BD80" s="83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4" customHeight="1" x14ac:dyDescent="0.2">
      <c r="A81" s="238">
        <v>14</v>
      </c>
      <c r="B81" s="873"/>
      <c r="C81" s="874"/>
      <c r="D81" s="874"/>
      <c r="E81" s="874"/>
      <c r="F81" s="874"/>
      <c r="G81" s="874"/>
      <c r="H81" s="874"/>
      <c r="I81" s="874"/>
      <c r="J81" s="874"/>
      <c r="K81" s="874"/>
      <c r="L81" s="874"/>
      <c r="M81" s="874"/>
      <c r="N81" s="874"/>
      <c r="O81" s="874"/>
      <c r="P81" s="875"/>
      <c r="Q81" s="876"/>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31"/>
      <c r="BA81" s="831"/>
      <c r="BB81" s="831"/>
      <c r="BC81" s="831"/>
      <c r="BD81" s="83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4" customHeight="1" x14ac:dyDescent="0.2">
      <c r="A82" s="238">
        <v>15</v>
      </c>
      <c r="B82" s="873"/>
      <c r="C82" s="874"/>
      <c r="D82" s="874"/>
      <c r="E82" s="874"/>
      <c r="F82" s="874"/>
      <c r="G82" s="874"/>
      <c r="H82" s="874"/>
      <c r="I82" s="874"/>
      <c r="J82" s="874"/>
      <c r="K82" s="874"/>
      <c r="L82" s="874"/>
      <c r="M82" s="874"/>
      <c r="N82" s="874"/>
      <c r="O82" s="874"/>
      <c r="P82" s="875"/>
      <c r="Q82" s="876"/>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1"/>
      <c r="BA82" s="831"/>
      <c r="BB82" s="831"/>
      <c r="BC82" s="831"/>
      <c r="BD82" s="83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4" customHeight="1" x14ac:dyDescent="0.2">
      <c r="A83" s="238">
        <v>16</v>
      </c>
      <c r="B83" s="873"/>
      <c r="C83" s="874"/>
      <c r="D83" s="874"/>
      <c r="E83" s="874"/>
      <c r="F83" s="874"/>
      <c r="G83" s="874"/>
      <c r="H83" s="874"/>
      <c r="I83" s="874"/>
      <c r="J83" s="874"/>
      <c r="K83" s="874"/>
      <c r="L83" s="874"/>
      <c r="M83" s="874"/>
      <c r="N83" s="874"/>
      <c r="O83" s="874"/>
      <c r="P83" s="875"/>
      <c r="Q83" s="876"/>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31"/>
      <c r="BA83" s="831"/>
      <c r="BB83" s="831"/>
      <c r="BC83" s="831"/>
      <c r="BD83" s="83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4" customHeight="1" x14ac:dyDescent="0.2">
      <c r="A84" s="238">
        <v>17</v>
      </c>
      <c r="B84" s="873"/>
      <c r="C84" s="874"/>
      <c r="D84" s="874"/>
      <c r="E84" s="874"/>
      <c r="F84" s="874"/>
      <c r="G84" s="874"/>
      <c r="H84" s="874"/>
      <c r="I84" s="874"/>
      <c r="J84" s="874"/>
      <c r="K84" s="874"/>
      <c r="L84" s="874"/>
      <c r="M84" s="874"/>
      <c r="N84" s="874"/>
      <c r="O84" s="874"/>
      <c r="P84" s="875"/>
      <c r="Q84" s="876"/>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31"/>
      <c r="BA84" s="831"/>
      <c r="BB84" s="831"/>
      <c r="BC84" s="831"/>
      <c r="BD84" s="83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4" customHeight="1" x14ac:dyDescent="0.2">
      <c r="A85" s="238">
        <v>18</v>
      </c>
      <c r="B85" s="873"/>
      <c r="C85" s="874"/>
      <c r="D85" s="874"/>
      <c r="E85" s="874"/>
      <c r="F85" s="874"/>
      <c r="G85" s="874"/>
      <c r="H85" s="874"/>
      <c r="I85" s="874"/>
      <c r="J85" s="874"/>
      <c r="K85" s="874"/>
      <c r="L85" s="874"/>
      <c r="M85" s="874"/>
      <c r="N85" s="874"/>
      <c r="O85" s="874"/>
      <c r="P85" s="875"/>
      <c r="Q85" s="876"/>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31"/>
      <c r="BA85" s="831"/>
      <c r="BB85" s="831"/>
      <c r="BC85" s="831"/>
      <c r="BD85" s="83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4" customHeight="1" x14ac:dyDescent="0.2">
      <c r="A86" s="238">
        <v>19</v>
      </c>
      <c r="B86" s="873"/>
      <c r="C86" s="874"/>
      <c r="D86" s="874"/>
      <c r="E86" s="874"/>
      <c r="F86" s="874"/>
      <c r="G86" s="874"/>
      <c r="H86" s="874"/>
      <c r="I86" s="874"/>
      <c r="J86" s="874"/>
      <c r="K86" s="874"/>
      <c r="L86" s="874"/>
      <c r="M86" s="874"/>
      <c r="N86" s="874"/>
      <c r="O86" s="874"/>
      <c r="P86" s="875"/>
      <c r="Q86" s="876"/>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31"/>
      <c r="BA86" s="831"/>
      <c r="BB86" s="831"/>
      <c r="BC86" s="831"/>
      <c r="BD86" s="83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4"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4" customHeight="1" thickBot="1" x14ac:dyDescent="0.25">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21708</v>
      </c>
      <c r="AG88" s="844"/>
      <c r="AH88" s="844"/>
      <c r="AI88" s="844"/>
      <c r="AJ88" s="844"/>
      <c r="AK88" s="841"/>
      <c r="AL88" s="841"/>
      <c r="AM88" s="841"/>
      <c r="AN88" s="841"/>
      <c r="AO88" s="841"/>
      <c r="AP88" s="844" t="s">
        <v>561</v>
      </c>
      <c r="AQ88" s="844"/>
      <c r="AR88" s="844"/>
      <c r="AS88" s="844"/>
      <c r="AT88" s="844"/>
      <c r="AU88" s="844" t="s">
        <v>561</v>
      </c>
      <c r="AV88" s="844"/>
      <c r="AW88" s="844"/>
      <c r="AX88" s="844"/>
      <c r="AY88" s="844"/>
      <c r="AZ88" s="849" t="s">
        <v>561</v>
      </c>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4"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4"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4"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4"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4"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4"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4"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4"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4"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4"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4"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4"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4"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4"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v>49</v>
      </c>
      <c r="CS102" s="852"/>
      <c r="CT102" s="852"/>
      <c r="CU102" s="852"/>
      <c r="CV102" s="892"/>
      <c r="CW102" s="891" t="s">
        <v>561</v>
      </c>
      <c r="CX102" s="852"/>
      <c r="CY102" s="852"/>
      <c r="CZ102" s="852"/>
      <c r="DA102" s="892"/>
      <c r="DB102" s="891" t="s">
        <v>561</v>
      </c>
      <c r="DC102" s="852"/>
      <c r="DD102" s="852"/>
      <c r="DE102" s="852"/>
      <c r="DF102" s="892"/>
      <c r="DG102" s="891" t="s">
        <v>561</v>
      </c>
      <c r="DH102" s="852"/>
      <c r="DI102" s="852"/>
      <c r="DJ102" s="852"/>
      <c r="DK102" s="892"/>
      <c r="DL102" s="891" t="s">
        <v>561</v>
      </c>
      <c r="DM102" s="852"/>
      <c r="DN102" s="852"/>
      <c r="DO102" s="852"/>
      <c r="DP102" s="892"/>
      <c r="DQ102" s="891" t="s">
        <v>561</v>
      </c>
      <c r="DR102" s="852"/>
      <c r="DS102" s="852"/>
      <c r="DT102" s="852"/>
      <c r="DU102" s="892"/>
      <c r="DV102" s="891" t="s">
        <v>561</v>
      </c>
      <c r="DW102" s="852"/>
      <c r="DX102" s="852"/>
      <c r="DY102" s="852"/>
      <c r="DZ102" s="892"/>
      <c r="EA102" s="230"/>
    </row>
    <row r="103" spans="1:131" ht="26.4"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4"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4"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4" customHeight="1" x14ac:dyDescent="0.2">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4" customHeight="1" x14ac:dyDescent="0.2">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412</v>
      </c>
      <c r="AG109" s="894"/>
      <c r="AH109" s="894"/>
      <c r="AI109" s="894"/>
      <c r="AJ109" s="895"/>
      <c r="AK109" s="893" t="s">
        <v>294</v>
      </c>
      <c r="AL109" s="894"/>
      <c r="AM109" s="894"/>
      <c r="AN109" s="894"/>
      <c r="AO109" s="895"/>
      <c r="AP109" s="893" t="s">
        <v>413</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412</v>
      </c>
      <c r="BW109" s="894"/>
      <c r="BX109" s="894"/>
      <c r="BY109" s="894"/>
      <c r="BZ109" s="895"/>
      <c r="CA109" s="893" t="s">
        <v>294</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412</v>
      </c>
      <c r="DM109" s="894"/>
      <c r="DN109" s="894"/>
      <c r="DO109" s="894"/>
      <c r="DP109" s="895"/>
      <c r="DQ109" s="893" t="s">
        <v>294</v>
      </c>
      <c r="DR109" s="894"/>
      <c r="DS109" s="894"/>
      <c r="DT109" s="894"/>
      <c r="DU109" s="895"/>
      <c r="DV109" s="893" t="s">
        <v>413</v>
      </c>
      <c r="DW109" s="894"/>
      <c r="DX109" s="894"/>
      <c r="DY109" s="894"/>
      <c r="DZ109" s="896"/>
    </row>
    <row r="110" spans="1:131" s="230" customFormat="1" ht="26.4" customHeight="1" x14ac:dyDescent="0.2">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3204844</v>
      </c>
      <c r="AB110" s="901"/>
      <c r="AC110" s="901"/>
      <c r="AD110" s="901"/>
      <c r="AE110" s="902"/>
      <c r="AF110" s="903">
        <v>3387922</v>
      </c>
      <c r="AG110" s="901"/>
      <c r="AH110" s="901"/>
      <c r="AI110" s="901"/>
      <c r="AJ110" s="902"/>
      <c r="AK110" s="903">
        <v>3443269</v>
      </c>
      <c r="AL110" s="901"/>
      <c r="AM110" s="901"/>
      <c r="AN110" s="901"/>
      <c r="AO110" s="902"/>
      <c r="AP110" s="904">
        <v>9.9</v>
      </c>
      <c r="AQ110" s="905"/>
      <c r="AR110" s="905"/>
      <c r="AS110" s="905"/>
      <c r="AT110" s="906"/>
      <c r="AU110" s="907" t="s">
        <v>69</v>
      </c>
      <c r="AV110" s="908"/>
      <c r="AW110" s="908"/>
      <c r="AX110" s="908"/>
      <c r="AY110" s="908"/>
      <c r="AZ110" s="929" t="s">
        <v>416</v>
      </c>
      <c r="BA110" s="898"/>
      <c r="BB110" s="898"/>
      <c r="BC110" s="898"/>
      <c r="BD110" s="898"/>
      <c r="BE110" s="898"/>
      <c r="BF110" s="898"/>
      <c r="BG110" s="898"/>
      <c r="BH110" s="898"/>
      <c r="BI110" s="898"/>
      <c r="BJ110" s="898"/>
      <c r="BK110" s="898"/>
      <c r="BL110" s="898"/>
      <c r="BM110" s="898"/>
      <c r="BN110" s="898"/>
      <c r="BO110" s="898"/>
      <c r="BP110" s="899"/>
      <c r="BQ110" s="930">
        <v>31255646</v>
      </c>
      <c r="BR110" s="931"/>
      <c r="BS110" s="931"/>
      <c r="BT110" s="931"/>
      <c r="BU110" s="931"/>
      <c r="BV110" s="931">
        <v>31062452</v>
      </c>
      <c r="BW110" s="931"/>
      <c r="BX110" s="931"/>
      <c r="BY110" s="931"/>
      <c r="BZ110" s="931"/>
      <c r="CA110" s="931">
        <v>31139994</v>
      </c>
      <c r="CB110" s="931"/>
      <c r="CC110" s="931"/>
      <c r="CD110" s="931"/>
      <c r="CE110" s="931"/>
      <c r="CF110" s="944">
        <v>89.2</v>
      </c>
      <c r="CG110" s="945"/>
      <c r="CH110" s="945"/>
      <c r="CI110" s="945"/>
      <c r="CJ110" s="945"/>
      <c r="CK110" s="946" t="s">
        <v>417</v>
      </c>
      <c r="CL110" s="947"/>
      <c r="CM110" s="929" t="s">
        <v>418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4" customHeight="1" x14ac:dyDescent="0.2">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9"/>
      <c r="AV111" s="910"/>
      <c r="AW111" s="910"/>
      <c r="AX111" s="910"/>
      <c r="AY111" s="910"/>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4" customHeight="1" x14ac:dyDescent="0.2">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9"/>
      <c r="AV112" s="910"/>
      <c r="AW112" s="910"/>
      <c r="AX112" s="910"/>
      <c r="AY112" s="910"/>
      <c r="AZ112" s="922" t="s">
        <v>424</v>
      </c>
      <c r="BA112" s="923"/>
      <c r="BB112" s="923"/>
      <c r="BC112" s="923"/>
      <c r="BD112" s="923"/>
      <c r="BE112" s="923"/>
      <c r="BF112" s="923"/>
      <c r="BG112" s="923"/>
      <c r="BH112" s="923"/>
      <c r="BI112" s="923"/>
      <c r="BJ112" s="923"/>
      <c r="BK112" s="923"/>
      <c r="BL112" s="923"/>
      <c r="BM112" s="923"/>
      <c r="BN112" s="923"/>
      <c r="BO112" s="923"/>
      <c r="BP112" s="924"/>
      <c r="BQ112" s="925">
        <v>11212898</v>
      </c>
      <c r="BR112" s="926"/>
      <c r="BS112" s="926"/>
      <c r="BT112" s="926"/>
      <c r="BU112" s="926"/>
      <c r="BV112" s="926">
        <v>10498594</v>
      </c>
      <c r="BW112" s="926"/>
      <c r="BX112" s="926"/>
      <c r="BY112" s="926"/>
      <c r="BZ112" s="926"/>
      <c r="CA112" s="926">
        <v>10330570</v>
      </c>
      <c r="CB112" s="926"/>
      <c r="CC112" s="926"/>
      <c r="CD112" s="926"/>
      <c r="CE112" s="926"/>
      <c r="CF112" s="920">
        <v>29.6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4" customHeight="1" x14ac:dyDescent="0.2">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1130892</v>
      </c>
      <c r="AB113" s="938"/>
      <c r="AC113" s="938"/>
      <c r="AD113" s="938"/>
      <c r="AE113" s="939"/>
      <c r="AF113" s="940">
        <v>1105098</v>
      </c>
      <c r="AG113" s="938"/>
      <c r="AH113" s="938"/>
      <c r="AI113" s="938"/>
      <c r="AJ113" s="939"/>
      <c r="AK113" s="940">
        <v>1244358</v>
      </c>
      <c r="AL113" s="938"/>
      <c r="AM113" s="938"/>
      <c r="AN113" s="938"/>
      <c r="AO113" s="939"/>
      <c r="AP113" s="941">
        <v>3.6</v>
      </c>
      <c r="AQ113" s="942"/>
      <c r="AR113" s="942"/>
      <c r="AS113" s="942"/>
      <c r="AT113" s="943"/>
      <c r="AU113" s="909"/>
      <c r="AV113" s="910"/>
      <c r="AW113" s="910"/>
      <c r="AX113" s="910"/>
      <c r="AY113" s="910"/>
      <c r="AZ113" s="922" t="s">
        <v>427</v>
      </c>
      <c r="BA113" s="923"/>
      <c r="BB113" s="923"/>
      <c r="BC113" s="923"/>
      <c r="BD113" s="923"/>
      <c r="BE113" s="923"/>
      <c r="BF113" s="923"/>
      <c r="BG113" s="923"/>
      <c r="BH113" s="923"/>
      <c r="BI113" s="923"/>
      <c r="BJ113" s="923"/>
      <c r="BK113" s="923"/>
      <c r="BL113" s="923"/>
      <c r="BM113" s="923"/>
      <c r="BN113" s="923"/>
      <c r="BO113" s="923"/>
      <c r="BP113" s="924"/>
      <c r="BQ113" s="925">
        <v>426994</v>
      </c>
      <c r="BR113" s="926"/>
      <c r="BS113" s="926"/>
      <c r="BT113" s="926"/>
      <c r="BU113" s="926"/>
      <c r="BV113" s="926">
        <v>396595</v>
      </c>
      <c r="BW113" s="926"/>
      <c r="BX113" s="926"/>
      <c r="BY113" s="926"/>
      <c r="BZ113" s="926"/>
      <c r="CA113" s="926">
        <v>365545</v>
      </c>
      <c r="CB113" s="926"/>
      <c r="CC113" s="926"/>
      <c r="CD113" s="926"/>
      <c r="CE113" s="926"/>
      <c r="CF113" s="920">
        <v>1</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4" customHeight="1" x14ac:dyDescent="0.2">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37235</v>
      </c>
      <c r="AB114" s="959"/>
      <c r="AC114" s="959"/>
      <c r="AD114" s="959"/>
      <c r="AE114" s="960"/>
      <c r="AF114" s="961">
        <v>37235</v>
      </c>
      <c r="AG114" s="959"/>
      <c r="AH114" s="959"/>
      <c r="AI114" s="959"/>
      <c r="AJ114" s="960"/>
      <c r="AK114" s="961">
        <v>37307</v>
      </c>
      <c r="AL114" s="959"/>
      <c r="AM114" s="959"/>
      <c r="AN114" s="959"/>
      <c r="AO114" s="960"/>
      <c r="AP114" s="962">
        <v>0.1</v>
      </c>
      <c r="AQ114" s="963"/>
      <c r="AR114" s="963"/>
      <c r="AS114" s="963"/>
      <c r="AT114" s="964"/>
      <c r="AU114" s="909"/>
      <c r="AV114" s="910"/>
      <c r="AW114" s="910"/>
      <c r="AX114" s="910"/>
      <c r="AY114" s="910"/>
      <c r="AZ114" s="922" t="s">
        <v>430</v>
      </c>
      <c r="BA114" s="923"/>
      <c r="BB114" s="923"/>
      <c r="BC114" s="923"/>
      <c r="BD114" s="923"/>
      <c r="BE114" s="923"/>
      <c r="BF114" s="923"/>
      <c r="BG114" s="923"/>
      <c r="BH114" s="923"/>
      <c r="BI114" s="923"/>
      <c r="BJ114" s="923"/>
      <c r="BK114" s="923"/>
      <c r="BL114" s="923"/>
      <c r="BM114" s="923"/>
      <c r="BN114" s="923"/>
      <c r="BO114" s="923"/>
      <c r="BP114" s="924"/>
      <c r="BQ114" s="925">
        <v>8425493</v>
      </c>
      <c r="BR114" s="926"/>
      <c r="BS114" s="926"/>
      <c r="BT114" s="926"/>
      <c r="BU114" s="926"/>
      <c r="BV114" s="926">
        <v>8350826</v>
      </c>
      <c r="BW114" s="926"/>
      <c r="BX114" s="926"/>
      <c r="BY114" s="926"/>
      <c r="BZ114" s="926"/>
      <c r="CA114" s="926">
        <v>8608075</v>
      </c>
      <c r="CB114" s="926"/>
      <c r="CC114" s="926"/>
      <c r="CD114" s="926"/>
      <c r="CE114" s="926"/>
      <c r="CF114" s="920">
        <v>24.7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4" customHeight="1" x14ac:dyDescent="0.2">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9"/>
      <c r="AV115" s="910"/>
      <c r="AW115" s="910"/>
      <c r="AX115" s="910"/>
      <c r="AY115" s="910"/>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4" customHeight="1" x14ac:dyDescent="0.2">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9"/>
      <c r="AV116" s="910"/>
      <c r="AW116" s="910"/>
      <c r="AX116" s="910"/>
      <c r="AY116" s="910"/>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4"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7" t="s">
        <v>438</v>
      </c>
      <c r="Z117" s="895"/>
      <c r="AA117" s="978">
        <v>4372971</v>
      </c>
      <c r="AB117" s="979"/>
      <c r="AC117" s="979"/>
      <c r="AD117" s="979"/>
      <c r="AE117" s="980"/>
      <c r="AF117" s="981">
        <v>4530255</v>
      </c>
      <c r="AG117" s="979"/>
      <c r="AH117" s="979"/>
      <c r="AI117" s="979"/>
      <c r="AJ117" s="980"/>
      <c r="AK117" s="981">
        <v>4724934</v>
      </c>
      <c r="AL117" s="979"/>
      <c r="AM117" s="979"/>
      <c r="AN117" s="979"/>
      <c r="AO117" s="980"/>
      <c r="AP117" s="982"/>
      <c r="AQ117" s="983"/>
      <c r="AR117" s="983"/>
      <c r="AS117" s="983"/>
      <c r="AT117" s="984"/>
      <c r="AU117" s="909"/>
      <c r="AV117" s="910"/>
      <c r="AW117" s="910"/>
      <c r="AX117" s="910"/>
      <c r="AY117" s="910"/>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4" customHeight="1" x14ac:dyDescent="0.2">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412</v>
      </c>
      <c r="AG118" s="894"/>
      <c r="AH118" s="894"/>
      <c r="AI118" s="894"/>
      <c r="AJ118" s="895"/>
      <c r="AK118" s="893" t="s">
        <v>294</v>
      </c>
      <c r="AL118" s="894"/>
      <c r="AM118" s="894"/>
      <c r="AN118" s="894"/>
      <c r="AO118" s="895"/>
      <c r="AP118" s="970" t="s">
        <v>413</v>
      </c>
      <c r="AQ118" s="971"/>
      <c r="AR118" s="971"/>
      <c r="AS118" s="971"/>
      <c r="AT118" s="972"/>
      <c r="AU118" s="909"/>
      <c r="AV118" s="910"/>
      <c r="AW118" s="910"/>
      <c r="AX118" s="910"/>
      <c r="AY118" s="910"/>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4" customHeight="1" x14ac:dyDescent="0.2">
      <c r="A119" s="1056" t="s">
        <v>417</v>
      </c>
      <c r="B119" s="947"/>
      <c r="C119" s="929" t="s">
        <v>418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7" t="s">
        <v>443</v>
      </c>
      <c r="BP119" s="1005"/>
      <c r="BQ119" s="999">
        <v>51321031</v>
      </c>
      <c r="BR119" s="1000"/>
      <c r="BS119" s="1000"/>
      <c r="BT119" s="1000"/>
      <c r="BU119" s="1000"/>
      <c r="BV119" s="1000">
        <v>50308467</v>
      </c>
      <c r="BW119" s="1000"/>
      <c r="BX119" s="1000"/>
      <c r="BY119" s="1000"/>
      <c r="BZ119" s="1000"/>
      <c r="CA119" s="1000">
        <v>50444184</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4" customHeight="1" x14ac:dyDescent="0.2">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8"/>
      <c r="BB120" s="898"/>
      <c r="BC120" s="898"/>
      <c r="BD120" s="898"/>
      <c r="BE120" s="898"/>
      <c r="BF120" s="898"/>
      <c r="BG120" s="898"/>
      <c r="BH120" s="898"/>
      <c r="BI120" s="898"/>
      <c r="BJ120" s="898"/>
      <c r="BK120" s="898"/>
      <c r="BL120" s="898"/>
      <c r="BM120" s="898"/>
      <c r="BN120" s="898"/>
      <c r="BO120" s="898"/>
      <c r="BP120" s="899"/>
      <c r="BQ120" s="930">
        <v>12417829</v>
      </c>
      <c r="BR120" s="931"/>
      <c r="BS120" s="931"/>
      <c r="BT120" s="931"/>
      <c r="BU120" s="931"/>
      <c r="BV120" s="931">
        <v>13541680</v>
      </c>
      <c r="BW120" s="931"/>
      <c r="BX120" s="931"/>
      <c r="BY120" s="931"/>
      <c r="BZ120" s="931"/>
      <c r="CA120" s="931">
        <v>14015051</v>
      </c>
      <c r="CB120" s="931"/>
      <c r="CC120" s="931"/>
      <c r="CD120" s="931"/>
      <c r="CE120" s="931"/>
      <c r="CF120" s="944">
        <v>40.1</v>
      </c>
      <c r="CG120" s="945"/>
      <c r="CH120" s="945"/>
      <c r="CI120" s="945"/>
      <c r="CJ120" s="945"/>
      <c r="CK120" s="1006" t="s">
        <v>447</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9330975</v>
      </c>
      <c r="DH120" s="931"/>
      <c r="DI120" s="931"/>
      <c r="DJ120" s="931"/>
      <c r="DK120" s="931"/>
      <c r="DL120" s="931">
        <v>8221396</v>
      </c>
      <c r="DM120" s="931"/>
      <c r="DN120" s="931"/>
      <c r="DO120" s="931"/>
      <c r="DP120" s="931"/>
      <c r="DQ120" s="931">
        <v>8089043</v>
      </c>
      <c r="DR120" s="931"/>
      <c r="DS120" s="931"/>
      <c r="DT120" s="931"/>
      <c r="DU120" s="931"/>
      <c r="DV120" s="932">
        <v>23.2</v>
      </c>
      <c r="DW120" s="932"/>
      <c r="DX120" s="932"/>
      <c r="DY120" s="932"/>
      <c r="DZ120" s="933"/>
    </row>
    <row r="121" spans="1:130" s="230" customFormat="1" ht="26.4" customHeight="1" x14ac:dyDescent="0.2">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10471507</v>
      </c>
      <c r="BR121" s="926"/>
      <c r="BS121" s="926"/>
      <c r="BT121" s="926"/>
      <c r="BU121" s="926"/>
      <c r="BV121" s="926">
        <v>10698825</v>
      </c>
      <c r="BW121" s="926"/>
      <c r="BX121" s="926"/>
      <c r="BY121" s="926"/>
      <c r="BZ121" s="926"/>
      <c r="CA121" s="926">
        <v>8892172</v>
      </c>
      <c r="CB121" s="926"/>
      <c r="CC121" s="926"/>
      <c r="CD121" s="926"/>
      <c r="CE121" s="926"/>
      <c r="CF121" s="920">
        <v>25.5</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1828055</v>
      </c>
      <c r="DH121" s="926"/>
      <c r="DI121" s="926"/>
      <c r="DJ121" s="926"/>
      <c r="DK121" s="926"/>
      <c r="DL121" s="926">
        <v>2226852</v>
      </c>
      <c r="DM121" s="926"/>
      <c r="DN121" s="926"/>
      <c r="DO121" s="926"/>
      <c r="DP121" s="926"/>
      <c r="DQ121" s="926">
        <v>2194581</v>
      </c>
      <c r="DR121" s="926"/>
      <c r="DS121" s="926"/>
      <c r="DT121" s="926"/>
      <c r="DU121" s="926"/>
      <c r="DV121" s="927">
        <v>6.3</v>
      </c>
      <c r="DW121" s="927"/>
      <c r="DX121" s="927"/>
      <c r="DY121" s="927"/>
      <c r="DZ121" s="928"/>
    </row>
    <row r="122" spans="1:130" s="230" customFormat="1" ht="26.4" customHeight="1" x14ac:dyDescent="0.2">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31888308</v>
      </c>
      <c r="BR122" s="1000"/>
      <c r="BS122" s="1000"/>
      <c r="BT122" s="1000"/>
      <c r="BU122" s="1000"/>
      <c r="BV122" s="1000">
        <v>30639588</v>
      </c>
      <c r="BW122" s="1000"/>
      <c r="BX122" s="1000"/>
      <c r="BY122" s="1000"/>
      <c r="BZ122" s="1000"/>
      <c r="CA122" s="1000">
        <v>29984438</v>
      </c>
      <c r="CB122" s="1000"/>
      <c r="CC122" s="1000"/>
      <c r="CD122" s="1000"/>
      <c r="CE122" s="1000"/>
      <c r="CF122" s="1017">
        <v>85.9</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53868</v>
      </c>
      <c r="DH122" s="926"/>
      <c r="DI122" s="926"/>
      <c r="DJ122" s="926"/>
      <c r="DK122" s="926"/>
      <c r="DL122" s="926">
        <v>50346</v>
      </c>
      <c r="DM122" s="926"/>
      <c r="DN122" s="926"/>
      <c r="DO122" s="926"/>
      <c r="DP122" s="926"/>
      <c r="DQ122" s="926">
        <v>46946</v>
      </c>
      <c r="DR122" s="926"/>
      <c r="DS122" s="926"/>
      <c r="DT122" s="926"/>
      <c r="DU122" s="926"/>
      <c r="DV122" s="927">
        <v>0.1</v>
      </c>
      <c r="DW122" s="927"/>
      <c r="DX122" s="927"/>
      <c r="DY122" s="927"/>
      <c r="DZ122" s="928"/>
    </row>
    <row r="123" spans="1:130" s="230" customFormat="1" ht="26.4" customHeight="1" x14ac:dyDescent="0.2">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54777644</v>
      </c>
      <c r="BR123" s="1064"/>
      <c r="BS123" s="1064"/>
      <c r="BT123" s="1064"/>
      <c r="BU123" s="1064"/>
      <c r="BV123" s="1064">
        <v>54880093</v>
      </c>
      <c r="BW123" s="1064"/>
      <c r="BX123" s="1064"/>
      <c r="BY123" s="1064"/>
      <c r="BZ123" s="1064"/>
      <c r="CA123" s="1064">
        <v>52891661</v>
      </c>
      <c r="CB123" s="1064"/>
      <c r="CC123" s="1064"/>
      <c r="CD123" s="1064"/>
      <c r="CE123" s="1064"/>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4" customHeight="1" thickBot="1" x14ac:dyDescent="0.25">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4" customHeight="1" x14ac:dyDescent="0.2">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8"/>
      <c r="CR125" s="898"/>
      <c r="CS125" s="898"/>
      <c r="CT125" s="898"/>
      <c r="CU125" s="898"/>
      <c r="CV125" s="898"/>
      <c r="CW125" s="898"/>
      <c r="CX125" s="898"/>
      <c r="CY125" s="898"/>
      <c r="CZ125" s="898"/>
      <c r="DA125" s="898"/>
      <c r="DB125" s="898"/>
      <c r="DC125" s="898"/>
      <c r="DD125" s="898"/>
      <c r="DE125" s="898"/>
      <c r="DF125" s="899"/>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4" customHeight="1" thickBot="1" x14ac:dyDescent="0.25">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4" customHeight="1" x14ac:dyDescent="0.2">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4" customHeight="1" thickBot="1" x14ac:dyDescent="0.25">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711472</v>
      </c>
      <c r="AB128" s="1046"/>
      <c r="AC128" s="1046"/>
      <c r="AD128" s="1046"/>
      <c r="AE128" s="1047"/>
      <c r="AF128" s="1048">
        <v>753894</v>
      </c>
      <c r="AG128" s="1046"/>
      <c r="AH128" s="1046"/>
      <c r="AI128" s="1046"/>
      <c r="AJ128" s="1047"/>
      <c r="AK128" s="1048">
        <v>764902</v>
      </c>
      <c r="AL128" s="1046"/>
      <c r="AM128" s="1046"/>
      <c r="AN128" s="1046"/>
      <c r="AO128" s="1047"/>
      <c r="AP128" s="1049"/>
      <c r="AQ128" s="1050"/>
      <c r="AR128" s="1050"/>
      <c r="AS128" s="1050"/>
      <c r="AT128" s="1051"/>
      <c r="AU128" s="232"/>
      <c r="AV128" s="232"/>
      <c r="AW128" s="232"/>
      <c r="AX128" s="897" t="s">
        <v>465</v>
      </c>
      <c r="AY128" s="898"/>
      <c r="AZ128" s="898"/>
      <c r="BA128" s="898"/>
      <c r="BB128" s="898"/>
      <c r="BC128" s="898"/>
      <c r="BD128" s="898"/>
      <c r="BE128" s="899"/>
      <c r="BF128" s="1052" t="s">
        <v>122</v>
      </c>
      <c r="BG128" s="1053"/>
      <c r="BH128" s="1053"/>
      <c r="BI128" s="1053"/>
      <c r="BJ128" s="1053"/>
      <c r="BK128" s="1053"/>
      <c r="BL128" s="1054"/>
      <c r="BM128" s="1052">
        <v>11.51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4"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37733043</v>
      </c>
      <c r="AB129" s="959"/>
      <c r="AC129" s="959"/>
      <c r="AD129" s="959"/>
      <c r="AE129" s="960"/>
      <c r="AF129" s="961">
        <v>37238256</v>
      </c>
      <c r="AG129" s="959"/>
      <c r="AH129" s="959"/>
      <c r="AI129" s="959"/>
      <c r="AJ129" s="960"/>
      <c r="AK129" s="961">
        <v>38055272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16.510000000000002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4" customHeight="1" x14ac:dyDescent="0.2">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3308088</v>
      </c>
      <c r="AB130" s="959"/>
      <c r="AC130" s="959"/>
      <c r="AD130" s="959"/>
      <c r="AE130" s="960"/>
      <c r="AF130" s="961">
        <v>3276646</v>
      </c>
      <c r="AG130" s="959"/>
      <c r="AH130" s="959"/>
      <c r="AI130" s="959"/>
      <c r="AJ130" s="960"/>
      <c r="AK130" s="961">
        <v>3148189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4"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34424955</v>
      </c>
      <c r="AB131" s="986"/>
      <c r="AC131" s="986"/>
      <c r="AD131" s="986"/>
      <c r="AE131" s="987"/>
      <c r="AF131" s="985">
        <v>33961610</v>
      </c>
      <c r="AG131" s="986"/>
      <c r="AH131" s="986"/>
      <c r="AI131" s="986"/>
      <c r="AJ131" s="987"/>
      <c r="AK131" s="985">
        <v>34907083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4" customHeight="1" x14ac:dyDescent="0.2">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1.0266128160000001</v>
      </c>
      <c r="AB132" s="1097"/>
      <c r="AC132" s="1097"/>
      <c r="AD132" s="1097"/>
      <c r="AE132" s="1098"/>
      <c r="AF132" s="1099">
        <v>1.471411397</v>
      </c>
      <c r="AG132" s="1097"/>
      <c r="AH132" s="1097"/>
      <c r="AI132" s="1097"/>
      <c r="AJ132" s="1098"/>
      <c r="AK132" s="1099">
        <v>2.3257270449999998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4"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1.1000000000000001</v>
      </c>
      <c r="AB133" s="1080"/>
      <c r="AC133" s="1080"/>
      <c r="AD133" s="1080"/>
      <c r="AE133" s="1081"/>
      <c r="AF133" s="1079">
        <v>1.2</v>
      </c>
      <c r="AG133" s="1080"/>
      <c r="AH133" s="1080"/>
      <c r="AI133" s="1080"/>
      <c r="AJ133" s="1081"/>
      <c r="AK133" s="1079">
        <v>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58/3MIzML0qT23vMN2qUvyKVAbBcmR0HUMVslYtfJvbysgbenTih+Qr+QcZQ6IVWkCfXLQpHhS2e6FweglWwA==" saltValue="s1p70YQjZT0qrjHktjtn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6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15"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jGIaAmxCwpVyfGArO052AKGWJq7nYFSMd4//j2otmGLKe2PhIa77AwCwg8XisKThoiAf6eFv1RGoJPmVAsq6g==" saltValue="wja6vYNIRMaSgULRzOTCf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6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RCweWc+T3AXrRORDfQm/jxvWokz5zn9zhj5qBq/3YkvAuazPShPQdMdkY1KLAqawOoI2+jLG+NOfcm3uSoTjA==" saltValue="oEin1xhxTJXFHwfO0vs0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6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6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11416078</v>
      </c>
      <c r="AP9" s="281">
        <v>67052</v>
      </c>
      <c r="AQ9" s="282">
        <v>70342</v>
      </c>
      <c r="AR9" s="283">
        <v>-4.7</v>
      </c>
    </row>
    <row r="10" spans="1:46" ht="13.6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121</v>
      </c>
      <c r="AP10" s="284">
        <v>1</v>
      </c>
      <c r="AQ10" s="285">
        <v>2808</v>
      </c>
      <c r="AR10" s="286">
        <v>-100</v>
      </c>
    </row>
    <row r="11" spans="1:46" ht="13.6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115655</v>
      </c>
      <c r="AP11" s="284">
        <v>679</v>
      </c>
      <c r="AQ11" s="285">
        <v>515</v>
      </c>
      <c r="AR11" s="286">
        <v>31.8</v>
      </c>
    </row>
    <row r="12" spans="1:46" ht="13.6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16</v>
      </c>
      <c r="AR12" s="286" t="s">
        <v>489</v>
      </c>
    </row>
    <row r="13" spans="1:46" ht="13.6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376887</v>
      </c>
      <c r="AP13" s="284">
        <v>2214</v>
      </c>
      <c r="AQ13" s="285">
        <v>2090</v>
      </c>
      <c r="AR13" s="286">
        <v>5.9</v>
      </c>
    </row>
    <row r="14" spans="1:46" ht="13.6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451603</v>
      </c>
      <c r="AP14" s="284">
        <v>2652</v>
      </c>
      <c r="AQ14" s="285">
        <v>1621</v>
      </c>
      <c r="AR14" s="286">
        <v>63.6</v>
      </c>
    </row>
    <row r="15" spans="1:46" ht="13.6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-417674</v>
      </c>
      <c r="AP15" s="284">
        <v>-2453</v>
      </c>
      <c r="AQ15" s="285">
        <v>-2861</v>
      </c>
      <c r="AR15" s="286">
        <v>-14.3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11942670</v>
      </c>
      <c r="AP16" s="284">
        <v>70145</v>
      </c>
      <c r="AQ16" s="285">
        <v>74531</v>
      </c>
      <c r="AR16" s="286">
        <v>-5.9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6.82</v>
      </c>
      <c r="AP21" s="298">
        <v>7.12</v>
      </c>
      <c r="AQ21" s="299">
        <v>-0.3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99.7</v>
      </c>
      <c r="AP22" s="303">
        <v>99</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6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3443269</v>
      </c>
      <c r="AP32" s="312">
        <v>20224</v>
      </c>
      <c r="AQ32" s="313">
        <v>35560</v>
      </c>
      <c r="AR32" s="314">
        <v>-43.1</v>
      </c>
    </row>
    <row r="33" spans="1:46" ht="13.6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1244358</v>
      </c>
      <c r="AP35" s="312">
        <v>7309</v>
      </c>
      <c r="AQ35" s="313">
        <v>9717</v>
      </c>
      <c r="AR35" s="314">
        <v>-24.8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37307</v>
      </c>
      <c r="AP36" s="312">
        <v>219</v>
      </c>
      <c r="AQ36" s="313">
        <v>703</v>
      </c>
      <c r="AR36" s="314">
        <v>-68.8</v>
      </c>
    </row>
    <row r="37" spans="1:46" ht="13.6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638</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0</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-764902</v>
      </c>
      <c r="AP39" s="312">
        <v>-4493</v>
      </c>
      <c r="AQ39" s="313">
        <v>-5627</v>
      </c>
      <c r="AR39" s="314">
        <v>-20.2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-3148189</v>
      </c>
      <c r="AP40" s="312">
        <v>-18491</v>
      </c>
      <c r="AQ40" s="313">
        <v>-31921</v>
      </c>
      <c r="AR40" s="314">
        <v>-42.1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811843</v>
      </c>
      <c r="AP41" s="312">
        <v>4768</v>
      </c>
      <c r="AQ41" s="313">
        <v>9069</v>
      </c>
      <c r="AR41" s="314">
        <v>-47.4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399999999999999"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6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7535763</v>
      </c>
      <c r="AN51" s="334">
        <v>43724</v>
      </c>
      <c r="AO51" s="335">
        <v>16.2</v>
      </c>
      <c r="AP51" s="336">
        <v>56662</v>
      </c>
      <c r="AQ51" s="337">
        <v>17.899999999999999</v>
      </c>
      <c r="AR51" s="338">
        <v>-1.7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5365777</v>
      </c>
      <c r="AN52" s="342">
        <v>31133</v>
      </c>
      <c r="AO52" s="343">
        <v>-8.1999999999999993</v>
      </c>
      <c r="AP52" s="344">
        <v>34709</v>
      </c>
      <c r="AQ52" s="345">
        <v>14.3</v>
      </c>
      <c r="AR52" s="346">
        <v>-22.5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8605559</v>
      </c>
      <c r="AN53" s="334">
        <v>50201</v>
      </c>
      <c r="AO53" s="335">
        <v>14.8</v>
      </c>
      <c r="AP53" s="336">
        <v>60285</v>
      </c>
      <c r="AQ53" s="337">
        <v>6.4</v>
      </c>
      <c r="AR53" s="338">
        <v>8.4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5619190</v>
      </c>
      <c r="AN54" s="342">
        <v>32780</v>
      </c>
      <c r="AO54" s="343">
        <v>5.3</v>
      </c>
      <c r="AP54" s="344">
        <v>36445</v>
      </c>
      <c r="AQ54" s="345">
        <v>5</v>
      </c>
      <c r="AR54" s="346">
        <v>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8927770</v>
      </c>
      <c r="AN55" s="334">
        <v>52250</v>
      </c>
      <c r="AO55" s="335">
        <v>4.0999999999999996</v>
      </c>
      <c r="AP55" s="336">
        <v>52714</v>
      </c>
      <c r="AQ55" s="337">
        <v>-12.6</v>
      </c>
      <c r="AR55" s="338">
        <v>16.7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6062225</v>
      </c>
      <c r="AN56" s="342">
        <v>35479</v>
      </c>
      <c r="AO56" s="343">
        <v>8.1999999999999993</v>
      </c>
      <c r="AP56" s="344">
        <v>29032</v>
      </c>
      <c r="AQ56" s="345">
        <v>-20.3</v>
      </c>
      <c r="AR56" s="346">
        <v>28.5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7046880</v>
      </c>
      <c r="AN57" s="334">
        <v>41371</v>
      </c>
      <c r="AO57" s="335">
        <v>-20.8</v>
      </c>
      <c r="AP57" s="336">
        <v>46001</v>
      </c>
      <c r="AQ57" s="337">
        <v>-12.7</v>
      </c>
      <c r="AR57" s="338">
        <v>-8.1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4715253</v>
      </c>
      <c r="AN58" s="342">
        <v>27683</v>
      </c>
      <c r="AO58" s="343">
        <v>-22</v>
      </c>
      <c r="AP58" s="344">
        <v>27974</v>
      </c>
      <c r="AQ58" s="345">
        <v>-3.6</v>
      </c>
      <c r="AR58" s="346">
        <v>-18.399999999999999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7202473</v>
      </c>
      <c r="AN59" s="334">
        <v>42303</v>
      </c>
      <c r="AO59" s="335">
        <v>2.2999999999999998</v>
      </c>
      <c r="AP59" s="336">
        <v>52878</v>
      </c>
      <c r="AQ59" s="337">
        <v>14.9</v>
      </c>
      <c r="AR59" s="338">
        <v>-12.6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5428796</v>
      </c>
      <c r="AN60" s="342">
        <v>31886</v>
      </c>
      <c r="AO60" s="343">
        <v>15.2</v>
      </c>
      <c r="AP60" s="344">
        <v>32136</v>
      </c>
      <c r="AQ60" s="345">
        <v>14.9</v>
      </c>
      <c r="AR60" s="346">
        <v>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7863689</v>
      </c>
      <c r="AN61" s="349">
        <v>45970</v>
      </c>
      <c r="AO61" s="350">
        <v>3.3</v>
      </c>
      <c r="AP61" s="351">
        <v>53708</v>
      </c>
      <c r="AQ61" s="352">
        <v>2.8</v>
      </c>
      <c r="AR61" s="338">
        <v>0.5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5438248</v>
      </c>
      <c r="AN62" s="342">
        <v>31792</v>
      </c>
      <c r="AO62" s="343">
        <v>-0.3</v>
      </c>
      <c r="AP62" s="344">
        <v>32059</v>
      </c>
      <c r="AQ62" s="345">
        <v>2.1</v>
      </c>
      <c r="AR62" s="346">
        <v>-2.4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65" hidden="1" customHeight="1" x14ac:dyDescent="0.2">
      <c r="AK67" s="262"/>
      <c r="AL67" s="262"/>
      <c r="AM67" s="262"/>
      <c r="AN67" s="262"/>
      <c r="AO67" s="262"/>
      <c r="AP67" s="262"/>
      <c r="AQ67" s="262"/>
      <c r="AR67" s="262"/>
      <c r="AS67" s="262"/>
      <c r="AT67" s="262"/>
    </row>
    <row r="68" spans="1:46" ht="13.65" hidden="1" customHeight="1" x14ac:dyDescent="0.2">
      <c r="AK68" s="262"/>
      <c r="AL68" s="262"/>
      <c r="AM68" s="262"/>
      <c r="AN68" s="262"/>
      <c r="AO68" s="262"/>
      <c r="AP68" s="262"/>
      <c r="AQ68" s="262"/>
      <c r="AR68" s="262"/>
    </row>
    <row r="69" spans="1:46" ht="13.6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3JFOcfK/yzc8Yy3BKvlFRzNCt4pqjxoOtwNcEYjjheq8cN6yhLICJygOSpjmfK1jyJ1f0cYT+LX8qUpvddYFQ==" saltValue="v1+Hm8ecGCld8yC4EMnE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65" customHeight="1" zeroHeight="1" x14ac:dyDescent="0.2"/>
  <cols>
    <col min="1" max="125" width="2.453125" style="260" customWidth="1"/>
    <col min="126" max="16384" width="9" style="259" hidden="1"/>
  </cols>
  <sheetData>
    <row r="1" spans="2:125" ht="13.6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65" customHeight="1" x14ac:dyDescent="0.2"/>
    <row r="93" spans="116:125" ht="13.65" customHeight="1" x14ac:dyDescent="0.2"/>
    <row r="94" spans="116:125" ht="13.65" customHeight="1" x14ac:dyDescent="0.2">
      <c r="DS94" s="259"/>
      <c r="DT94" s="259"/>
      <c r="DU94" s="259"/>
    </row>
    <row r="95" spans="116:125" ht="13.65" customHeight="1" x14ac:dyDescent="0.2">
      <c r="DU95" s="259"/>
    </row>
    <row r="96" spans="116:125" ht="13.65" customHeight="1" x14ac:dyDescent="0.2"/>
    <row r="97" spans="124:125" ht="13.65" customHeight="1" x14ac:dyDescent="0.2"/>
    <row r="98" spans="124:125" ht="13.65" customHeight="1" x14ac:dyDescent="0.2"/>
    <row r="99" spans="124:125" ht="13.65" customHeight="1" x14ac:dyDescent="0.2"/>
    <row r="100" spans="124:125" ht="13.65" customHeight="1" x14ac:dyDescent="0.2"/>
    <row r="101" spans="124:125" ht="13.65" customHeight="1" x14ac:dyDescent="0.2">
      <c r="DU101" s="259"/>
    </row>
    <row r="102" spans="124:125" ht="13.65" customHeight="1" x14ac:dyDescent="0.2"/>
    <row r="103" spans="124:125" ht="13.65" customHeight="1" x14ac:dyDescent="0.2"/>
    <row r="104" spans="124:125" ht="13.65" customHeight="1" x14ac:dyDescent="0.2">
      <c r="DT104" s="259"/>
      <c r="DU104" s="259"/>
    </row>
    <row r="105" spans="124:125" ht="13.65" customHeight="1" x14ac:dyDescent="0.2"/>
    <row r="106" spans="124:125" ht="13.65" customHeight="1" x14ac:dyDescent="0.2"/>
    <row r="107" spans="124:125" ht="13.65" customHeight="1" x14ac:dyDescent="0.2"/>
    <row r="108" spans="124:125" ht="13.65" customHeight="1" x14ac:dyDescent="0.2"/>
    <row r="109" spans="124:125" ht="13.65" customHeight="1" x14ac:dyDescent="0.2"/>
    <row r="110" spans="124:125" ht="13.65" customHeight="1" x14ac:dyDescent="0.2"/>
    <row r="111" spans="124:125" ht="13.65" customHeight="1" x14ac:dyDescent="0.2"/>
    <row r="112" spans="124:125"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59" t="s">
        <v>477</v>
      </c>
    </row>
    <row r="121" spans="125:125" ht="13.65" hidden="1" customHeight="1" x14ac:dyDescent="0.2">
      <c r="DU121" s="259"/>
    </row>
  </sheetData>
  <sheetProtection algorithmName="SHA-512" hashValue="oagwn8SaMloLyueRTA38OLkScBlsFsjU4IuibvXOgUBxA3WjEEI3tEMZWuZU9jzqcIhoyRWXVJztlRVougAGPQ==" saltValue="ufIl2mLS9B87oqgdEeaX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65" customHeight="1" zeroHeight="1" x14ac:dyDescent="0.2"/>
  <cols>
    <col min="1" max="125" width="2.453125" style="260" customWidth="1"/>
    <col min="126" max="142" width="0" style="259" hidden="1" customWidth="1"/>
    <col min="143" max="16384" width="9" style="259" hidden="1"/>
  </cols>
  <sheetData>
    <row r="1" spans="1:125" ht="13.6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65" customHeight="1" x14ac:dyDescent="0.2"/>
    <row r="93" ht="13.65" customHeight="1" x14ac:dyDescent="0.2"/>
    <row r="94" ht="13.65" customHeight="1" x14ac:dyDescent="0.2"/>
    <row r="95" ht="13.65" customHeight="1" x14ac:dyDescent="0.2"/>
    <row r="96" ht="13.65" customHeight="1" x14ac:dyDescent="0.2"/>
    <row r="97" ht="13.65" customHeight="1" x14ac:dyDescent="0.2"/>
    <row r="98" ht="13.65" customHeight="1" x14ac:dyDescent="0.2"/>
    <row r="99" ht="13.65" customHeight="1" x14ac:dyDescent="0.2"/>
    <row r="100" ht="13.65" customHeight="1" x14ac:dyDescent="0.2"/>
    <row r="101" ht="13.65" customHeight="1" x14ac:dyDescent="0.2"/>
    <row r="102" ht="13.65" customHeight="1" x14ac:dyDescent="0.2"/>
    <row r="103" ht="13.65" customHeight="1" x14ac:dyDescent="0.2"/>
    <row r="104" ht="13.65" customHeight="1" x14ac:dyDescent="0.2"/>
    <row r="105" ht="13.65" customHeight="1" x14ac:dyDescent="0.2"/>
    <row r="106" ht="13.65" customHeight="1" x14ac:dyDescent="0.2"/>
    <row r="107" ht="13.65" customHeight="1" x14ac:dyDescent="0.2"/>
    <row r="108" ht="13.65" customHeight="1" x14ac:dyDescent="0.2"/>
    <row r="109" ht="13.65" customHeight="1" x14ac:dyDescent="0.2"/>
    <row r="110" ht="13.65" customHeight="1" x14ac:dyDescent="0.2"/>
    <row r="111" ht="13.65" customHeight="1" x14ac:dyDescent="0.2"/>
    <row r="112" ht="13.65" customHeight="1" x14ac:dyDescent="0.2"/>
    <row r="113" spans="125:125" ht="13.65" customHeight="1" x14ac:dyDescent="0.2"/>
    <row r="114" spans="125:125" ht="13.65" customHeight="1" x14ac:dyDescent="0.2"/>
    <row r="115" spans="125:125" ht="13.65" customHeight="1" x14ac:dyDescent="0.2"/>
    <row r="116" spans="125:125" ht="13.65" customHeight="1" x14ac:dyDescent="0.2">
      <c r="DU116" s="260" t="s">
        <v>477</v>
      </c>
    </row>
  </sheetData>
  <sheetProtection algorithmName="SHA-512" hashValue="CWuYJLFcohlyuPj4co/EOs/YETLbt6qK5TJF3bRqRqsMVgYilcRFt+BH8fenAEHRIdPAuY+43cnQyjcHQ8WAGg==" saltValue="xqTZjehsPSj3ManNhHOuI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6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18.55</v>
      </c>
      <c r="G47" s="12">
        <v>18.23</v>
      </c>
      <c r="H47" s="12">
        <v>18.63</v>
      </c>
      <c r="I47" s="12">
        <v>18.88</v>
      </c>
      <c r="J47" s="13">
        <v>17.170000000000002</v>
      </c>
    </row>
    <row r="48" spans="2:10" ht="57.75" customHeight="1" x14ac:dyDescent="0.2">
      <c r="B48" s="14"/>
      <c r="C48" s="1141" t="s">
        <v>4</v>
      </c>
      <c r="D48" s="1141"/>
      <c r="E48" s="1142"/>
      <c r="F48" s="15">
        <v>7.76</v>
      </c>
      <c r="G48" s="16">
        <v>8.27</v>
      </c>
      <c r="H48" s="16">
        <v>10.18</v>
      </c>
      <c r="I48" s="16">
        <v>7.9</v>
      </c>
      <c r="J48" s="17">
        <v>8.74</v>
      </c>
    </row>
    <row r="49" spans="2:10" ht="57.75" customHeight="1" thickBot="1" x14ac:dyDescent="0.25">
      <c r="B49" s="18"/>
      <c r="C49" s="1143" t="s">
        <v>5</v>
      </c>
      <c r="D49" s="1143"/>
      <c r="E49" s="1144"/>
      <c r="F49" s="19">
        <v>1.27</v>
      </c>
      <c r="G49" s="20">
        <v>0.67</v>
      </c>
      <c r="H49" s="20">
        <v>2.5099999999999998</v>
      </c>
      <c r="I49" s="20" t="s">
        <v>532</v>
      </c>
      <c r="J49" s="21" t="s">
        <v>533</v>
      </c>
    </row>
    <row r="50" spans="2:10" ht="13" x14ac:dyDescent="0.2"/>
  </sheetData>
  <sheetProtection algorithmName="SHA-512" hashValue="a9g9oWUPumUTWOEIyipPeQZQGpSJ5aTPVd0Jql+xWA0j3fEc5WTE0UVN3+fDnrLdxyW7N+ZhlZ/S5rXyPMRlTA==" saltValue="Jc95aEWlTdhwTuYLDH+c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6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65" customHeight="1" thickBot="1" x14ac:dyDescent="0.25">
      <c r="A32" s="22"/>
      <c r="B32" s="22"/>
      <c r="C32" s="22"/>
      <c r="D32" s="22"/>
      <c r="E32" s="22"/>
      <c r="F32" s="22"/>
      <c r="G32" s="22"/>
      <c r="H32" s="22"/>
      <c r="I32" s="22"/>
      <c r="J32" s="24" t="s">
        <v>0</v>
      </c>
      <c r="K32" s="22"/>
      <c r="L32" s="22"/>
      <c r="M32" s="22"/>
      <c r="N32" s="22"/>
      <c r="O32" s="22"/>
      <c r="P32" s="22"/>
    </row>
    <row r="33" spans="1:16" ht="39.15"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15" customHeight="1" x14ac:dyDescent="0.2">
      <c r="A34" s="22"/>
      <c r="B34" s="31"/>
      <c r="C34" s="1151" t="s">
        <v>534</v>
      </c>
      <c r="D34" s="1151"/>
      <c r="E34" s="1152"/>
      <c r="F34" s="32">
        <v>8.44</v>
      </c>
      <c r="G34" s="33">
        <v>8.9600000000000009</v>
      </c>
      <c r="H34" s="33">
        <v>9.11</v>
      </c>
      <c r="I34" s="33">
        <v>9.56</v>
      </c>
      <c r="J34" s="34">
        <v>9.44</v>
      </c>
      <c r="K34" s="22"/>
      <c r="L34" s="22"/>
      <c r="M34" s="22"/>
      <c r="N34" s="22"/>
      <c r="O34" s="22"/>
      <c r="P34" s="22"/>
    </row>
    <row r="35" spans="1:16" ht="39.15" customHeight="1" x14ac:dyDescent="0.2">
      <c r="A35" s="22"/>
      <c r="B35" s="35"/>
      <c r="C35" s="1145" t="s">
        <v>535</v>
      </c>
      <c r="D35" s="1146"/>
      <c r="E35" s="1147"/>
      <c r="F35" s="36">
        <v>7.73</v>
      </c>
      <c r="G35" s="37">
        <v>8.24</v>
      </c>
      <c r="H35" s="37">
        <v>10.15</v>
      </c>
      <c r="I35" s="37">
        <v>7.85</v>
      </c>
      <c r="J35" s="38">
        <v>8.6999999999999993</v>
      </c>
      <c r="K35" s="22"/>
      <c r="L35" s="22"/>
      <c r="M35" s="22"/>
      <c r="N35" s="22"/>
      <c r="O35" s="22"/>
      <c r="P35" s="22"/>
    </row>
    <row r="36" spans="1:16" ht="39.15" customHeight="1" x14ac:dyDescent="0.2">
      <c r="A36" s="22"/>
      <c r="B36" s="35"/>
      <c r="C36" s="1145" t="s">
        <v>536</v>
      </c>
      <c r="D36" s="1146"/>
      <c r="E36" s="1147"/>
      <c r="F36" s="36">
        <v>1.1299999999999999</v>
      </c>
      <c r="G36" s="37">
        <v>2.61</v>
      </c>
      <c r="H36" s="37">
        <v>5.0999999999999996</v>
      </c>
      <c r="I36" s="37">
        <v>6.36</v>
      </c>
      <c r="J36" s="38">
        <v>6.77</v>
      </c>
      <c r="K36" s="22"/>
      <c r="L36" s="22"/>
      <c r="M36" s="22"/>
      <c r="N36" s="22"/>
      <c r="O36" s="22"/>
      <c r="P36" s="22"/>
    </row>
    <row r="37" spans="1:16" ht="39.15" customHeight="1" x14ac:dyDescent="0.2">
      <c r="A37" s="22"/>
      <c r="B37" s="35"/>
      <c r="C37" s="1145" t="s">
        <v>537</v>
      </c>
      <c r="D37" s="1146"/>
      <c r="E37" s="1147"/>
      <c r="F37" s="36">
        <v>1.73</v>
      </c>
      <c r="G37" s="37">
        <v>2.0099999999999998</v>
      </c>
      <c r="H37" s="37">
        <v>1.28</v>
      </c>
      <c r="I37" s="37">
        <v>1.91</v>
      </c>
      <c r="J37" s="38">
        <v>1.29</v>
      </c>
      <c r="K37" s="22"/>
      <c r="L37" s="22"/>
      <c r="M37" s="22"/>
      <c r="N37" s="22"/>
      <c r="O37" s="22"/>
      <c r="P37" s="22"/>
    </row>
    <row r="38" spans="1:16" ht="39.15" customHeight="1" x14ac:dyDescent="0.2">
      <c r="A38" s="22"/>
      <c r="B38" s="35"/>
      <c r="C38" s="1145" t="s">
        <v>538</v>
      </c>
      <c r="D38" s="1146"/>
      <c r="E38" s="1147"/>
      <c r="F38" s="36">
        <v>1.0900000000000001</v>
      </c>
      <c r="G38" s="37">
        <v>1.37</v>
      </c>
      <c r="H38" s="37">
        <v>1.28</v>
      </c>
      <c r="I38" s="37">
        <v>1.81</v>
      </c>
      <c r="J38" s="38">
        <v>1.1599999999999999</v>
      </c>
      <c r="K38" s="22"/>
      <c r="L38" s="22"/>
      <c r="M38" s="22"/>
      <c r="N38" s="22"/>
      <c r="O38" s="22"/>
      <c r="P38" s="22"/>
    </row>
    <row r="39" spans="1:16" ht="39.15" customHeight="1" x14ac:dyDescent="0.2">
      <c r="A39" s="22"/>
      <c r="B39" s="35"/>
      <c r="C39" s="1145" t="s">
        <v>539</v>
      </c>
      <c r="D39" s="1146"/>
      <c r="E39" s="1147"/>
      <c r="F39" s="36" t="s">
        <v>489</v>
      </c>
      <c r="G39" s="37">
        <v>0.39</v>
      </c>
      <c r="H39" s="37">
        <v>0.35</v>
      </c>
      <c r="I39" s="37">
        <v>0.64</v>
      </c>
      <c r="J39" s="38">
        <v>0.83</v>
      </c>
      <c r="K39" s="22"/>
      <c r="L39" s="22"/>
      <c r="M39" s="22"/>
      <c r="N39" s="22"/>
      <c r="O39" s="22"/>
      <c r="P39" s="22"/>
    </row>
    <row r="40" spans="1:16" ht="39.15" customHeight="1" x14ac:dyDescent="0.2">
      <c r="A40" s="22"/>
      <c r="B40" s="35"/>
      <c r="C40" s="1145" t="s">
        <v>540</v>
      </c>
      <c r="D40" s="1146"/>
      <c r="E40" s="1147"/>
      <c r="F40" s="36">
        <v>0.49</v>
      </c>
      <c r="G40" s="37">
        <v>0.41</v>
      </c>
      <c r="H40" s="37">
        <v>0.34</v>
      </c>
      <c r="I40" s="37">
        <v>0.35</v>
      </c>
      <c r="J40" s="38">
        <v>0.34</v>
      </c>
      <c r="K40" s="22"/>
      <c r="L40" s="22"/>
      <c r="M40" s="22"/>
      <c r="N40" s="22"/>
      <c r="O40" s="22"/>
      <c r="P40" s="22"/>
    </row>
    <row r="41" spans="1:16" ht="39.15" customHeight="1" x14ac:dyDescent="0.2">
      <c r="A41" s="22"/>
      <c r="B41" s="35"/>
      <c r="C41" s="1145" t="s">
        <v>541</v>
      </c>
      <c r="D41" s="1146"/>
      <c r="E41" s="1147"/>
      <c r="F41" s="36">
        <v>0.02</v>
      </c>
      <c r="G41" s="37">
        <v>0.02</v>
      </c>
      <c r="H41" s="37">
        <v>0.04</v>
      </c>
      <c r="I41" s="37">
        <v>0.04</v>
      </c>
      <c r="J41" s="38">
        <v>0.03</v>
      </c>
      <c r="K41" s="22"/>
      <c r="L41" s="22"/>
      <c r="M41" s="22"/>
      <c r="N41" s="22"/>
      <c r="O41" s="22"/>
      <c r="P41" s="22"/>
    </row>
    <row r="42" spans="1:16" ht="39.15"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15" customHeight="1" thickBot="1" x14ac:dyDescent="0.25">
      <c r="A43" s="22"/>
      <c r="B43" s="40"/>
      <c r="C43" s="1148" t="s">
        <v>543</v>
      </c>
      <c r="D43" s="1149"/>
      <c r="E43" s="1150"/>
      <c r="F43" s="41">
        <v>0.33</v>
      </c>
      <c r="G43" s="42">
        <v>0.02</v>
      </c>
      <c r="H43" s="42">
        <v>0.02</v>
      </c>
      <c r="I43" s="42">
        <v>0.04</v>
      </c>
      <c r="J43" s="43">
        <v>0.03</v>
      </c>
      <c r="K43" s="22"/>
      <c r="L43" s="22"/>
      <c r="M43" s="22"/>
      <c r="N43" s="22"/>
      <c r="O43" s="22"/>
      <c r="P43" s="22"/>
    </row>
    <row r="44" spans="1:16" ht="39.15"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muG8BqqvuZC6o5QTt8dwstPSVUb8ie+JPO4TOt7rxiGcZTewo9WcmDZpXYenVeMabkda/Cmvm7gBurTjW+h7A==" saltValue="AdeSX8UcG+jI9rSXW5VX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65" customHeight="1" x14ac:dyDescent="0.2">
      <c r="A1" s="48"/>
      <c r="B1" s="48"/>
      <c r="C1" s="48"/>
      <c r="D1" s="48"/>
      <c r="E1" s="48"/>
      <c r="F1" s="48"/>
      <c r="G1" s="48"/>
      <c r="H1" s="48"/>
      <c r="I1" s="48"/>
      <c r="J1" s="48"/>
      <c r="K1" s="48"/>
      <c r="L1" s="48"/>
      <c r="M1" s="48"/>
      <c r="N1" s="48"/>
      <c r="O1" s="48"/>
      <c r="P1" s="48"/>
      <c r="Q1" s="48"/>
      <c r="R1" s="48"/>
      <c r="S1" s="48"/>
      <c r="T1" s="48"/>
      <c r="U1" s="48"/>
    </row>
    <row r="2" spans="1:21" ht="13.65" customHeight="1" x14ac:dyDescent="0.2">
      <c r="A2" s="48"/>
      <c r="B2" s="48"/>
      <c r="C2" s="48"/>
      <c r="D2" s="48"/>
      <c r="E2" s="48"/>
      <c r="F2" s="48"/>
      <c r="G2" s="48"/>
      <c r="H2" s="48"/>
      <c r="I2" s="48"/>
      <c r="J2" s="48"/>
      <c r="K2" s="48"/>
      <c r="L2" s="48"/>
      <c r="M2" s="48"/>
      <c r="N2" s="48"/>
      <c r="O2" s="48"/>
      <c r="P2" s="48"/>
      <c r="Q2" s="48"/>
      <c r="R2" s="48"/>
      <c r="S2" s="48"/>
      <c r="T2" s="48"/>
      <c r="U2" s="48"/>
    </row>
    <row r="3" spans="1:21" ht="13.65" customHeight="1" x14ac:dyDescent="0.2">
      <c r="A3" s="48"/>
      <c r="B3" s="48"/>
      <c r="C3" s="48"/>
      <c r="D3" s="48"/>
      <c r="E3" s="48"/>
      <c r="F3" s="48"/>
      <c r="G3" s="48"/>
      <c r="H3" s="48"/>
      <c r="I3" s="48"/>
      <c r="J3" s="48"/>
      <c r="K3" s="48"/>
      <c r="L3" s="48"/>
      <c r="M3" s="48"/>
      <c r="N3" s="48"/>
      <c r="O3" s="48"/>
      <c r="P3" s="48"/>
      <c r="Q3" s="48"/>
      <c r="R3" s="48"/>
      <c r="S3" s="48"/>
      <c r="T3" s="48"/>
      <c r="U3" s="48"/>
    </row>
    <row r="4" spans="1:21" ht="13.65" customHeight="1" x14ac:dyDescent="0.2">
      <c r="A4" s="48"/>
      <c r="B4" s="48"/>
      <c r="C4" s="48"/>
      <c r="D4" s="48"/>
      <c r="E4" s="48"/>
      <c r="F4" s="48"/>
      <c r="G4" s="48"/>
      <c r="H4" s="48"/>
      <c r="I4" s="48"/>
      <c r="J4" s="48"/>
      <c r="K4" s="48"/>
      <c r="L4" s="48"/>
      <c r="M4" s="48"/>
      <c r="N4" s="48"/>
      <c r="O4" s="48"/>
      <c r="P4" s="48"/>
      <c r="Q4" s="48"/>
      <c r="R4" s="48"/>
      <c r="S4" s="48"/>
      <c r="T4" s="48"/>
      <c r="U4" s="48"/>
    </row>
    <row r="5" spans="1:21" ht="13.65" customHeight="1" x14ac:dyDescent="0.2">
      <c r="A5" s="48"/>
      <c r="B5" s="48"/>
      <c r="C5" s="48"/>
      <c r="D5" s="48"/>
      <c r="E5" s="48"/>
      <c r="F5" s="48"/>
      <c r="G5" s="48"/>
      <c r="H5" s="48"/>
      <c r="I5" s="48"/>
      <c r="J5" s="48"/>
      <c r="K5" s="48"/>
      <c r="L5" s="48"/>
      <c r="M5" s="48"/>
      <c r="N5" s="48"/>
      <c r="O5" s="48"/>
      <c r="P5" s="48"/>
      <c r="Q5" s="48"/>
      <c r="R5" s="48"/>
      <c r="S5" s="48"/>
      <c r="T5" s="48"/>
      <c r="U5" s="48"/>
    </row>
    <row r="6" spans="1:21" ht="13.65" customHeight="1" x14ac:dyDescent="0.2">
      <c r="A6" s="48"/>
      <c r="B6" s="48"/>
      <c r="C6" s="48"/>
      <c r="D6" s="48"/>
      <c r="E6" s="48"/>
      <c r="F6" s="48"/>
      <c r="G6" s="48"/>
      <c r="H6" s="48"/>
      <c r="I6" s="48"/>
      <c r="J6" s="48"/>
      <c r="K6" s="48"/>
      <c r="L6" s="48"/>
      <c r="M6" s="48"/>
      <c r="N6" s="48"/>
      <c r="O6" s="48"/>
      <c r="P6" s="48"/>
      <c r="Q6" s="48"/>
      <c r="R6" s="48"/>
      <c r="S6" s="48"/>
      <c r="T6" s="48"/>
      <c r="U6" s="48"/>
    </row>
    <row r="7" spans="1:21" ht="13.65" customHeight="1" x14ac:dyDescent="0.2">
      <c r="A7" s="48"/>
      <c r="B7" s="48"/>
      <c r="C7" s="48"/>
      <c r="D7" s="48"/>
      <c r="E7" s="48"/>
      <c r="F7" s="48"/>
      <c r="G7" s="48"/>
      <c r="H7" s="48"/>
      <c r="I7" s="48"/>
      <c r="J7" s="48"/>
      <c r="K7" s="48"/>
      <c r="L7" s="48"/>
      <c r="M7" s="48"/>
      <c r="N7" s="48"/>
      <c r="O7" s="48"/>
      <c r="P7" s="48"/>
      <c r="Q7" s="48"/>
      <c r="R7" s="48"/>
      <c r="S7" s="48"/>
      <c r="T7" s="48"/>
      <c r="U7" s="48"/>
    </row>
    <row r="8" spans="1:21" ht="13.65" customHeight="1" x14ac:dyDescent="0.2">
      <c r="A8" s="48"/>
      <c r="B8" s="48"/>
      <c r="C8" s="48"/>
      <c r="D8" s="48"/>
      <c r="E8" s="48"/>
      <c r="F8" s="48"/>
      <c r="G8" s="48"/>
      <c r="H8" s="48"/>
      <c r="I8" s="48"/>
      <c r="J8" s="48"/>
      <c r="K8" s="48"/>
      <c r="L8" s="48"/>
      <c r="M8" s="48"/>
      <c r="N8" s="48"/>
      <c r="O8" s="48"/>
      <c r="P8" s="48"/>
      <c r="Q8" s="48"/>
      <c r="R8" s="48"/>
      <c r="S8" s="48"/>
      <c r="T8" s="48"/>
      <c r="U8" s="48"/>
    </row>
    <row r="9" spans="1:21" ht="13.65" customHeight="1" x14ac:dyDescent="0.2">
      <c r="A9" s="48"/>
      <c r="B9" s="48"/>
      <c r="C9" s="48"/>
      <c r="D9" s="48"/>
      <c r="E9" s="48"/>
      <c r="F9" s="48"/>
      <c r="G9" s="48"/>
      <c r="H9" s="48"/>
      <c r="I9" s="48"/>
      <c r="J9" s="48"/>
      <c r="K9" s="48"/>
      <c r="L9" s="48"/>
      <c r="M9" s="48"/>
      <c r="N9" s="48"/>
      <c r="O9" s="48"/>
      <c r="P9" s="48"/>
      <c r="Q9" s="48"/>
      <c r="R9" s="48"/>
      <c r="S9" s="48"/>
      <c r="T9" s="48"/>
      <c r="U9" s="48"/>
    </row>
    <row r="10" spans="1:21" ht="13.6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6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6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6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6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6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6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6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6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6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6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6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6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6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6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6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6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6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6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6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6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6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6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6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6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6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6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6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6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6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6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6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6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3341</v>
      </c>
      <c r="L45" s="60">
        <v>3223</v>
      </c>
      <c r="M45" s="60">
        <v>3205</v>
      </c>
      <c r="N45" s="60">
        <v>3388</v>
      </c>
      <c r="O45" s="61">
        <v>3443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2">
      <c r="A48" s="48"/>
      <c r="B48" s="1155"/>
      <c r="C48" s="1156"/>
      <c r="D48" s="62"/>
      <c r="E48" s="1161" t="s">
        <v>13</v>
      </c>
      <c r="F48" s="1161"/>
      <c r="G48" s="1161"/>
      <c r="H48" s="1161"/>
      <c r="I48" s="1161"/>
      <c r="J48" s="1162"/>
      <c r="K48" s="63">
        <v>1960</v>
      </c>
      <c r="L48" s="64">
        <v>1242</v>
      </c>
      <c r="M48" s="64">
        <v>1131</v>
      </c>
      <c r="N48" s="64">
        <v>1105</v>
      </c>
      <c r="O48" s="65">
        <v>1244</v>
      </c>
      <c r="P48" s="48"/>
      <c r="Q48" s="48"/>
      <c r="R48" s="48"/>
      <c r="S48" s="48"/>
      <c r="T48" s="48"/>
      <c r="U48" s="48"/>
    </row>
    <row r="49" spans="1:21" ht="30.75" customHeight="1" x14ac:dyDescent="0.2">
      <c r="A49" s="48"/>
      <c r="B49" s="1155"/>
      <c r="C49" s="1156"/>
      <c r="D49" s="62"/>
      <c r="E49" s="1161" t="s">
        <v>14</v>
      </c>
      <c r="F49" s="1161"/>
      <c r="G49" s="1161"/>
      <c r="H49" s="1161"/>
      <c r="I49" s="1161"/>
      <c r="J49" s="1162"/>
      <c r="K49" s="63">
        <v>35</v>
      </c>
      <c r="L49" s="64">
        <v>37</v>
      </c>
      <c r="M49" s="64">
        <v>37</v>
      </c>
      <c r="N49" s="64">
        <v>37</v>
      </c>
      <c r="O49" s="65">
        <v>37</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4960</v>
      </c>
      <c r="L52" s="64">
        <v>4085</v>
      </c>
      <c r="M52" s="64">
        <v>4020</v>
      </c>
      <c r="N52" s="64">
        <v>4030</v>
      </c>
      <c r="O52" s="65">
        <v>3912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376</v>
      </c>
      <c r="L53" s="69">
        <v>417</v>
      </c>
      <c r="M53" s="69">
        <v>353</v>
      </c>
      <c r="N53" s="69">
        <v>500</v>
      </c>
      <c r="O53" s="70">
        <v>812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6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65" customHeight="1" x14ac:dyDescent="0.2">
      <c r="B58" s="1169" t="s">
        <v>24</v>
      </c>
      <c r="C58" s="1170"/>
      <c r="D58" s="1175" t="s">
        <v>25</v>
      </c>
      <c r="E58" s="1176"/>
      <c r="F58" s="1176"/>
      <c r="G58" s="1176"/>
      <c r="H58" s="1176"/>
      <c r="I58" s="1176"/>
      <c r="J58" s="1177"/>
      <c r="K58" s="83" t="s">
        <v>489</v>
      </c>
      <c r="L58" s="84" t="s">
        <v>489</v>
      </c>
      <c r="M58" s="84" t="s">
        <v>489</v>
      </c>
      <c r="N58" s="84" t="s">
        <v>489</v>
      </c>
      <c r="O58" s="85" t="s">
        <v>489</v>
      </c>
    </row>
    <row r="59" spans="1:21" ht="31.65" customHeight="1" x14ac:dyDescent="0.2">
      <c r="B59" s="1171"/>
      <c r="C59" s="1172"/>
      <c r="D59" s="1178" t="s">
        <v>26</v>
      </c>
      <c r="E59" s="1179"/>
      <c r="F59" s="1179"/>
      <c r="G59" s="1179"/>
      <c r="H59" s="1179"/>
      <c r="I59" s="1179"/>
      <c r="J59" s="1180"/>
      <c r="K59" s="86" t="s">
        <v>554</v>
      </c>
      <c r="L59" s="87" t="s">
        <v>554</v>
      </c>
      <c r="M59" s="87" t="s">
        <v>554</v>
      </c>
      <c r="N59" s="87" t="s">
        <v>554</v>
      </c>
      <c r="O59" s="88" t="s">
        <v>554</v>
      </c>
    </row>
    <row r="60" spans="1:21" ht="31.65" customHeight="1" thickBot="1" x14ac:dyDescent="0.25">
      <c r="B60" s="1173"/>
      <c r="C60" s="1174"/>
      <c r="D60" s="1181" t="s">
        <v>27</v>
      </c>
      <c r="E60" s="1182"/>
      <c r="F60" s="1182"/>
      <c r="G60" s="1182"/>
      <c r="H60" s="1182"/>
      <c r="I60" s="1182"/>
      <c r="J60" s="1183"/>
      <c r="K60" s="89" t="s">
        <v>554</v>
      </c>
      <c r="L60" s="90" t="s">
        <v>554</v>
      </c>
      <c r="M60" s="90" t="s">
        <v>554</v>
      </c>
      <c r="N60" s="90" t="s">
        <v>554</v>
      </c>
      <c r="O60" s="91" t="s">
        <v>554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w3MPF4bh07QqFqjizekC72jAsJpBTRKyGjqurjSztUFWrrRK5vm9cl28lfAUf3xxMKYhxi0Ta41xIljONmeeQ==" saltValue="MHPfkmu5O3jgze9TPcg3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6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84" t="s">
        <v>30</v>
      </c>
      <c r="C41" s="1185"/>
      <c r="D41" s="105"/>
      <c r="E41" s="1190" t="s">
        <v>31</v>
      </c>
      <c r="F41" s="1190"/>
      <c r="G41" s="1190"/>
      <c r="H41" s="1191"/>
      <c r="I41" s="355">
        <v>30248</v>
      </c>
      <c r="J41" s="356">
        <v>30514</v>
      </c>
      <c r="K41" s="356">
        <v>31256</v>
      </c>
      <c r="L41" s="356">
        <v>31062</v>
      </c>
      <c r="M41" s="357">
        <v>31140</v>
      </c>
    </row>
    <row r="42" spans="2:13" ht="27.75" customHeight="1" x14ac:dyDescent="0.2">
      <c r="B42" s="1186"/>
      <c r="C42" s="1187"/>
      <c r="D42" s="106"/>
      <c r="E42" s="1192" t="s">
        <v>32</v>
      </c>
      <c r="F42" s="1192"/>
      <c r="G42" s="1192"/>
      <c r="H42" s="1193"/>
      <c r="I42" s="358">
        <v>413</v>
      </c>
      <c r="J42" s="359">
        <v>297</v>
      </c>
      <c r="K42" s="359" t="s">
        <v>489</v>
      </c>
      <c r="L42" s="359" t="s">
        <v>489</v>
      </c>
      <c r="M42" s="360" t="s">
        <v>489</v>
      </c>
    </row>
    <row r="43" spans="2:13" ht="27.75" customHeight="1" x14ac:dyDescent="0.2">
      <c r="B43" s="1186"/>
      <c r="C43" s="1187"/>
      <c r="D43" s="106"/>
      <c r="E43" s="1192" t="s">
        <v>33</v>
      </c>
      <c r="F43" s="1192"/>
      <c r="G43" s="1192"/>
      <c r="H43" s="1193"/>
      <c r="I43" s="358">
        <v>19481</v>
      </c>
      <c r="J43" s="359">
        <v>12568</v>
      </c>
      <c r="K43" s="359">
        <v>11213</v>
      </c>
      <c r="L43" s="359">
        <v>10499</v>
      </c>
      <c r="M43" s="360">
        <v>10331</v>
      </c>
    </row>
    <row r="44" spans="2:13" ht="27.75" customHeight="1" x14ac:dyDescent="0.2">
      <c r="B44" s="1186"/>
      <c r="C44" s="1187"/>
      <c r="D44" s="106"/>
      <c r="E44" s="1192" t="s">
        <v>34</v>
      </c>
      <c r="F44" s="1192"/>
      <c r="G44" s="1192"/>
      <c r="H44" s="1193"/>
      <c r="I44" s="358">
        <v>485</v>
      </c>
      <c r="J44" s="359">
        <v>457</v>
      </c>
      <c r="K44" s="359">
        <v>427</v>
      </c>
      <c r="L44" s="359">
        <v>397</v>
      </c>
      <c r="M44" s="360">
        <v>366</v>
      </c>
    </row>
    <row r="45" spans="2:13" ht="27.75" customHeight="1" x14ac:dyDescent="0.2">
      <c r="B45" s="1186"/>
      <c r="C45" s="1187"/>
      <c r="D45" s="106"/>
      <c r="E45" s="1192" t="s">
        <v>35</v>
      </c>
      <c r="F45" s="1192"/>
      <c r="G45" s="1192"/>
      <c r="H45" s="1193"/>
      <c r="I45" s="358">
        <v>8996</v>
      </c>
      <c r="J45" s="359">
        <v>9006</v>
      </c>
      <c r="K45" s="359">
        <v>8425</v>
      </c>
      <c r="L45" s="359">
        <v>8351</v>
      </c>
      <c r="M45" s="360">
        <v>8608</v>
      </c>
    </row>
    <row r="46" spans="2:13" ht="27.75" customHeight="1" x14ac:dyDescent="0.2">
      <c r="B46" s="1186"/>
      <c r="C46" s="1187"/>
      <c r="D46" s="107"/>
      <c r="E46" s="1192" t="s">
        <v>36</v>
      </c>
      <c r="F46" s="1192"/>
      <c r="G46" s="1192"/>
      <c r="H46" s="1193"/>
      <c r="I46" s="358" t="s">
        <v>489</v>
      </c>
      <c r="J46" s="359" t="s">
        <v>489</v>
      </c>
      <c r="K46" s="359" t="s">
        <v>489</v>
      </c>
      <c r="L46" s="359" t="s">
        <v>489</v>
      </c>
      <c r="M46" s="360" t="s">
        <v>489</v>
      </c>
    </row>
    <row r="47" spans="2:13" ht="27.75" customHeight="1" x14ac:dyDescent="0.2">
      <c r="B47" s="1186"/>
      <c r="C47" s="1187"/>
      <c r="D47" s="108"/>
      <c r="E47" s="1194" t="s">
        <v>37</v>
      </c>
      <c r="F47" s="1195"/>
      <c r="G47" s="1195"/>
      <c r="H47" s="1196"/>
      <c r="I47" s="358" t="s">
        <v>489</v>
      </c>
      <c r="J47" s="359" t="s">
        <v>489</v>
      </c>
      <c r="K47" s="359" t="s">
        <v>489</v>
      </c>
      <c r="L47" s="359" t="s">
        <v>489</v>
      </c>
      <c r="M47" s="360" t="s">
        <v>489</v>
      </c>
    </row>
    <row r="48" spans="2:13" ht="27.75" customHeight="1" x14ac:dyDescent="0.2">
      <c r="B48" s="1186"/>
      <c r="C48" s="1187"/>
      <c r="D48" s="106"/>
      <c r="E48" s="1192" t="s">
        <v>38</v>
      </c>
      <c r="F48" s="1192"/>
      <c r="G48" s="1192"/>
      <c r="H48" s="1193"/>
      <c r="I48" s="358" t="s">
        <v>489</v>
      </c>
      <c r="J48" s="359" t="s">
        <v>489</v>
      </c>
      <c r="K48" s="359" t="s">
        <v>489</v>
      </c>
      <c r="L48" s="359" t="s">
        <v>489</v>
      </c>
      <c r="M48" s="360" t="s">
        <v>489</v>
      </c>
    </row>
    <row r="49" spans="2:13" ht="27.75" customHeight="1" x14ac:dyDescent="0.2">
      <c r="B49" s="1188"/>
      <c r="C49" s="1189"/>
      <c r="D49" s="106"/>
      <c r="E49" s="1192" t="s">
        <v>39</v>
      </c>
      <c r="F49" s="1192"/>
      <c r="G49" s="1192"/>
      <c r="H49" s="1193"/>
      <c r="I49" s="358" t="s">
        <v>489</v>
      </c>
      <c r="J49" s="359" t="s">
        <v>489</v>
      </c>
      <c r="K49" s="359" t="s">
        <v>489</v>
      </c>
      <c r="L49" s="359" t="s">
        <v>489</v>
      </c>
      <c r="M49" s="360" t="s">
        <v>489</v>
      </c>
    </row>
    <row r="50" spans="2:13" ht="27.75" customHeight="1" x14ac:dyDescent="0.2">
      <c r="B50" s="1197" t="s">
        <v>40</v>
      </c>
      <c r="C50" s="1198"/>
      <c r="D50" s="109"/>
      <c r="E50" s="1192" t="s">
        <v>41</v>
      </c>
      <c r="F50" s="1192"/>
      <c r="G50" s="1192"/>
      <c r="H50" s="1193"/>
      <c r="I50" s="358">
        <v>10372</v>
      </c>
      <c r="J50" s="359">
        <v>10669</v>
      </c>
      <c r="K50" s="359">
        <v>12418</v>
      </c>
      <c r="L50" s="359">
        <v>13542</v>
      </c>
      <c r="M50" s="360">
        <v>14015</v>
      </c>
    </row>
    <row r="51" spans="2:13" ht="27.75" customHeight="1" x14ac:dyDescent="0.2">
      <c r="B51" s="1186"/>
      <c r="C51" s="1187"/>
      <c r="D51" s="106"/>
      <c r="E51" s="1192" t="s">
        <v>42</v>
      </c>
      <c r="F51" s="1192"/>
      <c r="G51" s="1192"/>
      <c r="H51" s="1193"/>
      <c r="I51" s="358">
        <v>16003</v>
      </c>
      <c r="J51" s="359">
        <v>12020</v>
      </c>
      <c r="K51" s="359">
        <v>10472</v>
      </c>
      <c r="L51" s="359">
        <v>10699</v>
      </c>
      <c r="M51" s="360">
        <v>8892</v>
      </c>
    </row>
    <row r="52" spans="2:13" ht="27.75" customHeight="1" x14ac:dyDescent="0.2">
      <c r="B52" s="1188"/>
      <c r="C52" s="1189"/>
      <c r="D52" s="106"/>
      <c r="E52" s="1192" t="s">
        <v>43</v>
      </c>
      <c r="F52" s="1192"/>
      <c r="G52" s="1192"/>
      <c r="H52" s="1193"/>
      <c r="I52" s="358">
        <v>34534</v>
      </c>
      <c r="J52" s="359">
        <v>33117</v>
      </c>
      <c r="K52" s="359">
        <v>31888</v>
      </c>
      <c r="L52" s="359">
        <v>30640</v>
      </c>
      <c r="M52" s="360">
        <v>29984</v>
      </c>
    </row>
    <row r="53" spans="2:13" ht="27.75" customHeight="1" thickBot="1" x14ac:dyDescent="0.25">
      <c r="B53" s="1199" t="s">
        <v>19</v>
      </c>
      <c r="C53" s="1200"/>
      <c r="D53" s="110"/>
      <c r="E53" s="1201" t="s">
        <v>44</v>
      </c>
      <c r="F53" s="1201"/>
      <c r="G53" s="1201"/>
      <c r="H53" s="1202"/>
      <c r="I53" s="361">
        <v>-1285</v>
      </c>
      <c r="J53" s="362">
        <v>-2962</v>
      </c>
      <c r="K53" s="362">
        <v>-3457</v>
      </c>
      <c r="L53" s="362">
        <v>-4572</v>
      </c>
      <c r="M53" s="363">
        <v>-2447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LtbTYdljwe/Ix6JegbQ24HEn632hCnoelWNIpxJ+u3lW5l4IV32ZB3kyoW4fqPAugT3fQP8aTVDqklhqB+awg==" saltValue="SVDo9pG5Vys63unioO3x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6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7028</v>
      </c>
      <c r="G55" s="122">
        <v>7031</v>
      </c>
      <c r="H55" s="123">
        <v>6535</v>
      </c>
    </row>
    <row r="56" spans="2:8" ht="52.5" customHeight="1" x14ac:dyDescent="0.2">
      <c r="B56" s="124"/>
      <c r="C56" s="1213" t="s">
        <v>47</v>
      </c>
      <c r="D56" s="1213"/>
      <c r="E56" s="1214"/>
      <c r="F56" s="125">
        <v>43</v>
      </c>
      <c r="G56" s="125">
        <v>43</v>
      </c>
      <c r="H56" s="126">
        <v>43</v>
      </c>
    </row>
    <row r="57" spans="2:8" ht="53.4" customHeight="1" x14ac:dyDescent="0.2">
      <c r="B57" s="124"/>
      <c r="C57" s="1215" t="s">
        <v>48</v>
      </c>
      <c r="D57" s="1215"/>
      <c r="E57" s="1216"/>
      <c r="F57" s="127">
        <v>3892</v>
      </c>
      <c r="G57" s="127">
        <v>5112</v>
      </c>
      <c r="H57" s="128">
        <v>6081</v>
      </c>
    </row>
    <row r="58" spans="2:8" ht="45.75" customHeight="1" x14ac:dyDescent="0.2">
      <c r="B58" s="129"/>
      <c r="C58" s="1203" t="s">
        <v>555</v>
      </c>
      <c r="D58" s="1204"/>
      <c r="E58" s="1205"/>
      <c r="F58" s="130">
        <v>1201</v>
      </c>
      <c r="G58" s="130">
        <v>1602</v>
      </c>
      <c r="H58" s="131">
        <v>1805</v>
      </c>
    </row>
    <row r="59" spans="2:8" ht="45.75" customHeight="1" x14ac:dyDescent="0.2">
      <c r="B59" s="129"/>
      <c r="C59" s="1203" t="s">
        <v>556</v>
      </c>
      <c r="D59" s="1204"/>
      <c r="E59" s="1205"/>
      <c r="F59" s="130">
        <v>0</v>
      </c>
      <c r="G59" s="130">
        <v>0</v>
      </c>
      <c r="H59" s="131">
        <v>1184</v>
      </c>
    </row>
    <row r="60" spans="2:8" ht="45.75" customHeight="1" x14ac:dyDescent="0.2">
      <c r="B60" s="129"/>
      <c r="C60" s="1203" t="s">
        <v>557</v>
      </c>
      <c r="D60" s="1204"/>
      <c r="E60" s="1205"/>
      <c r="F60" s="130">
        <v>258</v>
      </c>
      <c r="G60" s="130">
        <v>364</v>
      </c>
      <c r="H60" s="131">
        <v>748</v>
      </c>
    </row>
    <row r="61" spans="2:8" ht="45.75" customHeight="1" x14ac:dyDescent="0.2">
      <c r="B61" s="129"/>
      <c r="C61" s="1203" t="s">
        <v>558</v>
      </c>
      <c r="D61" s="1204"/>
      <c r="E61" s="1205"/>
      <c r="F61" s="130">
        <v>218</v>
      </c>
      <c r="G61" s="130">
        <v>565</v>
      </c>
      <c r="H61" s="131">
        <v>728</v>
      </c>
    </row>
    <row r="62" spans="2:8" ht="45.75" customHeight="1" thickBot="1" x14ac:dyDescent="0.25">
      <c r="B62" s="132"/>
      <c r="C62" s="1206" t="s">
        <v>559</v>
      </c>
      <c r="D62" s="1207"/>
      <c r="E62" s="1208"/>
      <c r="F62" s="133">
        <v>601</v>
      </c>
      <c r="G62" s="133">
        <v>601</v>
      </c>
      <c r="H62" s="134">
        <v>602</v>
      </c>
    </row>
    <row r="63" spans="2:8" ht="52.5" customHeight="1" thickBot="1" x14ac:dyDescent="0.25">
      <c r="B63" s="135"/>
      <c r="C63" s="1209" t="s">
        <v>49</v>
      </c>
      <c r="D63" s="1209"/>
      <c r="E63" s="1210"/>
      <c r="F63" s="136">
        <v>10963</v>
      </c>
      <c r="G63" s="136">
        <v>12186</v>
      </c>
      <c r="H63" s="137">
        <v>12659</v>
      </c>
    </row>
    <row r="64" spans="2:8" ht="13" x14ac:dyDescent="0.2"/>
  </sheetData>
  <sheetProtection algorithmName="SHA-512" hashValue="En2tyYte8AHOzDwSHeyk3nx9qxzIkYk2CtjmBWMFHGIeeeaBXqxqtXjU3f793Bn+DIQ0lhjoJtIaX8sinSacEw==" saltValue="tHc5hjQZceiM7HS8IeHX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43724</v>
      </c>
      <c r="E3" s="156"/>
      <c r="F3" s="157">
        <v>56662</v>
      </c>
      <c r="G3" s="158"/>
      <c r="H3" s="159"/>
    </row>
    <row r="4" spans="1:8" x14ac:dyDescent="0.2">
      <c r="A4" s="160"/>
      <c r="B4" s="161"/>
      <c r="C4" s="162"/>
      <c r="D4" s="163">
        <v>31133</v>
      </c>
      <c r="E4" s="164"/>
      <c r="F4" s="165">
        <v>34709</v>
      </c>
      <c r="G4" s="166"/>
      <c r="H4" s="167"/>
    </row>
    <row r="5" spans="1:8" x14ac:dyDescent="0.2">
      <c r="A5" s="148" t="s">
        <v>521</v>
      </c>
      <c r="B5" s="153"/>
      <c r="C5" s="154"/>
      <c r="D5" s="155">
        <v>50201</v>
      </c>
      <c r="E5" s="156"/>
      <c r="F5" s="157">
        <v>60285</v>
      </c>
      <c r="G5" s="158"/>
      <c r="H5" s="159"/>
    </row>
    <row r="6" spans="1:8" x14ac:dyDescent="0.2">
      <c r="A6" s="160"/>
      <c r="B6" s="161"/>
      <c r="C6" s="162"/>
      <c r="D6" s="163">
        <v>32780</v>
      </c>
      <c r="E6" s="164"/>
      <c r="F6" s="165">
        <v>36445</v>
      </c>
      <c r="G6" s="166"/>
      <c r="H6" s="167"/>
    </row>
    <row r="7" spans="1:8" x14ac:dyDescent="0.2">
      <c r="A7" s="148" t="s">
        <v>522</v>
      </c>
      <c r="B7" s="153"/>
      <c r="C7" s="154"/>
      <c r="D7" s="155">
        <v>52250</v>
      </c>
      <c r="E7" s="156"/>
      <c r="F7" s="157">
        <v>52714</v>
      </c>
      <c r="G7" s="158"/>
      <c r="H7" s="159"/>
    </row>
    <row r="8" spans="1:8" x14ac:dyDescent="0.2">
      <c r="A8" s="160"/>
      <c r="B8" s="161"/>
      <c r="C8" s="162"/>
      <c r="D8" s="163">
        <v>35479</v>
      </c>
      <c r="E8" s="164"/>
      <c r="F8" s="165">
        <v>29032</v>
      </c>
      <c r="G8" s="166"/>
      <c r="H8" s="167"/>
    </row>
    <row r="9" spans="1:8" x14ac:dyDescent="0.2">
      <c r="A9" s="148" t="s">
        <v>523</v>
      </c>
      <c r="B9" s="153"/>
      <c r="C9" s="154"/>
      <c r="D9" s="155">
        <v>41371</v>
      </c>
      <c r="E9" s="156"/>
      <c r="F9" s="157">
        <v>46001</v>
      </c>
      <c r="G9" s="158"/>
      <c r="H9" s="159"/>
    </row>
    <row r="10" spans="1:8" x14ac:dyDescent="0.2">
      <c r="A10" s="160"/>
      <c r="B10" s="161"/>
      <c r="C10" s="162"/>
      <c r="D10" s="163">
        <v>27683</v>
      </c>
      <c r="E10" s="164"/>
      <c r="F10" s="165">
        <v>27974</v>
      </c>
      <c r="G10" s="166"/>
      <c r="H10" s="167"/>
    </row>
    <row r="11" spans="1:8" x14ac:dyDescent="0.2">
      <c r="A11" s="148" t="s">
        <v>524</v>
      </c>
      <c r="B11" s="153"/>
      <c r="C11" s="154"/>
      <c r="D11" s="155">
        <v>42303</v>
      </c>
      <c r="E11" s="156"/>
      <c r="F11" s="157">
        <v>52878</v>
      </c>
      <c r="G11" s="158"/>
      <c r="H11" s="159"/>
    </row>
    <row r="12" spans="1:8" x14ac:dyDescent="0.2">
      <c r="A12" s="160"/>
      <c r="B12" s="161"/>
      <c r="C12" s="168"/>
      <c r="D12" s="163">
        <v>31886</v>
      </c>
      <c r="E12" s="164"/>
      <c r="F12" s="165">
        <v>32136</v>
      </c>
      <c r="G12" s="166"/>
      <c r="H12" s="167"/>
    </row>
    <row r="13" spans="1:8" x14ac:dyDescent="0.2">
      <c r="A13" s="148"/>
      <c r="B13" s="153"/>
      <c r="C13" s="169"/>
      <c r="D13" s="170">
        <v>45970</v>
      </c>
      <c r="E13" s="171"/>
      <c r="F13" s="172">
        <v>53708</v>
      </c>
      <c r="G13" s="173"/>
      <c r="H13" s="159"/>
    </row>
    <row r="14" spans="1:8" x14ac:dyDescent="0.2">
      <c r="A14" s="160"/>
      <c r="B14" s="161"/>
      <c r="C14" s="162"/>
      <c r="D14" s="163">
        <v>31792</v>
      </c>
      <c r="E14" s="164"/>
      <c r="F14" s="165">
        <v>32059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7.76</v>
      </c>
      <c r="C19" s="174">
        <f>ROUND(VALUE(SUBSTITUTE(実質収支比率等に係る経年分析!G$48,"▲","-")),2)</f>
        <v>8.27</v>
      </c>
      <c r="D19" s="174">
        <f>ROUND(VALUE(SUBSTITUTE(実質収支比率等に係る経年分析!H$48,"▲","-")),2)</f>
        <v>10.18</v>
      </c>
      <c r="E19" s="174">
        <f>ROUND(VALUE(SUBSTITUTE(実質収支比率等に係る経年分析!I$48,"▲","-")),2)</f>
        <v>7.9</v>
      </c>
      <c r="F19" s="174">
        <f>ROUND(VALUE(SUBSTITUTE(実質収支比率等に係る経年分析!J$48,"▲","-")),2)</f>
        <v>8.74</v>
      </c>
    </row>
    <row r="20" spans="1:11" x14ac:dyDescent="0.2">
      <c r="A20" s="174" t="s">
        <v>53</v>
      </c>
      <c r="B20" s="174">
        <f>ROUND(VALUE(SUBSTITUTE(実質収支比率等に係る経年分析!F$47,"▲","-")),2)</f>
        <v>18.55</v>
      </c>
      <c r="C20" s="174">
        <f>ROUND(VALUE(SUBSTITUTE(実質収支比率等に係る経年分析!G$47,"▲","-")),2)</f>
        <v>18.23</v>
      </c>
      <c r="D20" s="174">
        <f>ROUND(VALUE(SUBSTITUTE(実質収支比率等に係る経年分析!H$47,"▲","-")),2)</f>
        <v>18.63</v>
      </c>
      <c r="E20" s="174">
        <f>ROUND(VALUE(SUBSTITUTE(実質収支比率等に係る経年分析!I$47,"▲","-")),2)</f>
        <v>18.88</v>
      </c>
      <c r="F20" s="174">
        <f>ROUND(VALUE(SUBSTITUTE(実質収支比率等に係る経年分析!J$47,"▲","-")),2)</f>
        <v>17.170000000000002</v>
      </c>
    </row>
    <row r="21" spans="1:11" x14ac:dyDescent="0.2">
      <c r="A21" s="174" t="s">
        <v>54</v>
      </c>
      <c r="B21" s="174">
        <f>IF(ISNUMBER(VALUE(SUBSTITUTE(実質収支比率等に係る経年分析!F$49,"▲","-"))),ROUND(VALUE(SUBSTITUTE(実質収支比率等に係る経年分析!F$49,"▲","-")),2),NA())</f>
        <v>1.27</v>
      </c>
      <c r="C21" s="174">
        <f>IF(ISNUMBER(VALUE(SUBSTITUTE(実質収支比率等に係る経年分析!G$49,"▲","-"))),ROUND(VALUE(SUBSTITUTE(実質収支比率等に係る経年分析!G$49,"▲","-")),2),NA())</f>
        <v>0.67</v>
      </c>
      <c r="D21" s="174">
        <f>IF(ISNUMBER(VALUE(SUBSTITUTE(実質収支比率等に係る経年分析!H$49,"▲","-"))),ROUND(VALUE(SUBSTITUTE(実質収支比率等に係る経年分析!H$49,"▲","-")),2),NA())</f>
        <v>2.5099999999999998</v>
      </c>
      <c r="E21" s="174">
        <f>IF(ISNUMBER(VALUE(SUBSTITUTE(実質収支比率等に係る経年分析!I$49,"▲","-"))),ROUND(VALUE(SUBSTITUTE(実質収支比率等に係る経年分析!I$49,"▲","-")),2),NA())</f>
        <v>-2.41</v>
      </c>
      <c r="F21" s="174">
        <f>IF(ISNUMBER(VALUE(SUBSTITUTE(実質収支比率等に係る経年分析!J$49,"▲","-"))),ROUND(VALUE(SUBSTITUTE(実質収支比率等に係る経年分析!J$49,"▲","-")),2),NA())</f>
        <v>-0.3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渡船事業会計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0.34</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1.1599999999999999</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2.0099999999999998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2">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5.0999999999999996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8.24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8.6999999999999993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8.9600000000000009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4960</v>
      </c>
      <c r="E42" s="176"/>
      <c r="F42" s="176"/>
      <c r="G42" s="176">
        <f>'実質公債費比率（分子）の構造'!L$52</f>
        <v>4085</v>
      </c>
      <c r="H42" s="176"/>
      <c r="I42" s="176"/>
      <c r="J42" s="176">
        <f>'実質公債費比率（分子）の構造'!M$52</f>
        <v>4020</v>
      </c>
      <c r="K42" s="176"/>
      <c r="L42" s="176"/>
      <c r="M42" s="176">
        <f>'実質公債費比率（分子）の構造'!N$52</f>
        <v>4030</v>
      </c>
      <c r="N42" s="176"/>
      <c r="O42" s="176"/>
      <c r="P42" s="176">
        <f>'実質公債費比率（分子）の構造'!O$52</f>
        <v>3912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35</v>
      </c>
      <c r="C45" s="176"/>
      <c r="D45" s="176"/>
      <c r="E45" s="176">
        <f>'実質公債費比率（分子）の構造'!L$49</f>
        <v>37</v>
      </c>
      <c r="F45" s="176"/>
      <c r="G45" s="176"/>
      <c r="H45" s="176">
        <f>'実質公債費比率（分子）の構造'!M$49</f>
        <v>37</v>
      </c>
      <c r="I45" s="176"/>
      <c r="J45" s="176"/>
      <c r="K45" s="176">
        <f>'実質公債費比率（分子）の構造'!N$49</f>
        <v>37</v>
      </c>
      <c r="L45" s="176"/>
      <c r="M45" s="176"/>
      <c r="N45" s="176">
        <f>'実質公債費比率（分子）の構造'!O$49</f>
        <v>37</v>
      </c>
      <c r="O45" s="176"/>
      <c r="P45" s="176"/>
    </row>
    <row r="46" spans="1:16" x14ac:dyDescent="0.2">
      <c r="A46" s="176" t="s">
        <v>64</v>
      </c>
      <c r="B46" s="176">
        <f>'実質公債費比率（分子）の構造'!K$48</f>
        <v>1960</v>
      </c>
      <c r="C46" s="176"/>
      <c r="D46" s="176"/>
      <c r="E46" s="176">
        <f>'実質公債費比率（分子）の構造'!L$48</f>
        <v>1242</v>
      </c>
      <c r="F46" s="176"/>
      <c r="G46" s="176"/>
      <c r="H46" s="176">
        <f>'実質公債費比率（分子）の構造'!M$48</f>
        <v>1131</v>
      </c>
      <c r="I46" s="176"/>
      <c r="J46" s="176"/>
      <c r="K46" s="176">
        <f>'実質公債費比率（分子）の構造'!N$48</f>
        <v>1105</v>
      </c>
      <c r="L46" s="176"/>
      <c r="M46" s="176"/>
      <c r="N46" s="176">
        <f>'実質公債費比率（分子）の構造'!O$48</f>
        <v>1244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3341</v>
      </c>
      <c r="C49" s="176"/>
      <c r="D49" s="176"/>
      <c r="E49" s="176">
        <f>'実質公債費比率（分子）の構造'!L$45</f>
        <v>3223</v>
      </c>
      <c r="F49" s="176"/>
      <c r="G49" s="176"/>
      <c r="H49" s="176">
        <f>'実質公債費比率（分子）の構造'!M$45</f>
        <v>3205</v>
      </c>
      <c r="I49" s="176"/>
      <c r="J49" s="176"/>
      <c r="K49" s="176">
        <f>'実質公債費比率（分子）の構造'!N$45</f>
        <v>3388</v>
      </c>
      <c r="L49" s="176"/>
      <c r="M49" s="176"/>
      <c r="N49" s="176">
        <f>'実質公債費比率（分子）の構造'!O$45</f>
        <v>3443</v>
      </c>
      <c r="O49" s="176"/>
      <c r="P49" s="176"/>
    </row>
    <row r="50" spans="1:16" x14ac:dyDescent="0.2">
      <c r="A50" s="176" t="s">
        <v>67</v>
      </c>
      <c r="B50" s="176" t="e">
        <f>NA()</f>
        <v>#N/A</v>
      </c>
      <c r="C50" s="176">
        <f>IF(ISNUMBER('実質公債費比率（分子）の構造'!K$53),'実質公債費比率（分子）の構造'!K$53,NA())</f>
        <v>376</v>
      </c>
      <c r="D50" s="176" t="e">
        <f>NA()</f>
        <v>#N/A</v>
      </c>
      <c r="E50" s="176" t="e">
        <f>NA()</f>
        <v>#N/A</v>
      </c>
      <c r="F50" s="176">
        <f>IF(ISNUMBER('実質公債費比率（分子）の構造'!L$53),'実質公債費比率（分子）の構造'!L$53,NA())</f>
        <v>417</v>
      </c>
      <c r="G50" s="176" t="e">
        <f>NA()</f>
        <v>#N/A</v>
      </c>
      <c r="H50" s="176" t="e">
        <f>NA()</f>
        <v>#N/A</v>
      </c>
      <c r="I50" s="176">
        <f>IF(ISNUMBER('実質公債費比率（分子）の構造'!M$53),'実質公債費比率（分子）の構造'!M$53,NA())</f>
        <v>353</v>
      </c>
      <c r="J50" s="176" t="e">
        <f>NA()</f>
        <v>#N/A</v>
      </c>
      <c r="K50" s="176" t="e">
        <f>NA()</f>
        <v>#N/A</v>
      </c>
      <c r="L50" s="176">
        <f>IF(ISNUMBER('実質公債費比率（分子）の構造'!N$53),'実質公債費比率（分子）の構造'!N$53,NA())</f>
        <v>500</v>
      </c>
      <c r="M50" s="176" t="e">
        <f>NA()</f>
        <v>#N/A</v>
      </c>
      <c r="N50" s="176" t="e">
        <f>NA()</f>
        <v>#N/A</v>
      </c>
      <c r="O50" s="176">
        <f>IF(ISNUMBER('実質公債費比率（分子）の構造'!O$53),'実質公債費比率（分子）の構造'!O$53,NA())</f>
        <v>812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34534</v>
      </c>
      <c r="E56" s="175"/>
      <c r="F56" s="175"/>
      <c r="G56" s="175">
        <f>'将来負担比率（分子）の構造'!J$52</f>
        <v>33117</v>
      </c>
      <c r="H56" s="175"/>
      <c r="I56" s="175"/>
      <c r="J56" s="175">
        <f>'将来負担比率（分子）の構造'!K$52</f>
        <v>31888</v>
      </c>
      <c r="K56" s="175"/>
      <c r="L56" s="175"/>
      <c r="M56" s="175">
        <f>'将来負担比率（分子）の構造'!L$52</f>
        <v>30640</v>
      </c>
      <c r="N56" s="175"/>
      <c r="O56" s="175"/>
      <c r="P56" s="175">
        <f>'将来負担比率（分子）の構造'!M$52</f>
        <v>29984</v>
      </c>
    </row>
    <row r="57" spans="1:16" x14ac:dyDescent="0.2">
      <c r="A57" s="175" t="s">
        <v>42</v>
      </c>
      <c r="B57" s="175"/>
      <c r="C57" s="175"/>
      <c r="D57" s="175">
        <f>'将来負担比率（分子）の構造'!I$51</f>
        <v>16003</v>
      </c>
      <c r="E57" s="175"/>
      <c r="F57" s="175"/>
      <c r="G57" s="175">
        <f>'将来負担比率（分子）の構造'!J$51</f>
        <v>12020</v>
      </c>
      <c r="H57" s="175"/>
      <c r="I57" s="175"/>
      <c r="J57" s="175">
        <f>'将来負担比率（分子）の構造'!K$51</f>
        <v>10472</v>
      </c>
      <c r="K57" s="175"/>
      <c r="L57" s="175"/>
      <c r="M57" s="175">
        <f>'将来負担比率（分子）の構造'!L$51</f>
        <v>10699</v>
      </c>
      <c r="N57" s="175"/>
      <c r="O57" s="175"/>
      <c r="P57" s="175">
        <f>'将来負担比率（分子）の構造'!M$51</f>
        <v>8892</v>
      </c>
    </row>
    <row r="58" spans="1:16" x14ac:dyDescent="0.2">
      <c r="A58" s="175" t="s">
        <v>41</v>
      </c>
      <c r="B58" s="175"/>
      <c r="C58" s="175"/>
      <c r="D58" s="175">
        <f>'将来負担比率（分子）の構造'!I$50</f>
        <v>10372</v>
      </c>
      <c r="E58" s="175"/>
      <c r="F58" s="175"/>
      <c r="G58" s="175">
        <f>'将来負担比率（分子）の構造'!J$50</f>
        <v>10669</v>
      </c>
      <c r="H58" s="175"/>
      <c r="I58" s="175"/>
      <c r="J58" s="175">
        <f>'将来負担比率（分子）の構造'!K$50</f>
        <v>12418</v>
      </c>
      <c r="K58" s="175"/>
      <c r="L58" s="175"/>
      <c r="M58" s="175">
        <f>'将来負担比率（分子）の構造'!L$50</f>
        <v>13542</v>
      </c>
      <c r="N58" s="175"/>
      <c r="O58" s="175"/>
      <c r="P58" s="175">
        <f>'将来負担比率（分子）の構造'!M$50</f>
        <v>14015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8996</v>
      </c>
      <c r="C62" s="175"/>
      <c r="D62" s="175"/>
      <c r="E62" s="175">
        <f>'将来負担比率（分子）の構造'!J$45</f>
        <v>9006</v>
      </c>
      <c r="F62" s="175"/>
      <c r="G62" s="175"/>
      <c r="H62" s="175">
        <f>'将来負担比率（分子）の構造'!K$45</f>
        <v>8425</v>
      </c>
      <c r="I62" s="175"/>
      <c r="J62" s="175"/>
      <c r="K62" s="175">
        <f>'将来負担比率（分子）の構造'!L$45</f>
        <v>8351</v>
      </c>
      <c r="L62" s="175"/>
      <c r="M62" s="175"/>
      <c r="N62" s="175">
        <f>'将来負担比率（分子）の構造'!M$45</f>
        <v>8608</v>
      </c>
      <c r="O62" s="175"/>
      <c r="P62" s="175"/>
    </row>
    <row r="63" spans="1:16" x14ac:dyDescent="0.2">
      <c r="A63" s="175" t="s">
        <v>34</v>
      </c>
      <c r="B63" s="175">
        <f>'将来負担比率（分子）の構造'!I$44</f>
        <v>485</v>
      </c>
      <c r="C63" s="175"/>
      <c r="D63" s="175"/>
      <c r="E63" s="175">
        <f>'将来負担比率（分子）の構造'!J$44</f>
        <v>457</v>
      </c>
      <c r="F63" s="175"/>
      <c r="G63" s="175"/>
      <c r="H63" s="175">
        <f>'将来負担比率（分子）の構造'!K$44</f>
        <v>427</v>
      </c>
      <c r="I63" s="175"/>
      <c r="J63" s="175"/>
      <c r="K63" s="175">
        <f>'将来負担比率（分子）の構造'!L$44</f>
        <v>397</v>
      </c>
      <c r="L63" s="175"/>
      <c r="M63" s="175"/>
      <c r="N63" s="175">
        <f>'将来負担比率（分子）の構造'!M$44</f>
        <v>366</v>
      </c>
      <c r="O63" s="175"/>
      <c r="P63" s="175"/>
    </row>
    <row r="64" spans="1:16" x14ac:dyDescent="0.2">
      <c r="A64" s="175" t="s">
        <v>33</v>
      </c>
      <c r="B64" s="175">
        <f>'将来負担比率（分子）の構造'!I$43</f>
        <v>19481</v>
      </c>
      <c r="C64" s="175"/>
      <c r="D64" s="175"/>
      <c r="E64" s="175">
        <f>'将来負担比率（分子）の構造'!J$43</f>
        <v>12568</v>
      </c>
      <c r="F64" s="175"/>
      <c r="G64" s="175"/>
      <c r="H64" s="175">
        <f>'将来負担比率（分子）の構造'!K$43</f>
        <v>11213</v>
      </c>
      <c r="I64" s="175"/>
      <c r="J64" s="175"/>
      <c r="K64" s="175">
        <f>'将来負担比率（分子）の構造'!L$43</f>
        <v>10499</v>
      </c>
      <c r="L64" s="175"/>
      <c r="M64" s="175"/>
      <c r="N64" s="175">
        <f>'将来負担比率（分子）の構造'!M$43</f>
        <v>10331</v>
      </c>
      <c r="O64" s="175"/>
      <c r="P64" s="175"/>
    </row>
    <row r="65" spans="1:16" x14ac:dyDescent="0.2">
      <c r="A65" s="175" t="s">
        <v>32</v>
      </c>
      <c r="B65" s="175">
        <f>'将来負担比率（分子）の構造'!I$42</f>
        <v>413</v>
      </c>
      <c r="C65" s="175"/>
      <c r="D65" s="175"/>
      <c r="E65" s="175">
        <f>'将来負担比率（分子）の構造'!J$42</f>
        <v>297</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30248</v>
      </c>
      <c r="C66" s="175"/>
      <c r="D66" s="175"/>
      <c r="E66" s="175">
        <f>'将来負担比率（分子）の構造'!J$41</f>
        <v>30514</v>
      </c>
      <c r="F66" s="175"/>
      <c r="G66" s="175"/>
      <c r="H66" s="175">
        <f>'将来負担比率（分子）の構造'!K$41</f>
        <v>31256</v>
      </c>
      <c r="I66" s="175"/>
      <c r="J66" s="175"/>
      <c r="K66" s="175">
        <f>'将来負担比率（分子）の構造'!L$41</f>
        <v>31062</v>
      </c>
      <c r="L66" s="175"/>
      <c r="M66" s="175"/>
      <c r="N66" s="175">
        <f>'将来負担比率（分子）の構造'!M$41</f>
        <v>31140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7028</v>
      </c>
      <c r="C72" s="179">
        <f>基金残高に係る経年分析!G55</f>
        <v>7031</v>
      </c>
      <c r="D72" s="179">
        <f>基金残高に係る経年分析!H55</f>
        <v>6535</v>
      </c>
    </row>
    <row r="73" spans="1:16" x14ac:dyDescent="0.2">
      <c r="A73" s="178" t="s">
        <v>74</v>
      </c>
      <c r="B73" s="179">
        <f>基金残高に係る経年分析!F56</f>
        <v>43</v>
      </c>
      <c r="C73" s="179">
        <f>基金残高に係る経年分析!G56</f>
        <v>43</v>
      </c>
      <c r="D73" s="179">
        <f>基金残高に係る経年分析!H56</f>
        <v>43</v>
      </c>
    </row>
    <row r="74" spans="1:16" x14ac:dyDescent="0.2">
      <c r="A74" s="178" t="s">
        <v>75</v>
      </c>
      <c r="B74" s="179">
        <f>基金残高に係る経年分析!F57</f>
        <v>3892</v>
      </c>
      <c r="C74" s="179">
        <f>基金残高に係る経年分析!G57</f>
        <v>5112</v>
      </c>
      <c r="D74" s="179">
        <f>基金残高に係る経年分析!H57</f>
        <v>6081</v>
      </c>
    </row>
  </sheetData>
  <sheetProtection algorithmName="SHA-512" hashValue="/4Cg9X+6q7tjGsJ+//sRH22slw7j7EaDZxTRHUCqccMlWHa0TnTLPuDAzfy6OoT5Jtc8qAe0ArKNC7TNa5dJ2g==" saltValue="lsX1R8seeKbZUDUO2DQk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2025-03-14T00:36:24Z</cp:lastPrinted>
  <dcterms:created xsi:type="dcterms:W3CDTF">2025-02-19T03:00:17Z</dcterms:created>
  <dcterms:modified xsi:type="dcterms:W3CDTF">2025-03-17T04:11:29Z</dcterms:modified>
  <cp:category/>
</cp:coreProperties>
</file>