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109\zaisei04\026　財政状況資料集\R6財政状況資料集\03_組合せ分析・ストック情報項目除く（3月末公表分_R5年度決算)\07_02_完成版（総務省修正後）決裁用\"/>
    </mc:Choice>
  </mc:AlternateContent>
  <xr:revisionPtr revIDLastSave="0" documentId="13_ncr:1_{86CBA435-7D4D-49DA-9D50-BC1F299035A6}" xr6:coauthVersionLast="47" xr6:coauthVersionMax="47" xr10:uidLastSave="{00000000-0000-0000-0000-000000000000}"/>
  <bookViews>
    <workbookView xWindow="-108" yWindow="-108" windowWidth="23256" windowHeight="12576" tabRatio="83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7" i="10" l="1"/>
  <c r="BG36" i="10"/>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AM37" i="10"/>
  <c r="U37" i="10"/>
  <c r="C37"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l="1"/>
  <c r="AM35" i="10" l="1"/>
  <c r="AM36" i="10" l="1"/>
  <c r="BE34" i="10" s="1"/>
  <c r="BE35" i="10" s="1"/>
  <c r="BE36" i="10" s="1"/>
  <c r="BE37" i="10" s="1"/>
  <c r="CO34" i="10" s="1"/>
  <c r="CO35" i="10" s="1"/>
  <c r="CO36" i="10" s="1"/>
  <c r="CO37" i="10" s="1"/>
  <c r="BW34" i="10"/>
  <c r="BW35" i="10" s="1"/>
  <c r="BW36" i="10" s="1"/>
  <c r="BW37" i="10" s="1"/>
  <c r="BW38" i="10" s="1"/>
</calcChain>
</file>

<file path=xl/sharedStrings.xml><?xml version="1.0" encoding="utf-8"?>
<sst xmlns="http://schemas.openxmlformats.org/spreadsheetml/2006/main" count="1105" uniqueCount="569">
  <si>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</si>
  <si>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</si>
  <si>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</si>
  <si>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</si>
  <si>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</si>
  <si>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</si>
  <si>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</si>
  <si>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</si>
  <si>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</si>
  <si>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</si>
  <si>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</si>
  <si>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</si>
  <si>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</si>
  <si>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</si>
  <si>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</si>
  <si>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</si>
  <si>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</si>
  <si>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</si>
  <si>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</si>
  <si>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</si>
  <si>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</si>
  <si>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</si>
  <si>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</si>
  <si>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</si>
  <si>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</si>
  <si>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</si>
  <si>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</si>
  <si>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</si>
  <si>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</si>
  <si>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</si>
  <si>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</si>
  <si>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</si>
  <si>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</si>
  <si>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</si>
  <si>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</si>
  <si>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</si>
  <si>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</si>
  <si>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</si>
  <si>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</si>
  <si>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</si>
  <si>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</si>
  <si>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</si>
  <si>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</si>
  <si>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</si>
  <si>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</si>
  <si>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</si>
  <si>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</si>
  <si>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</si>
  <si>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</si>
  <si>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</si>
  <si>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</si>
  <si>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</si>
  <si>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</si>
  <si>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</si>
  <si>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</si>
  <si>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</si>
  <si>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</si>
  <si>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</si>
  <si>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</si>
  <si>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</si>
  <si>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</si>
  <si>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</si>
  <si>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</si>
  <si>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</si>
  <si>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</si>
  <si>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</si>
  <si>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</si>
  <si>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</si>
  <si>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</si>
  <si>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</si>
  <si>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</si>
  <si>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</si>
  <si>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</si>
  <si>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</si>
  <si>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</si>
  <si>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</si>
  <si>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</si>
  <si>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</si>
  <si>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</si>
  <si>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</si>
  <si>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</si>
  <si>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</si>
  <si>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</si>
  <si>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</si>
  <si>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</si>
  <si>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</si>
  <si>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</si>
  <si>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</si>
  <si>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</si>
  <si>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</si>
  <si>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</si>
  <si>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</si>
  <si>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</si>
  <si>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</si>
  <si>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小牧市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</si>
  <si>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</si>
  <si>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</si>
  <si>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</si>
  <si>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</si>
  <si>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</si>
  <si>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</si>
  <si>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</si>
  <si>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</si>
  <si>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</si>
  <si>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</si>
  <si>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</si>
  <si>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</si>
  <si>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</si>
  <si>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</si>
  <si>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</si>
  <si>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</si>
  <si>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</si>
  <si>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</si>
  <si>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</si>
  <si>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</si>
  <si>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</si>
  <si>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</si>
  <si>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</si>
  <si>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</si>
  <si>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</si>
  <si>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</si>
  <si>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</si>
  <si>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</si>
  <si>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</si>
  <si>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</si>
  <si>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</si>
  <si>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</si>
  <si>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</si>
  <si>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</si>
  <si>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</si>
  <si>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</si>
  <si>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</si>
  <si>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</si>
  <si>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</si>
  <si>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</si>
  <si>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</si>
  <si>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</si>
  <si>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</si>
  <si>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</si>
  <si>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</si>
  <si>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</si>
  <si>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</si>
  <si>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</si>
  <si>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</si>
  <si>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</si>
  <si>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</si>
  <si>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</si>
  <si>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</si>
  <si>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</si>
  <si>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</si>
  <si>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</si>
  <si>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</si>
  <si>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</si>
  <si>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</si>
  <si>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</si>
  <si>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</si>
  <si>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</si>
  <si>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</si>
  <si>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</si>
  <si>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</si>
  <si>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</si>
  <si>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</si>
  <si>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</si>
  <si>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</si>
  <si>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</si>
  <si>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</si>
  <si>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</si>
  <si>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</si>
  <si>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</si>
  <si>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</si>
  <si>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</si>
  <si>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</si>
  <si>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</si>
  <si>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</si>
  <si>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</si>
  <si>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</si>
  <si>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</si>
  <si>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</si>
  <si>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</si>
  <si>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</si>
  <si>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</si>
  <si>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</si>
  <si>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</si>
  <si>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</si>
  <si>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</si>
  <si>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</si>
  <si>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</si>
  <si>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</si>
  <si>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</si>
  <si>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</si>
  <si>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</si>
  <si>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</si>
  <si>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</si>
  <si>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</si>
  <si>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</si>
  <si>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</si>
  <si>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</si>
  <si>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</si>
  <si>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</si>
  <si>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</si>
  <si>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</si>
  <si>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</si>
  <si>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</si>
  <si>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愛知県小牧市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</si>
  <si>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</si>
  <si>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</si>
  <si>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</si>
  <si>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</si>
  <si>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</si>
  <si>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</si>
  <si>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</si>
  <si>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</si>
  <si>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</si>
  <si>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</si>
  <si>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</si>
  <si>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</si>
  <si>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</si>
  <si>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</si>
  <si>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</si>
  <si>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</si>
  <si>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</si>
  <si>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</si>
  <si>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</si>
  <si>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</si>
  <si>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</si>
  <si>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</si>
  <si>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</si>
  <si>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</si>
  <si>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</si>
  <si>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</si>
  <si>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</si>
  <si>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</si>
  <si>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</si>
  <si>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</si>
  <si>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</si>
  <si>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</si>
  <si>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</si>
  <si>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</si>
  <si>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</si>
  <si>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</si>
  <si>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</si>
  <si>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</si>
  <si>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</si>
  <si>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</si>
  <si>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</si>
  <si>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</si>
  <si>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</si>
  <si>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</si>
  <si>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</si>
  <si>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</si>
  <si>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</si>
  <si>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</si>
  <si>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</si>
  <si>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</si>
  <si>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</si>
  <si>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</si>
  <si>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</si>
  <si>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</si>
  <si>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</si>
  <si>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</si>
  <si>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</si>
  <si>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</si>
  <si>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</si>
  <si>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</si>
  <si>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</si>
  <si>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</si>
  <si>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</si>
  <si>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</si>
  <si>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</si>
  <si>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</si>
  <si>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</si>
  <si>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</si>
  <si>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</si>
  <si>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</si>
  <si>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</si>
  <si>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</si>
  <si>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</si>
  <si>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</si>
  <si>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</si>
  <si>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</si>
  <si>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</si>
  <si>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</si>
  <si>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</si>
  <si>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</si>
  <si>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</si>
  <si>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</si>
  <si>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</si>
  <si>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</si>
  <si>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</si>
  <si>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</si>
  <si>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</si>
  <si>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</si>
  <si>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</si>
  <si>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</si>
  <si>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</si>
  <si>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</si>
  <si>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</si>
  <si>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</si>
  <si>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</si>
  <si>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</si>
  <si>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</si>
  <si>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</si>
  <si>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</si>
  <si>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</si>
  <si>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</si>
  <si>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</si>
  <si>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</si>
  <si>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</si>
  <si>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</si>
  <si>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</si>
  <si>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</si>
  <si>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</si>
  <si>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</si>
  <si>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</si>
  <si>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</si>
  <si>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</si>
  <si>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</si>
  <si>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</si>
  <si>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</si>
  <si>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</si>
  <si>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</si>
  <si>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</si>
  <si>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</si>
  <si>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</si>
  <si>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</si>
  <si>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</si>
  <si>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</si>
  <si>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</si>
  <si>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</si>
  <si>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</si>
  <si>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</si>
  <si>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</si>
  <si>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</si>
  <si>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</si>
  <si>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</si>
  <si>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</si>
  <si>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</si>
  <si>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</si>
  <si>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</si>
  <si>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</si>
  <si>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</si>
  <si>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</si>
  <si>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</si>
  <si>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</si>
  <si>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</si>
  <si>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</si>
  <si>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</si>
  <si>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</si>
  <si>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</si>
  <si>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</si>
  <si>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</si>
  <si>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</si>
  <si>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</si>
  <si>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</si>
  <si>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愛知県小牧市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</si>
  <si>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</si>
  <si>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</si>
  <si>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</si>
  <si>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</si>
  <si>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</si>
  <si>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</si>
  <si>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</si>
  <si>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</si>
  <si>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</si>
  <si>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</si>
  <si>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</si>
  <si>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</si>
  <si>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</si>
  <si>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</si>
  <si>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</si>
  <si>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</si>
  <si>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</si>
  <si>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</si>
  <si>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</si>
  <si>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</si>
  <si>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</si>
  <si>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</si>
  <si>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</si>
  <si>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</si>
  <si>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</si>
  <si>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</si>
  <si>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</si>
  <si>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</si>
  <si>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</si>
  <si>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</si>
  <si>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</si>
  <si>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</si>
  <si>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</si>
  <si>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</si>
  <si>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</si>
  <si>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</si>
  <si>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</si>
  <si>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病院事業会計</t>
    <phoneticPr fontId="5"/>
  </si>
  <si>
    <t>法適用企業</t>
    <phoneticPr fontId="5"/>
  </si>
  <si>
    <t>水道事業会計</t>
    <phoneticPr fontId="5"/>
  </si>
  <si>
    <t>下水道事業会計</t>
    <phoneticPr fontId="5"/>
  </si>
  <si>
    <t>尾張都市計画事業小牧文津土地区画整理事業特別会計</t>
    <phoneticPr fontId="5"/>
  </si>
  <si>
    <t>法非適用企業</t>
    <phoneticPr fontId="5"/>
  </si>
  <si>
    <t>尾張都市計画事業小牧岩崎山前土地区画整理事業特別会計</t>
    <phoneticPr fontId="5"/>
  </si>
  <si>
    <t>尾張都市計画事業小牧南土地区画整理事業特別会計</t>
    <phoneticPr fontId="5"/>
  </si>
  <si>
    <t>尾張都市計画事業小牧本庄土地区画整理事業特別会計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</si>
  <si>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</si>
  <si>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</si>
  <si>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</si>
  <si>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</si>
  <si>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</si>
  <si>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</si>
  <si>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</si>
  <si>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</si>
  <si>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</si>
  <si>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</si>
  <si>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</si>
  <si>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</si>
  <si>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</si>
  <si>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</si>
  <si>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</si>
  <si>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</si>
  <si>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</si>
  <si>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</si>
  <si>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</si>
  <si>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</si>
  <si>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</si>
  <si>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</si>
  <si>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</si>
  <si>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</si>
  <si>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</si>
  <si>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</si>
  <si>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</si>
  <si>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</si>
  <si>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</si>
  <si>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</si>
  <si>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</si>
  <si>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</si>
  <si>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</si>
  <si>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</si>
  <si>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</si>
  <si>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</si>
  <si>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</si>
  <si>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</si>
  <si>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</si>
  <si>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</si>
  <si>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</si>
  <si>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</si>
  <si>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</si>
  <si>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</si>
  <si>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</si>
  <si>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</si>
  <si>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</si>
  <si>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</si>
  <si>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</si>
  <si>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</si>
  <si>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</si>
  <si>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</si>
  <si>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</si>
  <si>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</si>
  <si>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</si>
  <si>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</si>
  <si>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</si>
  <si>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</si>
  <si>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</si>
  <si>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</si>
  <si>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</si>
  <si>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</si>
  <si>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</si>
  <si>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</si>
  <si>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</si>
  <si>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</si>
  <si>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</si>
  <si>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</si>
  <si>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</si>
  <si>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</si>
  <si>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</si>
  <si>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</si>
  <si>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</si>
  <si>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</si>
  <si>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</si>
  <si>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</si>
  <si>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</si>
  <si>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</si>
  <si>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</si>
  <si>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</si>
  <si>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</si>
  <si>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</si>
  <si>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</si>
  <si>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</si>
  <si>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</si>
  <si>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</si>
  <si>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</si>
  <si>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</si>
  <si>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</si>
  <si>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</si>
  <si>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</si>
  <si>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</si>
  <si>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</si>
  <si>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</si>
  <si>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</si>
  <si>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</si>
  <si>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</si>
  <si>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</si>
  <si>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</si>
  <si>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</si>
  <si>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</si>
  <si>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</si>
  <si>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</si>
  <si>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</si>
  <si>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</si>
  <si>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</si>
  <si>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</si>
  <si>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</si>
  <si>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</si>
  <si>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</si>
  <si>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</si>
  <si>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</si>
  <si>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</si>
  <si>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</si>
  <si>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</si>
  <si>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</si>
  <si>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</si>
  <si>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</si>
  <si>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</si>
  <si>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</si>
  <si>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</si>
  <si>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</si>
  <si>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</si>
  <si>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</si>
  <si>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</si>
  <si>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</si>
  <si>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</si>
  <si>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</si>
  <si>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</si>
  <si>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</si>
  <si>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</si>
  <si>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</si>
  <si>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</si>
  <si>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</si>
  <si>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</si>
  <si>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3.19</t>
  </si>
  <si>
    <t>▲ 1.93</t>
  </si>
  <si>
    <t>病院事業会計</t>
  </si>
  <si>
    <t>水道事業会計</t>
  </si>
  <si>
    <t>一般会計</t>
  </si>
  <si>
    <t>尾張都市計画事業小牧岩崎山前土地区画整理事業特別会計</t>
  </si>
  <si>
    <t>下水道事業会計</t>
  </si>
  <si>
    <t>介護保険事業特別会計</t>
  </si>
  <si>
    <t>尾張都市計画事業小牧文津土地区画整理事業特別会計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</si>
  <si>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</si>
  <si>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</si>
  <si>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</si>
  <si>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</si>
  <si>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</si>
  <si>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</si>
  <si>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</si>
  <si>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</si>
  <si>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</si>
  <si>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尾張東部火葬場管理組合</t>
    <rPh sb="0" eb="2">
      <t>オワリ</t>
    </rPh>
    <rPh sb="2" eb="4">
      <t>トウブ</t>
    </rPh>
    <rPh sb="4" eb="7">
      <t>カソウバ</t>
    </rPh>
    <rPh sb="7" eb="9">
      <t>カンリ</t>
    </rPh>
    <rPh sb="9" eb="11">
      <t>クミアイ</t>
    </rPh>
    <phoneticPr fontId="10"/>
  </si>
  <si>
    <t>春日井小牧看護専門学校管理組合</t>
    <rPh sb="0" eb="3">
      <t>カスガイ</t>
    </rPh>
    <rPh sb="3" eb="5">
      <t>コマキ</t>
    </rPh>
    <rPh sb="5" eb="7">
      <t>カンゴ</t>
    </rPh>
    <rPh sb="7" eb="9">
      <t>センモン</t>
    </rPh>
    <rPh sb="9" eb="11">
      <t>ガッコウ</t>
    </rPh>
    <rPh sb="11" eb="13">
      <t>カンリ</t>
    </rPh>
    <rPh sb="13" eb="15">
      <t>クミアイ</t>
    </rPh>
    <phoneticPr fontId="10"/>
  </si>
  <si>
    <t>小牧岩倉衛生組合</t>
    <rPh sb="0" eb="2">
      <t>コマキ</t>
    </rPh>
    <rPh sb="2" eb="4">
      <t>イワクラ</t>
    </rPh>
    <rPh sb="4" eb="6">
      <t>エイセイ</t>
    </rPh>
    <rPh sb="6" eb="8">
      <t>クミアイ</t>
    </rPh>
    <phoneticPr fontId="10"/>
  </si>
  <si>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10"/>
  </si>
  <si>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</si>
  <si>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小牧都市開発㈱</t>
    <rPh sb="0" eb="2">
      <t>コマキ</t>
    </rPh>
    <rPh sb="2" eb="4">
      <t>トシ</t>
    </rPh>
    <rPh sb="4" eb="6">
      <t>カイハツ</t>
    </rPh>
    <phoneticPr fontId="10"/>
  </si>
  <si>
    <t>小牧市土地開発公社</t>
    <rPh sb="0" eb="3">
      <t>コマキシ</t>
    </rPh>
    <rPh sb="3" eb="5">
      <t>トチ</t>
    </rPh>
    <rPh sb="5" eb="7">
      <t>カイハツ</t>
    </rPh>
    <rPh sb="7" eb="9">
      <t>コウシャ</t>
    </rPh>
    <phoneticPr fontId="10"/>
  </si>
  <si>
    <t>（一財）小牧市スポーツ協会</t>
    <rPh sb="1" eb="3">
      <t>イチザイ</t>
    </rPh>
    <rPh sb="4" eb="7">
      <t>コマキシ</t>
    </rPh>
    <rPh sb="11" eb="13">
      <t>キョウカイ</t>
    </rPh>
    <phoneticPr fontId="10"/>
  </si>
  <si>
    <t>（一財）小牧市民文化財団</t>
    <rPh sb="1" eb="3">
      <t>イチザイ</t>
    </rPh>
    <rPh sb="4" eb="8">
      <t>コマキシミン</t>
    </rPh>
    <rPh sb="8" eb="10">
      <t>ブンカ</t>
    </rPh>
    <rPh sb="10" eb="12">
      <t>ザイダン</t>
    </rPh>
    <phoneticPr fontId="10"/>
  </si>
  <si>
    <t>▲ 0</t>
    <phoneticPr fontId="2"/>
  </si>
  <si>
    <t>社会福祉基金</t>
  </si>
  <si>
    <t>スポーツ振興基金</t>
  </si>
  <si>
    <t>こども夢・チャレンジ基金</t>
  </si>
  <si>
    <t>次世代教育環境整備基金</t>
    <phoneticPr fontId="2"/>
  </si>
  <si>
    <t>都市基盤整備基金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</si>
</sst>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2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66343</c:v>
                </c:pt>
                <c:pt idx="1">
                  <c:v>56416</c:v>
                </c:pt>
                <c:pt idx="2">
                  <c:v>49217</c:v>
                </c:pt>
                <c:pt idx="3">
                  <c:v>49211</c:v>
                </c:pt>
                <c:pt idx="4">
                  <c:v>51738</c:v>
                </c:pt>
              </c:numCache>
            </c:numRef>
          </c:val>
          <c:smooth val="0"/>
          <c:extLst>
            <c:ext xmlns:c16="http://schemas.microsoft.com/office/drawing/2014/chart" uri="{C3380CC4-5D6E-409C-BE32-E72D297353CC}">
              <c16:uniqueId val="{00000000-DF9C-4F94-B8F2-DC38A535AD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36156</c:v>
                </c:pt>
                <c:pt idx="1">
                  <c:v>76996</c:v>
                </c:pt>
                <c:pt idx="2">
                  <c:v>49428</c:v>
                </c:pt>
                <c:pt idx="3">
                  <c:v>39012</c:v>
                </c:pt>
                <c:pt idx="4">
                  <c:v>28762</c:v>
                </c:pt>
              </c:numCache>
            </c:numRef>
          </c:val>
          <c:smooth val="0"/>
          <c:extLst>
            <c:ext xmlns:c16="http://schemas.microsoft.com/office/drawing/2014/chart" uri="{C3380CC4-5D6E-409C-BE32-E72D297353CC}">
              <c16:uniqueId val="{00000001-DF9C-4F94-B8F2-DC38A535AD7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6.65</c:v>
                </c:pt>
                <c:pt idx="1">
                  <c:v>4.3099999999999996</c:v>
                </c:pt>
                <c:pt idx="2">
                  <c:v>4.8099999999999996</c:v>
                </c:pt>
                <c:pt idx="3">
                  <c:v>6.76</c:v>
                </c:pt>
                <c:pt idx="4">
                  <c:v>4.59</c:v>
                </c:pt>
              </c:numCache>
            </c:numRef>
          </c:val>
          <c:extLst>
            <c:ext xmlns:c16="http://schemas.microsoft.com/office/drawing/2014/chart" uri="{C3380CC4-5D6E-409C-BE32-E72D297353CC}">
              <c16:uniqueId val="{00000000-8A83-4090-9F61-2EE8623DAB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20.52</c:v>
                </c:pt>
                <c:pt idx="1">
                  <c:v>18.739999999999998</c:v>
                </c:pt>
                <c:pt idx="2">
                  <c:v>20.309999999999999</c:v>
                </c:pt>
                <c:pt idx="3">
                  <c:v>18.23</c:v>
                </c:pt>
                <c:pt idx="4">
                  <c:v>17.66</c:v>
                </c:pt>
              </c:numCache>
            </c:numRef>
          </c:val>
          <c:extLst>
            <c:ext xmlns:c16="http://schemas.microsoft.com/office/drawing/2014/chart" uri="{C3380CC4-5D6E-409C-BE32-E72D297353CC}">
              <c16:uniqueId val="{00000001-8A83-4090-9F61-2EE8623DAB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1.62</c:v>
                </c:pt>
                <c:pt idx="1">
                  <c:v>-3.19</c:v>
                </c:pt>
                <c:pt idx="2">
                  <c:v>0.17</c:v>
                </c:pt>
                <c:pt idx="3">
                  <c:v>1.06</c:v>
                </c:pt>
                <c:pt idx="4">
                  <c:v>-1.93</c:v>
                </c:pt>
              </c:numCache>
            </c:numRef>
          </c:val>
          <c:smooth val="0"/>
          <c:extLst>
            <c:ext xmlns:c16="http://schemas.microsoft.com/office/drawing/2014/chart" uri="{C3380CC4-5D6E-409C-BE32-E72D297353CC}">
              <c16:uniqueId val="{00000002-8A83-4090-9F61-2EE8623DAB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7.0000000000000007E-2</c:v>
                </c:pt>
                <c:pt idx="2">
                  <c:v>#N/A</c:v>
                </c:pt>
                <c:pt idx="3">
                  <c:v>7.0000000000000007E-2</c:v>
                </c:pt>
                <c:pt idx="4">
                  <c:v>#N/A</c:v>
                </c:pt>
                <c:pt idx="5">
                  <c:v>0.1</c:v>
                </c:pt>
                <c:pt idx="6">
                  <c:v>#N/A</c:v>
                </c:pt>
                <c:pt idx="7">
                  <c:v>0.09</c:v>
                </c:pt>
                <c:pt idx="8">
                  <c:v>#N/A</c:v>
                </c:pt>
                <c:pt idx="9">
                  <c:v>0.08</c:v>
                </c:pt>
              </c:numCache>
            </c:numRef>
          </c:val>
          <c:extLst>
            <c:ext xmlns:c16="http://schemas.microsoft.com/office/drawing/2014/chart" uri="{C3380CC4-5D6E-409C-BE32-E72D297353CC}">
              <c16:uniqueId val="{00000000-27C8-4F74-AFBC-DA2A13A543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C8-4F74-AFBC-DA2A13A5438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0.03</c:v>
                </c:pt>
                <c:pt idx="4">
                  <c:v>#N/A</c:v>
                </c:pt>
                <c:pt idx="5">
                  <c:v>0.03</c:v>
                </c:pt>
                <c:pt idx="6">
                  <c:v>#N/A</c:v>
                </c:pt>
                <c:pt idx="7">
                  <c:v>0.04</c:v>
                </c:pt>
                <c:pt idx="8">
                  <c:v>#N/A</c:v>
                </c:pt>
                <c:pt idx="9">
                  <c:v>0.04</c:v>
                </c:pt>
              </c:numCache>
            </c:numRef>
          </c:val>
          <c:extLst>
            <c:ext xmlns:c16="http://schemas.microsoft.com/office/drawing/2014/chart" uri="{C3380CC4-5D6E-409C-BE32-E72D297353CC}">
              <c16:uniqueId val="{00000002-27C8-4F74-AFBC-DA2A13A54387}"/>
            </c:ext>
          </c:extLst>
        </c:ser>
        <c:ser>
          <c:idx val="3"/>
          <c:order val="3"/>
          <c:tx>
            <c:strRef>
              <c:f>データシート!$A$30</c:f>
              <c:strCache>
                <c:ptCount val="1"/>
                <c:pt idx="0">
                  <c:v>尾張都市計画事業小牧文津土地区画整理事業特別会計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0.03</c:v>
                </c:pt>
                <c:pt idx="8">
                  <c:v>#N/A</c:v>
                </c:pt>
                <c:pt idx="9">
                  <c:v>0.06</c:v>
                </c:pt>
              </c:numCache>
            </c:numRef>
          </c:val>
          <c:extLst>
            <c:ext xmlns:c16="http://schemas.microsoft.com/office/drawing/2014/chart" uri="{C3380CC4-5D6E-409C-BE32-E72D297353CC}">
              <c16:uniqueId val="{00000003-27C8-4F74-AFBC-DA2A13A54387}"/>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0.34</c:v>
                </c:pt>
                <c:pt idx="2">
                  <c:v>#N/A</c:v>
                </c:pt>
                <c:pt idx="3">
                  <c:v>0.37</c:v>
                </c:pt>
                <c:pt idx="4">
                  <c:v>#N/A</c:v>
                </c:pt>
                <c:pt idx="5">
                  <c:v>0.38</c:v>
                </c:pt>
                <c:pt idx="6">
                  <c:v>#N/A</c:v>
                </c:pt>
                <c:pt idx="7">
                  <c:v>0.28999999999999998</c:v>
                </c:pt>
                <c:pt idx="8">
                  <c:v>#N/A</c:v>
                </c:pt>
                <c:pt idx="9">
                  <c:v>0.08</c:v>
                </c:pt>
              </c:numCache>
            </c:numRef>
          </c:val>
          <c:extLst>
            <c:ext xmlns:c16="http://schemas.microsoft.com/office/drawing/2014/chart" uri="{C3380CC4-5D6E-409C-BE32-E72D297353CC}">
              <c16:uniqueId val="{00000004-27C8-4F74-AFBC-DA2A13A54387}"/>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0.27</c:v>
                </c:pt>
                <c:pt idx="2">
                  <c:v>#N/A</c:v>
                </c:pt>
                <c:pt idx="3">
                  <c:v>0.26</c:v>
                </c:pt>
                <c:pt idx="4">
                  <c:v>#N/A</c:v>
                </c:pt>
                <c:pt idx="5">
                  <c:v>0.31</c:v>
                </c:pt>
                <c:pt idx="6">
                  <c:v>#N/A</c:v>
                </c:pt>
                <c:pt idx="7">
                  <c:v>0.36</c:v>
                </c:pt>
                <c:pt idx="8">
                  <c:v>#N/A</c:v>
                </c:pt>
                <c:pt idx="9">
                  <c:v>0.35</c:v>
                </c:pt>
              </c:numCache>
            </c:numRef>
          </c:val>
          <c:extLst>
            <c:ext xmlns:c16="http://schemas.microsoft.com/office/drawing/2014/chart" uri="{C3380CC4-5D6E-409C-BE32-E72D297353CC}">
              <c16:uniqueId val="{00000005-27C8-4F74-AFBC-DA2A13A54387}"/>
            </c:ext>
          </c:extLst>
        </c:ser>
        <c:ser>
          <c:idx val="6"/>
          <c:order val="6"/>
          <c:tx>
            <c:strRef>
              <c:f>データシート!$A$33</c:f>
              <c:strCache>
                <c:ptCount val="1"/>
                <c:pt idx="0">
                  <c:v>尾張都市計画事業小牧岩崎山前土地区画整理事業特別会計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0.17</c:v>
                </c:pt>
                <c:pt idx="2">
                  <c:v>#N/A</c:v>
                </c:pt>
                <c:pt idx="3">
                  <c:v>0.05</c:v>
                </c:pt>
                <c:pt idx="4">
                  <c:v>#N/A</c:v>
                </c:pt>
                <c:pt idx="5">
                  <c:v>0.01</c:v>
                </c:pt>
                <c:pt idx="6">
                  <c:v>#N/A</c:v>
                </c:pt>
                <c:pt idx="7">
                  <c:v>0.04</c:v>
                </c:pt>
                <c:pt idx="8">
                  <c:v>#N/A</c:v>
                </c:pt>
                <c:pt idx="9">
                  <c:v>0.4</c:v>
                </c:pt>
              </c:numCache>
            </c:numRef>
          </c:val>
          <c:extLst>
            <c:ext xmlns:c16="http://schemas.microsoft.com/office/drawing/2014/chart" uri="{C3380CC4-5D6E-409C-BE32-E72D297353CC}">
              <c16:uniqueId val="{00000006-27C8-4F74-AFBC-DA2A13A5438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6.64</c:v>
                </c:pt>
                <c:pt idx="2">
                  <c:v>#N/A</c:v>
                </c:pt>
                <c:pt idx="3">
                  <c:v>4.3099999999999996</c:v>
                </c:pt>
                <c:pt idx="4">
                  <c:v>#N/A</c:v>
                </c:pt>
                <c:pt idx="5">
                  <c:v>4.8</c:v>
                </c:pt>
                <c:pt idx="6">
                  <c:v>#N/A</c:v>
                </c:pt>
                <c:pt idx="7">
                  <c:v>6.75</c:v>
                </c:pt>
                <c:pt idx="8">
                  <c:v>#N/A</c:v>
                </c:pt>
                <c:pt idx="9">
                  <c:v>4.71</c:v>
                </c:pt>
              </c:numCache>
            </c:numRef>
          </c:val>
          <c:extLst>
            <c:ext xmlns:c16="http://schemas.microsoft.com/office/drawing/2014/chart" uri="{C3380CC4-5D6E-409C-BE32-E72D297353CC}">
              <c16:uniqueId val="{00000007-27C8-4F74-AFBC-DA2A13A5438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16.05</c:v>
                </c:pt>
                <c:pt idx="2">
                  <c:v>#N/A</c:v>
                </c:pt>
                <c:pt idx="3">
                  <c:v>15.61</c:v>
                </c:pt>
                <c:pt idx="4">
                  <c:v>#N/A</c:v>
                </c:pt>
                <c:pt idx="5">
                  <c:v>16.66</c:v>
                </c:pt>
                <c:pt idx="6">
                  <c:v>#N/A</c:v>
                </c:pt>
                <c:pt idx="7">
                  <c:v>11.55</c:v>
                </c:pt>
                <c:pt idx="8">
                  <c:v>#N/A</c:v>
                </c:pt>
                <c:pt idx="9">
                  <c:v>9.67</c:v>
                </c:pt>
              </c:numCache>
            </c:numRef>
          </c:val>
          <c:extLst>
            <c:ext xmlns:c16="http://schemas.microsoft.com/office/drawing/2014/chart" uri="{C3380CC4-5D6E-409C-BE32-E72D297353CC}">
              <c16:uniqueId val="{00000008-27C8-4F74-AFBC-DA2A13A5438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42.17</c:v>
                </c:pt>
                <c:pt idx="2">
                  <c:v>#N/A</c:v>
                </c:pt>
                <c:pt idx="3">
                  <c:v>37.04</c:v>
                </c:pt>
                <c:pt idx="4">
                  <c:v>#N/A</c:v>
                </c:pt>
                <c:pt idx="5">
                  <c:v>37.39</c:v>
                </c:pt>
                <c:pt idx="6">
                  <c:v>#N/A</c:v>
                </c:pt>
                <c:pt idx="7">
                  <c:v>38.049999999999997</c:v>
                </c:pt>
                <c:pt idx="8">
                  <c:v>#N/A</c:v>
                </c:pt>
                <c:pt idx="9">
                  <c:v>32.729999999999997</c:v>
                </c:pt>
              </c:numCache>
            </c:numRef>
          </c:val>
          <c:extLst>
            <c:ext xmlns:c16="http://schemas.microsoft.com/office/drawing/2014/chart" uri="{C3380CC4-5D6E-409C-BE32-E72D297353CC}">
              <c16:uniqueId val="{00000009-27C8-4F74-AFBC-DA2A13A5438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3790</c:v>
                </c:pt>
                <c:pt idx="5">
                  <c:v>3580</c:v>
                </c:pt>
                <c:pt idx="8">
                  <c:v>2981</c:v>
                </c:pt>
                <c:pt idx="11">
                  <c:v>2915</c:v>
                </c:pt>
                <c:pt idx="14">
                  <c:v>3021</c:v>
                </c:pt>
              </c:numCache>
            </c:numRef>
          </c:val>
          <c:extLst>
            <c:ext xmlns:c16="http://schemas.microsoft.com/office/drawing/2014/chart" uri="{C3380CC4-5D6E-409C-BE32-E72D297353CC}">
              <c16:uniqueId val="{00000000-E833-4313-B2CE-220D5296F0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833-4313-B2CE-220D5296F0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833-4313-B2CE-220D5296F0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431</c:v>
                </c:pt>
                <c:pt idx="3">
                  <c:v>441</c:v>
                </c:pt>
                <c:pt idx="6">
                  <c:v>462</c:v>
                </c:pt>
                <c:pt idx="9">
                  <c:v>478</c:v>
                </c:pt>
                <c:pt idx="12">
                  <c:v>478</c:v>
                </c:pt>
              </c:numCache>
            </c:numRef>
          </c:val>
          <c:extLst>
            <c:ext xmlns:c16="http://schemas.microsoft.com/office/drawing/2014/chart" uri="{C3380CC4-5D6E-409C-BE32-E72D297353CC}">
              <c16:uniqueId val="{00000003-E833-4313-B2CE-220D5296F0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2000</c:v>
                </c:pt>
                <c:pt idx="3">
                  <c:v>1822</c:v>
                </c:pt>
                <c:pt idx="6">
                  <c:v>1874</c:v>
                </c:pt>
                <c:pt idx="9">
                  <c:v>1640</c:v>
                </c:pt>
                <c:pt idx="12">
                  <c:v>1670</c:v>
                </c:pt>
              </c:numCache>
            </c:numRef>
          </c:val>
          <c:extLst>
            <c:ext xmlns:c16="http://schemas.microsoft.com/office/drawing/2014/chart" uri="{C3380CC4-5D6E-409C-BE32-E72D297353CC}">
              <c16:uniqueId val="{00000004-E833-4313-B2CE-220D5296F0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33-4313-B2CE-220D5296F0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833-4313-B2CE-220D5296F0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1623</c:v>
                </c:pt>
                <c:pt idx="3">
                  <c:v>1269</c:v>
                </c:pt>
                <c:pt idx="6">
                  <c:v>1191</c:v>
                </c:pt>
                <c:pt idx="9">
                  <c:v>1019</c:v>
                </c:pt>
                <c:pt idx="12">
                  <c:v>892</c:v>
                </c:pt>
              </c:numCache>
            </c:numRef>
          </c:val>
          <c:extLst>
            <c:ext xmlns:c16="http://schemas.microsoft.com/office/drawing/2014/chart" uri="{C3380CC4-5D6E-409C-BE32-E72D297353CC}">
              <c16:uniqueId val="{00000007-E833-4313-B2CE-220D5296F08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264</c:v>
                </c:pt>
                <c:pt idx="2">
                  <c:v>#N/A</c:v>
                </c:pt>
                <c:pt idx="3">
                  <c:v>#N/A</c:v>
                </c:pt>
                <c:pt idx="4">
                  <c:v>-48</c:v>
                </c:pt>
                <c:pt idx="5">
                  <c:v>#N/A</c:v>
                </c:pt>
                <c:pt idx="6">
                  <c:v>#N/A</c:v>
                </c:pt>
                <c:pt idx="7">
                  <c:v>546</c:v>
                </c:pt>
                <c:pt idx="8">
                  <c:v>#N/A</c:v>
                </c:pt>
                <c:pt idx="9">
                  <c:v>#N/A</c:v>
                </c:pt>
                <c:pt idx="10">
                  <c:v>222</c:v>
                </c:pt>
                <c:pt idx="11">
                  <c:v>#N/A</c:v>
                </c:pt>
                <c:pt idx="12">
                  <c:v>#N/A</c:v>
                </c:pt>
                <c:pt idx="13">
                  <c:v>19</c:v>
                </c:pt>
                <c:pt idx="14">
                  <c:v>#N/A</c:v>
                </c:pt>
              </c:numCache>
            </c:numRef>
          </c:val>
          <c:smooth val="0"/>
          <c:extLst>
            <c:ext xmlns:c16="http://schemas.microsoft.com/office/drawing/2014/chart" uri="{C3380CC4-5D6E-409C-BE32-E72D297353CC}">
              <c16:uniqueId val="{00000008-E833-4313-B2CE-220D5296F08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22514</c:v>
                </c:pt>
                <c:pt idx="5">
                  <c:v>21440</c:v>
                </c:pt>
                <c:pt idx="8">
                  <c:v>20298</c:v>
                </c:pt>
                <c:pt idx="11">
                  <c:v>18716</c:v>
                </c:pt>
                <c:pt idx="14">
                  <c:v>17287</c:v>
                </c:pt>
              </c:numCache>
            </c:numRef>
          </c:val>
          <c:extLst>
            <c:ext xmlns:c16="http://schemas.microsoft.com/office/drawing/2014/chart" uri="{C3380CC4-5D6E-409C-BE32-E72D297353CC}">
              <c16:uniqueId val="{00000000-94DF-4521-98F2-25AAC54D3C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8329</c:v>
                </c:pt>
                <c:pt idx="5">
                  <c:v>7992</c:v>
                </c:pt>
                <c:pt idx="8">
                  <c:v>7890</c:v>
                </c:pt>
                <c:pt idx="11">
                  <c:v>7498</c:v>
                </c:pt>
                <c:pt idx="14">
                  <c:v>8335</c:v>
                </c:pt>
              </c:numCache>
            </c:numRef>
          </c:val>
          <c:extLst>
            <c:ext xmlns:c16="http://schemas.microsoft.com/office/drawing/2014/chart" uri="{C3380CC4-5D6E-409C-BE32-E72D297353CC}">
              <c16:uniqueId val="{00000001-94DF-4521-98F2-25AAC54D3C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26734</c:v>
                </c:pt>
                <c:pt idx="5">
                  <c:v>24417</c:v>
                </c:pt>
                <c:pt idx="8">
                  <c:v>25504</c:v>
                </c:pt>
                <c:pt idx="11">
                  <c:v>24684</c:v>
                </c:pt>
                <c:pt idx="14">
                  <c:v>24331</c:v>
                </c:pt>
              </c:numCache>
            </c:numRef>
          </c:val>
          <c:extLst>
            <c:ext xmlns:c16="http://schemas.microsoft.com/office/drawing/2014/chart" uri="{C3380CC4-5D6E-409C-BE32-E72D297353CC}">
              <c16:uniqueId val="{00000002-94DF-4521-98F2-25AAC54D3C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DF-4521-98F2-25AAC54D3C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DF-4521-98F2-25AAC54D3C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79</c:v>
                </c:pt>
                <c:pt idx="9">
                  <c:v>0</c:v>
                </c:pt>
                <c:pt idx="12">
                  <c:v>507</c:v>
                </c:pt>
              </c:numCache>
            </c:numRef>
          </c:val>
          <c:extLst>
            <c:ext xmlns:c16="http://schemas.microsoft.com/office/drawing/2014/chart" uri="{C3380CC4-5D6E-409C-BE32-E72D297353CC}">
              <c16:uniqueId val="{00000005-94DF-4521-98F2-25AAC54D3C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6341</c:v>
                </c:pt>
                <c:pt idx="3">
                  <c:v>7125</c:v>
                </c:pt>
                <c:pt idx="6">
                  <c:v>7219</c:v>
                </c:pt>
                <c:pt idx="9">
                  <c:v>7240</c:v>
                </c:pt>
                <c:pt idx="12">
                  <c:v>7586</c:v>
                </c:pt>
              </c:numCache>
            </c:numRef>
          </c:val>
          <c:extLst>
            <c:ext xmlns:c16="http://schemas.microsoft.com/office/drawing/2014/chart" uri="{C3380CC4-5D6E-409C-BE32-E72D297353CC}">
              <c16:uniqueId val="{00000006-94DF-4521-98F2-25AAC54D3C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4465</c:v>
                </c:pt>
                <c:pt idx="3">
                  <c:v>4045</c:v>
                </c:pt>
                <c:pt idx="6">
                  <c:v>3598</c:v>
                </c:pt>
                <c:pt idx="9">
                  <c:v>3141</c:v>
                </c:pt>
                <c:pt idx="12">
                  <c:v>2675</c:v>
                </c:pt>
              </c:numCache>
            </c:numRef>
          </c:val>
          <c:extLst>
            <c:ext xmlns:c16="http://schemas.microsoft.com/office/drawing/2014/chart" uri="{C3380CC4-5D6E-409C-BE32-E72D297353CC}">
              <c16:uniqueId val="{00000007-94DF-4521-98F2-25AAC54D3C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23268</c:v>
                </c:pt>
                <c:pt idx="3">
                  <c:v>19695</c:v>
                </c:pt>
                <c:pt idx="6">
                  <c:v>16983</c:v>
                </c:pt>
                <c:pt idx="9">
                  <c:v>13915</c:v>
                </c:pt>
                <c:pt idx="12">
                  <c:v>13078</c:v>
                </c:pt>
              </c:numCache>
            </c:numRef>
          </c:val>
          <c:extLst>
            <c:ext xmlns:c16="http://schemas.microsoft.com/office/drawing/2014/chart" uri="{C3380CC4-5D6E-409C-BE32-E72D297353CC}">
              <c16:uniqueId val="{00000008-94DF-4521-98F2-25AAC54D3C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119</c:v>
                </c:pt>
                <c:pt idx="3">
                  <c:v>483</c:v>
                </c:pt>
                <c:pt idx="6">
                  <c:v>215</c:v>
                </c:pt>
                <c:pt idx="9">
                  <c:v>1</c:v>
                </c:pt>
                <c:pt idx="12">
                  <c:v>553</c:v>
                </c:pt>
              </c:numCache>
            </c:numRef>
          </c:val>
          <c:extLst>
            <c:ext xmlns:c16="http://schemas.microsoft.com/office/drawing/2014/chart" uri="{C3380CC4-5D6E-409C-BE32-E72D297353CC}">
              <c16:uniqueId val="{00000009-94DF-4521-98F2-25AAC54D3C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6593</c:v>
                </c:pt>
                <c:pt idx="3">
                  <c:v>7277</c:v>
                </c:pt>
                <c:pt idx="6">
                  <c:v>8355</c:v>
                </c:pt>
                <c:pt idx="9">
                  <c:v>8405</c:v>
                </c:pt>
                <c:pt idx="12">
                  <c:v>8147</c:v>
                </c:pt>
              </c:numCache>
            </c:numRef>
          </c:val>
          <c:extLst>
            <c:ext xmlns:c16="http://schemas.microsoft.com/office/drawing/2014/chart" uri="{C3380CC4-5D6E-409C-BE32-E72D297353CC}">
              <c16:uniqueId val="{0000000A-94DF-4521-98F2-25AAC54D3CA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4DF-4521-98F2-25AAC54D3CA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6777</c:v>
                </c:pt>
                <c:pt idx="1">
                  <c:v>6385</c:v>
                </c:pt>
                <c:pt idx="2">
                  <c:v>6394</c:v>
                </c:pt>
              </c:numCache>
            </c:numRef>
          </c:val>
          <c:extLst>
            <c:ext xmlns:c16="http://schemas.microsoft.com/office/drawing/2014/chart" uri="{C3380CC4-5D6E-409C-BE32-E72D297353CC}">
              <c16:uniqueId val="{00000000-CC42-46D2-98A9-30F352AA5A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C42-46D2-98A9-30F352AA5A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14838</c:v>
                </c:pt>
                <c:pt idx="1">
                  <c:v>14540</c:v>
                </c:pt>
                <c:pt idx="2">
                  <c:v>14420</c:v>
                </c:pt>
              </c:numCache>
            </c:numRef>
          </c:val>
          <c:extLst>
            <c:ext xmlns:c16="http://schemas.microsoft.com/office/drawing/2014/chart" uri="{C3380CC4-5D6E-409C-BE32-E72D297353CC}">
              <c16:uniqueId val="{00000002-CC42-46D2-98A9-30F352AA5A1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149,715
138,849
62.81
62,988,383
59,446,785
1,660,033
36,202,034
8,947,048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事業所の集中等により、法人市民税が他団体と比べ多いため、類似団体平均を大きく上回る</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となっているが、近年は低下傾向にある。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また、法人市民税収については、税制改正等の影響を大きく受けるため、今後は税の徴収強化等に加え、更なる財源確保に努める。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8467</xdr:rowOff>
    </xdr:from>
    <xdr:to>
      <xdr:col>23</xdr:col>
      <xdr:colOff>133350</xdr:colOff>
      <xdr:row>36</xdr:row>
      <xdr:rowOff>48683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1806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139700</xdr:rowOff>
    </xdr:from>
    <xdr:to>
      <xdr:col>19</xdr:col>
      <xdr:colOff>133350</xdr:colOff>
      <xdr:row>36</xdr:row>
      <xdr:rowOff>8467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1404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79375</xdr:rowOff>
    </xdr:from>
    <xdr:to>
      <xdr:col>15</xdr:col>
      <xdr:colOff>82550</xdr:colOff>
      <xdr:row>35</xdr:row>
      <xdr:rowOff>139700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0801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79375</xdr:rowOff>
    </xdr:from>
    <xdr:to>
      <xdr:col>11</xdr:col>
      <xdr:colOff>31750</xdr:colOff>
      <xdr:row>35</xdr:row>
      <xdr:rowOff>119592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0801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169333</xdr:rowOff>
    </xdr:from>
    <xdr:to>
      <xdr:col>23</xdr:col>
      <xdr:colOff>184150</xdr:colOff>
      <xdr:row>36</xdr:row>
      <xdr:rowOff>99483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14410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015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129117</xdr:rowOff>
    </xdr:from>
    <xdr:to>
      <xdr:col>19</xdr:col>
      <xdr:colOff>184150</xdr:colOff>
      <xdr:row>36</xdr:row>
      <xdr:rowOff>59267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69444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589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88900</xdr:rowOff>
    </xdr:from>
    <xdr:to>
      <xdr:col>15</xdr:col>
      <xdr:colOff>133350</xdr:colOff>
      <xdr:row>36</xdr:row>
      <xdr:rowOff>19050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29227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28575</xdr:rowOff>
    </xdr:from>
    <xdr:to>
      <xdr:col>11</xdr:col>
      <xdr:colOff>82550</xdr:colOff>
      <xdr:row>35</xdr:row>
      <xdr:rowOff>130175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140352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579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68792</xdr:rowOff>
    </xdr:from>
    <xdr:to>
      <xdr:col>7</xdr:col>
      <xdr:colOff>31750</xdr:colOff>
      <xdr:row>35</xdr:row>
      <xdr:rowOff>170392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0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9119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583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や法人事業税交付金等の増により、経常一般財源等が増加したが、生活保護受給世帯の増加等に伴う福祉関係経費の増により、経常経費充当一般財源等も増加となった。その結果、経常収支比率は昨年度より</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ポイント増となり、類似団体平均を上回った。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今後も、人件費や扶助費等の増嵩により、厳しい状況となることが予想されるため、事務事業の見直しによる経費削減に努める。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68</xdr:row>
      <xdr:rowOff>13123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414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64</xdr:row>
      <xdr:rowOff>55456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54783"/>
          <a:ext cx="8382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60537</xdr:rowOff>
    </xdr:from>
    <xdr:to>
      <xdr:col>19</xdr:col>
      <xdr:colOff>133350</xdr:colOff>
      <xdr:row>62</xdr:row>
      <xdr:rowOff>124883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9043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45314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60537</xdr:rowOff>
    </xdr:from>
    <xdr:to>
      <xdr:col>15</xdr:col>
      <xdr:colOff>82550</xdr:colOff>
      <xdr:row>62</xdr:row>
      <xdr:rowOff>60537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690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159596</xdr:rowOff>
    </xdr:from>
    <xdr:to>
      <xdr:col>15</xdr:col>
      <xdr:colOff>133350</xdr:colOff>
      <xdr:row>61</xdr:row>
      <xdr:rowOff>89746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99923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148590</xdr:rowOff>
    </xdr:from>
    <xdr:to>
      <xdr:col>11</xdr:col>
      <xdr:colOff>31750</xdr:colOff>
      <xdr:row>62</xdr:row>
      <xdr:rowOff>60537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264140"/>
          <a:ext cx="889000" cy="42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55456</xdr:rowOff>
    </xdr:from>
    <xdr:to>
      <xdr:col>11</xdr:col>
      <xdr:colOff>82550</xdr:colOff>
      <xdr:row>63</xdr:row>
      <xdr:rowOff>157056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141833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117704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148183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74083</xdr:rowOff>
    </xdr:from>
    <xdr:to>
      <xdr:col>19</xdr:col>
      <xdr:colOff>184150</xdr:colOff>
      <xdr:row>63</xdr:row>
      <xdr:rowOff>4233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14410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7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9737</xdr:rowOff>
    </xdr:from>
    <xdr:to>
      <xdr:col>15</xdr:col>
      <xdr:colOff>133350</xdr:colOff>
      <xdr:row>62</xdr:row>
      <xdr:rowOff>111337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9737</xdr:rowOff>
    </xdr:from>
    <xdr:to>
      <xdr:col>11</xdr:col>
      <xdr:colOff>82550</xdr:colOff>
      <xdr:row>62</xdr:row>
      <xdr:rowOff>111337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97790</xdr:rowOff>
    </xdr:from>
    <xdr:to>
      <xdr:col>7</xdr:col>
      <xdr:colOff>31750</xdr:colOff>
      <xdr:row>60</xdr:row>
      <xdr:rowOff>27940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38117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人当たりの金額が類似団体平均を上回っているのは、主に物件費の割合が高いことが要因となっている。</a:t>
          </a:r>
        </a:p>
        <a:p>
          <a:r>
            <a:rPr kumimoji="1" lang="ja-JP" altLang="en-US" sz="1300">
              <a:latin typeface="ＭＳ Ｐゴシック" panose="020B0600070205080204" pitchFamily="50" charset="-128"/>
              <a:ea typeface="ＭＳ Ｐゴシック" panose="020B0600070205080204" pitchFamily="50" charset="-128"/>
            </a:rPr>
            <a:t>　これは、保有する公共施設が多く、指定管理者制度を導入することなどにより、業務委託が増えていることが主な要因である。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今後も適正な定員管理や事務事業の見直しによる経費削減に努める。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82214</xdr:rowOff>
    </xdr:from>
    <xdr:to>
      <xdr:col>23</xdr:col>
      <xdr:colOff>133350</xdr:colOff>
      <xdr:row>90</xdr:row>
      <xdr:rowOff>31679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98214"/>
          <a:ext cx="0" cy="1663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3756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3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31679</xdr:rowOff>
    </xdr:from>
    <xdr:to>
      <xdr:col>24</xdr:col>
      <xdr:colOff>12700</xdr:colOff>
      <xdr:row>90</xdr:row>
      <xdr:rowOff>31679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6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168591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4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82214</xdr:rowOff>
    </xdr:from>
    <xdr:to>
      <xdr:col>24</xdr:col>
      <xdr:colOff>12700</xdr:colOff>
      <xdr:row>80</xdr:row>
      <xdr:rowOff>82214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9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45036</xdr:rowOff>
    </xdr:from>
    <xdr:to>
      <xdr:col>23</xdr:col>
      <xdr:colOff>133350</xdr:colOff>
      <xdr:row>86</xdr:row>
      <xdr:rowOff>122131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789736"/>
          <a:ext cx="838200" cy="7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105184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35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88657</xdr:rowOff>
    </xdr:from>
    <xdr:to>
      <xdr:col>23</xdr:col>
      <xdr:colOff>184150</xdr:colOff>
      <xdr:row>85</xdr:row>
      <xdr:rowOff>18807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9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10106</xdr:rowOff>
    </xdr:from>
    <xdr:to>
      <xdr:col>19</xdr:col>
      <xdr:colOff>133350</xdr:colOff>
      <xdr:row>86</xdr:row>
      <xdr:rowOff>45036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754806"/>
          <a:ext cx="889000" cy="3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71002</xdr:rowOff>
    </xdr:from>
    <xdr:to>
      <xdr:col>19</xdr:col>
      <xdr:colOff>184150</xdr:colOff>
      <xdr:row>85</xdr:row>
      <xdr:rowOff>1152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7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11329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41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84843</xdr:rowOff>
    </xdr:from>
    <xdr:to>
      <xdr:col>15</xdr:col>
      <xdr:colOff>82550</xdr:colOff>
      <xdr:row>86</xdr:row>
      <xdr:rowOff>10106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86643"/>
          <a:ext cx="889000" cy="26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165939</xdr:rowOff>
    </xdr:from>
    <xdr:to>
      <xdr:col>15</xdr:col>
      <xdr:colOff>133350</xdr:colOff>
      <xdr:row>84</xdr:row>
      <xdr:rowOff>96089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106266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114729</xdr:rowOff>
    </xdr:from>
    <xdr:to>
      <xdr:col>11</xdr:col>
      <xdr:colOff>31750</xdr:colOff>
      <xdr:row>84</xdr:row>
      <xdr:rowOff>84843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45079"/>
          <a:ext cx="889000" cy="14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6319</xdr:rowOff>
    </xdr:from>
    <xdr:to>
      <xdr:col>11</xdr:col>
      <xdr:colOff>82550</xdr:colOff>
      <xdr:row>83</xdr:row>
      <xdr:rowOff>107919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118096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37855</xdr:rowOff>
    </xdr:from>
    <xdr:to>
      <xdr:col>7</xdr:col>
      <xdr:colOff>31750</xdr:colOff>
      <xdr:row>82</xdr:row>
      <xdr:rowOff>139455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149632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6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71331</xdr:rowOff>
    </xdr:from>
    <xdr:to>
      <xdr:col>23</xdr:col>
      <xdr:colOff>184150</xdr:colOff>
      <xdr:row>87</xdr:row>
      <xdr:rowOff>1481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81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43408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78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165686</xdr:rowOff>
    </xdr:from>
    <xdr:to>
      <xdr:col>19</xdr:col>
      <xdr:colOff>184150</xdr:colOff>
      <xdr:row>86</xdr:row>
      <xdr:rowOff>95836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73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80613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825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130756</xdr:rowOff>
    </xdr:from>
    <xdr:to>
      <xdr:col>15</xdr:col>
      <xdr:colOff>133350</xdr:colOff>
      <xdr:row>86</xdr:row>
      <xdr:rowOff>60906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70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45683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790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34043</xdr:rowOff>
    </xdr:from>
    <xdr:to>
      <xdr:col>11</xdr:col>
      <xdr:colOff>82550</xdr:colOff>
      <xdr:row>84</xdr:row>
      <xdr:rowOff>135643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43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120420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52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63929</xdr:rowOff>
    </xdr:from>
    <xdr:to>
      <xdr:col>7</xdr:col>
      <xdr:colOff>31750</xdr:colOff>
      <xdr:row>83</xdr:row>
      <xdr:rowOff>165529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150306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8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及び国の指導を踏まえ、給与の適正化を実施してきたところであり、今後も国の動向を注視し適正な給与体系の維持に努める。なお、学歴や年齢によらず、能力のある職員を積極的に登用してきたことから、類似団体との比較では高い数値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89959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140759</xdr:rowOff>
    </xdr:from>
    <xdr:to>
      <xdr:col>81</xdr:col>
      <xdr:colOff>44450</xdr:colOff>
      <xdr:row>88</xdr:row>
      <xdr:rowOff>160866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228359"/>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88</xdr:row>
      <xdr:rowOff>140759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2082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31343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0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89</xdr:row>
      <xdr:rowOff>9525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2082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9525</xdr:rowOff>
    </xdr:from>
    <xdr:to>
      <xdr:col>68</xdr:col>
      <xdr:colOff>152400</xdr:colOff>
      <xdr:row>89</xdr:row>
      <xdr:rowOff>110066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26857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91668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131886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110066</xdr:rowOff>
    </xdr:from>
    <xdr:to>
      <xdr:col>81</xdr:col>
      <xdr:colOff>95250</xdr:colOff>
      <xdr:row>89</xdr:row>
      <xdr:rowOff>40216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5943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9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89959</xdr:rowOff>
    </xdr:from>
    <xdr:to>
      <xdr:col>77</xdr:col>
      <xdr:colOff>95250</xdr:colOff>
      <xdr:row>89</xdr:row>
      <xdr:rowOff>20109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4886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63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130175</xdr:rowOff>
    </xdr:from>
    <xdr:to>
      <xdr:col>68</xdr:col>
      <xdr:colOff>203200</xdr:colOff>
      <xdr:row>89</xdr:row>
      <xdr:rowOff>60325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45102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59266</xdr:rowOff>
    </xdr:from>
    <xdr:to>
      <xdr:col>64</xdr:col>
      <xdr:colOff>152400</xdr:colOff>
      <xdr:row>89</xdr:row>
      <xdr:rowOff>160866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145643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簡素で効率的な行財政運営を行うために、職員数の適正な管理と適正な職員配置を進めてきたこと及び技能労務職の退職不補充の結果、類似団体と比べ低い数値となっている。今後も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148046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26320"/>
          <a:ext cx="0" cy="1537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120123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3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148046</xdr:rowOff>
    </xdr:from>
    <xdr:to>
      <xdr:col>81</xdr:col>
      <xdr:colOff>133350</xdr:colOff>
      <xdr:row>66</xdr:row>
      <xdr:rowOff>148046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6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125367</xdr:rowOff>
    </xdr:from>
    <xdr:to>
      <xdr:col>81</xdr:col>
      <xdr:colOff>44450</xdr:colOff>
      <xdr:row>60</xdr:row>
      <xdr:rowOff>163285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12367"/>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54446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12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84001</xdr:rowOff>
    </xdr:from>
    <xdr:to>
      <xdr:col>77</xdr:col>
      <xdr:colOff>44450</xdr:colOff>
      <xdr:row>60</xdr:row>
      <xdr:rowOff>125367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7100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51344</xdr:rowOff>
    </xdr:from>
    <xdr:to>
      <xdr:col>77</xdr:col>
      <xdr:colOff>95250</xdr:colOff>
      <xdr:row>61</xdr:row>
      <xdr:rowOff>152944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137721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96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63319</xdr:rowOff>
    </xdr:from>
    <xdr:to>
      <xdr:col>72</xdr:col>
      <xdr:colOff>203200</xdr:colOff>
      <xdr:row>60</xdr:row>
      <xdr:rowOff>84001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5031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41003</xdr:rowOff>
    </xdr:from>
    <xdr:to>
      <xdr:col>73</xdr:col>
      <xdr:colOff>44450</xdr:colOff>
      <xdr:row>61</xdr:row>
      <xdr:rowOff>142603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127380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8165</xdr:rowOff>
    </xdr:from>
    <xdr:to>
      <xdr:col>68</xdr:col>
      <xdr:colOff>152400</xdr:colOff>
      <xdr:row>60</xdr:row>
      <xdr:rowOff>63319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95165"/>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129722</xdr:rowOff>
    </xdr:from>
    <xdr:to>
      <xdr:col>68</xdr:col>
      <xdr:colOff>203200</xdr:colOff>
      <xdr:row>61</xdr:row>
      <xdr:rowOff>59872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44649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112485</xdr:rowOff>
    </xdr:from>
    <xdr:to>
      <xdr:col>81</xdr:col>
      <xdr:colOff>95250</xdr:colOff>
      <xdr:row>61</xdr:row>
      <xdr:rowOff>42635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129012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4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74567</xdr:rowOff>
    </xdr:from>
    <xdr:to>
      <xdr:col>77</xdr:col>
      <xdr:colOff>95250</xdr:colOff>
      <xdr:row>61</xdr:row>
      <xdr:rowOff>4717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14894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33201</xdr:rowOff>
    </xdr:from>
    <xdr:to>
      <xdr:col>73</xdr:col>
      <xdr:colOff>44450</xdr:colOff>
      <xdr:row>60</xdr:row>
      <xdr:rowOff>134801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12519</xdr:rowOff>
    </xdr:from>
    <xdr:to>
      <xdr:col>68</xdr:col>
      <xdr:colOff>203200</xdr:colOff>
      <xdr:row>60</xdr:row>
      <xdr:rowOff>114119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128815</xdr:rowOff>
    </xdr:from>
    <xdr:to>
      <xdr:col>64</xdr:col>
      <xdr:colOff>152400</xdr:colOff>
      <xdr:row>60</xdr:row>
      <xdr:rowOff>58965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69142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類似団体平均を大きく下回っており、良好な状態を保っている。</a:t>
          </a:r>
        </a:p>
        <a:p>
          <a:r>
            <a:rPr kumimoji="1" lang="ja-JP" altLang="en-US" sz="1300">
              <a:latin typeface="ＭＳ Ｐゴシック" panose="020B0600070205080204" pitchFamily="50" charset="-128"/>
              <a:ea typeface="ＭＳ Ｐゴシック" panose="020B0600070205080204" pitchFamily="50" charset="-128"/>
            </a:rPr>
            <a:t>　今後も、事務事業の効率化や基金の活用等により、起債に大きく頼ることのない財政運営に努める。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151695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61100"/>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102305</xdr:rowOff>
    </xdr:from>
    <xdr:to>
      <xdr:col>81</xdr:col>
      <xdr:colOff>44450</xdr:colOff>
      <xdr:row>36</xdr:row>
      <xdr:rowOff>115711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2745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112482</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9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102305</xdr:rowOff>
    </xdr:from>
    <xdr:to>
      <xdr:col>77</xdr:col>
      <xdr:colOff>44450</xdr:colOff>
      <xdr:row>36</xdr:row>
      <xdr:rowOff>115711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2745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55332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8467</xdr:rowOff>
    </xdr:from>
    <xdr:to>
      <xdr:col>72</xdr:col>
      <xdr:colOff>203200</xdr:colOff>
      <xdr:row>36</xdr:row>
      <xdr:rowOff>115711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180667"/>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139700</xdr:rowOff>
    </xdr:from>
    <xdr:to>
      <xdr:col>68</xdr:col>
      <xdr:colOff>152400</xdr:colOff>
      <xdr:row>36</xdr:row>
      <xdr:rowOff>8467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61404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140405</xdr:rowOff>
    </xdr:from>
    <xdr:to>
      <xdr:col>68</xdr:col>
      <xdr:colOff>203200</xdr:colOff>
      <xdr:row>40</xdr:row>
      <xdr:rowOff>70555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55332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64911</xdr:rowOff>
    </xdr:from>
    <xdr:to>
      <xdr:col>81</xdr:col>
      <xdr:colOff>95250</xdr:colOff>
      <xdr:row>36</xdr:row>
      <xdr:rowOff>166511</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23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157638</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15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51505</xdr:rowOff>
    </xdr:from>
    <xdr:to>
      <xdr:col>77</xdr:col>
      <xdr:colOff>95250</xdr:colOff>
      <xdr:row>36</xdr:row>
      <xdr:rowOff>153105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2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163282</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5992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64911</xdr:rowOff>
    </xdr:from>
    <xdr:to>
      <xdr:col>73</xdr:col>
      <xdr:colOff>44450</xdr:colOff>
      <xdr:row>36</xdr:row>
      <xdr:rowOff>166511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23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5238</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00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129117</xdr:rowOff>
    </xdr:from>
    <xdr:to>
      <xdr:col>68</xdr:col>
      <xdr:colOff>203200</xdr:colOff>
      <xdr:row>36</xdr:row>
      <xdr:rowOff>59267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69444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88900</xdr:rowOff>
    </xdr:from>
    <xdr:to>
      <xdr:col>64</xdr:col>
      <xdr:colOff>152400</xdr:colOff>
      <xdr:row>36</xdr:row>
      <xdr:rowOff>19050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29227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将来負担額を充当可能財源等が上回っており、良好な状態を保っている。</a:t>
          </a:r>
        </a:p>
        <a:p>
          <a:r>
            <a:rPr kumimoji="1" lang="ja-JP" altLang="en-US" sz="1300">
              <a:latin typeface="ＭＳ Ｐゴシック" panose="020B0600070205080204" pitchFamily="50" charset="-128"/>
              <a:ea typeface="ＭＳ Ｐゴシック" panose="020B0600070205080204" pitchFamily="50" charset="-128"/>
            </a:rPr>
            <a:t>　その主な要因としては、将来負担となる一般会計等の地方債の残高が少なく、充当可能財源である基金残高が多いことなどがあげられる。</a:t>
          </a:r>
        </a:p>
        <a:p>
          <a:r>
            <a:rPr kumimoji="1" lang="ja-JP" altLang="en-US" sz="1300">
              <a:latin typeface="ＭＳ Ｐゴシック" panose="020B0600070205080204" pitchFamily="50" charset="-128"/>
              <a:ea typeface="ＭＳ Ｐゴシック" panose="020B0600070205080204" pitchFamily="50" charset="-128"/>
            </a:rPr>
            <a:t>　今後も、引き続き計画的な市債発行に努めるなど、健全な財政運営に努める。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40005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12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12082</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40005</xdr:rowOff>
    </xdr:from>
    <xdr:to>
      <xdr:col>81</xdr:col>
      <xdr:colOff>133350</xdr:colOff>
      <xdr:row>23</xdr:row>
      <xdr:rowOff>40005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8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145979</xdr:rowOff>
    </xdr:from>
    <xdr:to>
      <xdr:col>73</xdr:col>
      <xdr:colOff>44450</xdr:colOff>
      <xdr:row>14</xdr:row>
      <xdr:rowOff>76129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86306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4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170109</xdr:rowOff>
    </xdr:from>
    <xdr:to>
      <xdr:col>68</xdr:col>
      <xdr:colOff>203200</xdr:colOff>
      <xdr:row>14</xdr:row>
      <xdr:rowOff>100259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110436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97719</xdr:rowOff>
    </xdr:from>
    <xdr:to>
      <xdr:col>64</xdr:col>
      <xdr:colOff>152400</xdr:colOff>
      <xdr:row>14</xdr:row>
      <xdr:rowOff>27869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38046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149,715
138,849
62.81
62,988,383
59,446,785
1,660,033
36,202,034
8,947,048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前年度に比べて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ポイント増加しているが、近年は類似団体平均値とほぼ同水準で推移している。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までも学歴や年齢によらず、能力のある職員を積極的に登用してきたことから、類似団体と比べ給与水準は比較的高くなっているが、簡素で効率的な行財政運営を行うために、職員数の適正な管理と適正な職員配置を進めていることで、類似団体平均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今後も引き続き適正な定員管理の維持に努める。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60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159657</xdr:rowOff>
    </xdr:from>
    <xdr:to>
      <xdr:col>24</xdr:col>
      <xdr:colOff>25400</xdr:colOff>
      <xdr:row>37</xdr:row>
      <xdr:rowOff>86178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3318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40113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83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68036</xdr:rowOff>
    </xdr:from>
    <xdr:to>
      <xdr:col>24</xdr:col>
      <xdr:colOff>76200</xdr:colOff>
      <xdr:row>37</xdr:row>
      <xdr:rowOff>169636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159657</xdr:rowOff>
    </xdr:from>
    <xdr:to>
      <xdr:col>19</xdr:col>
      <xdr:colOff>187325</xdr:colOff>
      <xdr:row>37</xdr:row>
      <xdr:rowOff>135164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331857"/>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100693</xdr:rowOff>
    </xdr:from>
    <xdr:to>
      <xdr:col>20</xdr:col>
      <xdr:colOff>38100</xdr:colOff>
      <xdr:row>38</xdr:row>
      <xdr:rowOff>30843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15620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135164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413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159657</xdr:rowOff>
    </xdr:from>
    <xdr:to>
      <xdr:col>11</xdr:col>
      <xdr:colOff>9525</xdr:colOff>
      <xdr:row>37</xdr:row>
      <xdr:rowOff>69850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646057"/>
          <a:ext cx="889000" cy="76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59872</xdr:rowOff>
    </xdr:from>
    <xdr:to>
      <xdr:col>11</xdr:col>
      <xdr:colOff>60325</xdr:colOff>
      <xdr:row>38</xdr:row>
      <xdr:rowOff>161472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146249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113591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35378</xdr:rowOff>
    </xdr:from>
    <xdr:to>
      <xdr:col>24</xdr:col>
      <xdr:colOff>76200</xdr:colOff>
      <xdr:row>37</xdr:row>
      <xdr:rowOff>136978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51905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2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108857</xdr:rowOff>
    </xdr:from>
    <xdr:to>
      <xdr:col>20</xdr:col>
      <xdr:colOff>38100</xdr:colOff>
      <xdr:row>37</xdr:row>
      <xdr:rowOff>39007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8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49184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04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84364</xdr:rowOff>
    </xdr:from>
    <xdr:to>
      <xdr:col>15</xdr:col>
      <xdr:colOff>149225</xdr:colOff>
      <xdr:row>38</xdr:row>
      <xdr:rowOff>14514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170742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108857</xdr:rowOff>
    </xdr:from>
    <xdr:to>
      <xdr:col>6</xdr:col>
      <xdr:colOff>171450</xdr:colOff>
      <xdr:row>33</xdr:row>
      <xdr:rowOff>39007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59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49184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36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主な要因は、保有する公共施設が多く、指定管理者制度の導入などにより、業務委託が増えていることによるものである。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類似団体と比較して物件費の割合が高い傾向にあるため、引き続き事務事業の見直し等による経費削減に努める。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35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154214</xdr:rowOff>
    </xdr:from>
    <xdr:to>
      <xdr:col>82</xdr:col>
      <xdr:colOff>107950</xdr:colOff>
      <xdr:row>21</xdr:row>
      <xdr:rowOff>26307</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5832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41020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441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67128</xdr:rowOff>
    </xdr:from>
    <xdr:to>
      <xdr:col>78</xdr:col>
      <xdr:colOff>69850</xdr:colOff>
      <xdr:row>20</xdr:row>
      <xdr:rowOff>154214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496128"/>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163286</xdr:rowOff>
    </xdr:from>
    <xdr:to>
      <xdr:col>78</xdr:col>
      <xdr:colOff>120650</xdr:colOff>
      <xdr:row>15</xdr:row>
      <xdr:rowOff>93436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67128</xdr:rowOff>
    </xdr:from>
    <xdr:to>
      <xdr:col>73</xdr:col>
      <xdr:colOff>180975</xdr:colOff>
      <xdr:row>20</xdr:row>
      <xdr:rowOff>121557</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4961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32657</xdr:rowOff>
    </xdr:from>
    <xdr:to>
      <xdr:col>74</xdr:col>
      <xdr:colOff>31750</xdr:colOff>
      <xdr:row>14</xdr:row>
      <xdr:rowOff>134257</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144434</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121557</xdr:rowOff>
    </xdr:from>
    <xdr:to>
      <xdr:col>69</xdr:col>
      <xdr:colOff>92075</xdr:colOff>
      <xdr:row>20</xdr:row>
      <xdr:rowOff>121557</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550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41020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146957</xdr:rowOff>
    </xdr:from>
    <xdr:to>
      <xdr:col>82</xdr:col>
      <xdr:colOff>158750</xdr:colOff>
      <xdr:row>21</xdr:row>
      <xdr:rowOff>77107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55534</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48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103414</xdr:rowOff>
    </xdr:from>
    <xdr:to>
      <xdr:col>78</xdr:col>
      <xdr:colOff>120650</xdr:colOff>
      <xdr:row>21</xdr:row>
      <xdr:rowOff>33564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18341</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61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16328</xdr:rowOff>
    </xdr:from>
    <xdr:to>
      <xdr:col>74</xdr:col>
      <xdr:colOff>31750</xdr:colOff>
      <xdr:row>20</xdr:row>
      <xdr:rowOff>117928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44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102705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53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70757</xdr:rowOff>
    </xdr:from>
    <xdr:to>
      <xdr:col>69</xdr:col>
      <xdr:colOff>142875</xdr:colOff>
      <xdr:row>21</xdr:row>
      <xdr:rowOff>907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157134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58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70757</xdr:rowOff>
    </xdr:from>
    <xdr:to>
      <xdr:col>65</xdr:col>
      <xdr:colOff>53975</xdr:colOff>
      <xdr:row>21</xdr:row>
      <xdr:rowOff>907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157134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58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ポイント増加し、類似団体平均を上回っており、近年は上昇の一途をたどっている。</a:t>
          </a:r>
        </a:p>
        <a:p>
          <a:r>
            <a:rPr kumimoji="1" lang="ja-JP" altLang="en-US" sz="1300">
              <a:latin typeface="ＭＳ Ｐゴシック" panose="020B0600070205080204" pitchFamily="50" charset="-128"/>
              <a:ea typeface="ＭＳ Ｐゴシック" panose="020B0600070205080204" pitchFamily="50" charset="-128"/>
            </a:rPr>
            <a:t>　主な要因としては、生活保護費や障害者給付、保育所等に対する給付費等の増によるものである。</a:t>
          </a:r>
        </a:p>
        <a:p>
          <a:r>
            <a:rPr kumimoji="1" lang="ja-JP" altLang="en-US" sz="1300">
              <a:latin typeface="ＭＳ Ｐゴシック" panose="020B0600070205080204" pitchFamily="50" charset="-128"/>
              <a:ea typeface="ＭＳ Ｐゴシック" panose="020B0600070205080204" pitchFamily="50" charset="-128"/>
            </a:rPr>
            <a:t>　社会構造の変化により、経常的な扶助費は今後も増加が予想されるため、国・県等の動向を注視し、特定財源の確保に努める。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50800</xdr:rowOff>
    </xdr:from>
    <xdr:to>
      <xdr:col>24</xdr:col>
      <xdr:colOff>25400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662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50800</xdr:rowOff>
    </xdr:from>
    <xdr:to>
      <xdr:col>24</xdr:col>
      <xdr:colOff>114300</xdr:colOff>
      <xdr:row>52</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61</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18540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59</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9187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57</xdr:row>
      <xdr:rowOff>146050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58</xdr:row>
      <xdr:rowOff>127000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880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0</xdr:rowOff>
    </xdr:from>
    <xdr:to>
      <xdr:col>24</xdr:col>
      <xdr:colOff>76200</xdr:colOff>
      <xdr:row>61</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80027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類似団体平均を下回っているが、前年度に比べて</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ポイント増加しており、近年は上昇傾向にある。</a:t>
          </a:r>
        </a:p>
        <a:p>
          <a:r>
            <a:rPr kumimoji="1" lang="ja-JP" altLang="en-US" sz="1200">
              <a:latin typeface="ＭＳ Ｐゴシック" panose="020B0600070205080204" pitchFamily="50" charset="-128"/>
              <a:ea typeface="ＭＳ Ｐゴシック" panose="020B0600070205080204" pitchFamily="50" charset="-128"/>
            </a:rPr>
            <a:t>　今後、下水道事業については料金の値上げによる健全化を図ることなどにより、税収を主な財源とする普通会計の負担額を減らしていくよう努める。 </a:t>
          </a:r>
        </a:p>
        <a:p>
          <a:r>
            <a:rPr kumimoji="1" lang="ja-JP" altLang="en-US" sz="1200">
              <a:latin typeface="ＭＳ Ｐゴシック" panose="020B0600070205080204" pitchFamily="50" charset="-128"/>
              <a:ea typeface="ＭＳ Ｐゴシック" panose="020B0600070205080204" pitchFamily="50" charset="-128"/>
            </a:rPr>
            <a:t>　また、施設の老朽化に伴う維持補修費の増加が予想されるため、引き続き支出内容を精査し、長寿命化修繕計画等に基づく適正な執行に努める。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61</xdr:row>
      <xdr:rowOff>44450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678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16527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44450</xdr:rowOff>
    </xdr:from>
    <xdr:to>
      <xdr:col>82</xdr:col>
      <xdr:colOff>196850</xdr:colOff>
      <xdr:row>61</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0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25400</xdr:rowOff>
    </xdr:from>
    <xdr:to>
      <xdr:col>82</xdr:col>
      <xdr:colOff>107950</xdr:colOff>
      <xdr:row>56</xdr:row>
      <xdr:rowOff>114300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26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143527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25400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1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50800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44450</xdr:rowOff>
    </xdr:from>
    <xdr:to>
      <xdr:col>74</xdr:col>
      <xdr:colOff>31750</xdr:colOff>
      <xdr:row>57</xdr:row>
      <xdr:rowOff>146050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120650</xdr:rowOff>
    </xdr:from>
    <xdr:to>
      <xdr:col>69</xdr:col>
      <xdr:colOff>92075</xdr:colOff>
      <xdr:row>56</xdr:row>
      <xdr:rowOff>50800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50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80027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146050</xdr:rowOff>
    </xdr:from>
    <xdr:to>
      <xdr:col>78</xdr:col>
      <xdr:colOff>120650</xdr:colOff>
      <xdr:row>56</xdr:row>
      <xdr:rowOff>76200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86377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69850</xdr:rowOff>
    </xdr:from>
    <xdr:to>
      <xdr:col>65</xdr:col>
      <xdr:colOff>53975</xdr:colOff>
      <xdr:row>56</xdr:row>
      <xdr:rowOff>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主な要因は、企業会計への繰出金や一部事務組合の負担金、各種団体への補助金等が多いためである。</a:t>
          </a:r>
        </a:p>
        <a:p>
          <a:r>
            <a:rPr kumimoji="1" lang="ja-JP" altLang="en-US" sz="1300">
              <a:latin typeface="ＭＳ Ｐゴシック" panose="020B0600070205080204" pitchFamily="50" charset="-128"/>
              <a:ea typeface="ＭＳ Ｐゴシック" panose="020B0600070205080204" pitchFamily="50" charset="-128"/>
            </a:rPr>
            <a:t>　今後は、必要性の低い補助金の見直しや廃止を行い、適正な執行に努める。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981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62230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367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134637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8890</xdr:rowOff>
    </xdr:from>
    <xdr:to>
      <xdr:col>78</xdr:col>
      <xdr:colOff>69850</xdr:colOff>
      <xdr:row>37</xdr:row>
      <xdr:rowOff>24130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352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43197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119380</xdr:rowOff>
    </xdr:from>
    <xdr:to>
      <xdr:col>73</xdr:col>
      <xdr:colOff>180975</xdr:colOff>
      <xdr:row>37</xdr:row>
      <xdr:rowOff>8890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29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49530</xdr:rowOff>
    </xdr:from>
    <xdr:to>
      <xdr:col>74</xdr:col>
      <xdr:colOff>31750</xdr:colOff>
      <xdr:row>35</xdr:row>
      <xdr:rowOff>151130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161307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146050</xdr:rowOff>
    </xdr:from>
    <xdr:to>
      <xdr:col>69</xdr:col>
      <xdr:colOff>92075</xdr:colOff>
      <xdr:row>36</xdr:row>
      <xdr:rowOff>119380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1468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102870</xdr:rowOff>
    </xdr:from>
    <xdr:to>
      <xdr:col>69</xdr:col>
      <xdr:colOff>142875</xdr:colOff>
      <xdr:row>36</xdr:row>
      <xdr:rowOff>33020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43197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xdr:rowOff>
    </xdr:from>
    <xdr:to>
      <xdr:col>82</xdr:col>
      <xdr:colOff>158750</xdr:colOff>
      <xdr:row>37</xdr:row>
      <xdr:rowOff>113030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154957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129540</xdr:rowOff>
    </xdr:from>
    <xdr:to>
      <xdr:col>74</xdr:col>
      <xdr:colOff>31750</xdr:colOff>
      <xdr:row>37</xdr:row>
      <xdr:rowOff>59690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44467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68580</xdr:rowOff>
    </xdr:from>
    <xdr:to>
      <xdr:col>69</xdr:col>
      <xdr:colOff>142875</xdr:colOff>
      <xdr:row>36</xdr:row>
      <xdr:rowOff>170180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154957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95250</xdr:rowOff>
    </xdr:from>
    <xdr:to>
      <xdr:col>65</xdr:col>
      <xdr:colOff>53975</xdr:colOff>
      <xdr:row>36</xdr:row>
      <xdr:rowOff>25400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市債に依存しすぎない財政運営ができており、徐々に市債残高も減少していることから、今後も計画的な市債発行により、市債残高を適正な範囲内に抑制するよう努める。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135165</xdr:rowOff>
    </xdr:from>
    <xdr:to>
      <xdr:col>24</xdr:col>
      <xdr:colOff>25400</xdr:colOff>
      <xdr:row>73</xdr:row>
      <xdr:rowOff>167822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26510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147882</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349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167822</xdr:rowOff>
    </xdr:from>
    <xdr:to>
      <xdr:col>19</xdr:col>
      <xdr:colOff>187325</xdr:colOff>
      <xdr:row>74</xdr:row>
      <xdr:rowOff>48623</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268367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17418</xdr:rowOff>
    </xdr:from>
    <xdr:to>
      <xdr:col>20</xdr:col>
      <xdr:colOff>38100</xdr:colOff>
      <xdr:row>78</xdr:row>
      <xdr:rowOff>119018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103795</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47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48623</xdr:rowOff>
    </xdr:from>
    <xdr:to>
      <xdr:col>15</xdr:col>
      <xdr:colOff>98425</xdr:colOff>
      <xdr:row>74</xdr:row>
      <xdr:rowOff>87812</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27359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87812</xdr:rowOff>
    </xdr:from>
    <xdr:to>
      <xdr:col>11</xdr:col>
      <xdr:colOff>9525</xdr:colOff>
      <xdr:row>74</xdr:row>
      <xdr:rowOff>159657</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277511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37012</xdr:rowOff>
    </xdr:from>
    <xdr:to>
      <xdr:col>11</xdr:col>
      <xdr:colOff>60325</xdr:colOff>
      <xdr:row>78</xdr:row>
      <xdr:rowOff>138612</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41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123389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97263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84365</xdr:rowOff>
    </xdr:from>
    <xdr:to>
      <xdr:col>24</xdr:col>
      <xdr:colOff>76200</xdr:colOff>
      <xdr:row>74</xdr:row>
      <xdr:rowOff>14515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164392</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50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117022</xdr:rowOff>
    </xdr:from>
    <xdr:to>
      <xdr:col>20</xdr:col>
      <xdr:colOff>38100</xdr:colOff>
      <xdr:row>74</xdr:row>
      <xdr:rowOff>47172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57349</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40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169273</xdr:rowOff>
    </xdr:from>
    <xdr:to>
      <xdr:col>15</xdr:col>
      <xdr:colOff>149225</xdr:colOff>
      <xdr:row>74</xdr:row>
      <xdr:rowOff>99423</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268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109600</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45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37012</xdr:rowOff>
    </xdr:from>
    <xdr:to>
      <xdr:col>11</xdr:col>
      <xdr:colOff>60325</xdr:colOff>
      <xdr:row>74</xdr:row>
      <xdr:rowOff>138612</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272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148789</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49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108857</xdr:rowOff>
    </xdr:from>
    <xdr:to>
      <xdr:col>6</xdr:col>
      <xdr:colOff>171450</xdr:colOff>
      <xdr:row>75</xdr:row>
      <xdr:rowOff>39007</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49184</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ポイント増加しており、依然として類似団体平均を上回っている。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これは、扶助費、補助費及び物件費に係る経常収支比率が高いことが主な要因である。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今後は、事務事業の見直し等を含めたより一層の経費削減に努める。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155575</xdr:rowOff>
    </xdr:from>
    <xdr:to>
      <xdr:col>82</xdr:col>
      <xdr:colOff>107950</xdr:colOff>
      <xdr:row>80</xdr:row>
      <xdr:rowOff>121286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671425"/>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93363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0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121286</xdr:rowOff>
    </xdr:from>
    <xdr:to>
      <xdr:col>82</xdr:col>
      <xdr:colOff>196850</xdr:colOff>
      <xdr:row>80</xdr:row>
      <xdr:rowOff>121286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70502</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1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155575</xdr:rowOff>
    </xdr:from>
    <xdr:to>
      <xdr:col>82</xdr:col>
      <xdr:colOff>196850</xdr:colOff>
      <xdr:row>73</xdr:row>
      <xdr:rowOff>155575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6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69850</xdr:rowOff>
    </xdr:from>
    <xdr:to>
      <xdr:col>82</xdr:col>
      <xdr:colOff>107950</xdr:colOff>
      <xdr:row>80</xdr:row>
      <xdr:rowOff>121286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614400"/>
          <a:ext cx="838200" cy="2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12717</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871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149861</xdr:rowOff>
    </xdr:from>
    <xdr:to>
      <xdr:col>78</xdr:col>
      <xdr:colOff>69850</xdr:colOff>
      <xdr:row>79</xdr:row>
      <xdr:rowOff>69850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5229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81915</xdr:rowOff>
    </xdr:from>
    <xdr:to>
      <xdr:col>78</xdr:col>
      <xdr:colOff>120650</xdr:colOff>
      <xdr:row>76</xdr:row>
      <xdr:rowOff>12064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22242</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09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115570</xdr:rowOff>
    </xdr:from>
    <xdr:to>
      <xdr:col>73</xdr:col>
      <xdr:colOff>180975</xdr:colOff>
      <xdr:row>78</xdr:row>
      <xdr:rowOff>149861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4886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64770</xdr:rowOff>
    </xdr:from>
    <xdr:to>
      <xdr:col>74</xdr:col>
      <xdr:colOff>31750</xdr:colOff>
      <xdr:row>74</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275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5097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92711</xdr:rowOff>
    </xdr:from>
    <xdr:to>
      <xdr:col>69</xdr:col>
      <xdr:colOff>92075</xdr:colOff>
      <xdr:row>78</xdr:row>
      <xdr:rowOff>115570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122911"/>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139065</xdr:rowOff>
    </xdr:from>
    <xdr:to>
      <xdr:col>65</xdr:col>
      <xdr:colOff>53975</xdr:colOff>
      <xdr:row>76</xdr:row>
      <xdr:rowOff>69214</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79392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70486</xdr:rowOff>
    </xdr:from>
    <xdr:to>
      <xdr:col>82</xdr:col>
      <xdr:colOff>158750</xdr:colOff>
      <xdr:row>81</xdr:row>
      <xdr:rowOff>636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78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150513</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69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19050</xdr:rowOff>
    </xdr:from>
    <xdr:to>
      <xdr:col>78</xdr:col>
      <xdr:colOff>120650</xdr:colOff>
      <xdr:row>79</xdr:row>
      <xdr:rowOff>120650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105427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64770</xdr:rowOff>
    </xdr:from>
    <xdr:to>
      <xdr:col>69</xdr:col>
      <xdr:colOff>142875</xdr:colOff>
      <xdr:row>78</xdr:row>
      <xdr:rowOff>166370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151147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41911</xdr:rowOff>
    </xdr:from>
    <xdr:to>
      <xdr:col>65</xdr:col>
      <xdr:colOff>53975</xdr:colOff>
      <xdr:row>76</xdr:row>
      <xdr:rowOff>143511</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128288</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123171</xdr:rowOff>
    </xdr:from>
    <xdr:to>
      <xdr:col>29</xdr:col>
      <xdr:colOff>127000</xdr:colOff>
      <xdr:row>18</xdr:row>
      <xdr:rowOff>112713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8196"/>
          <a:ext cx="0" cy="10182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84790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112713</xdr:rowOff>
    </xdr:from>
    <xdr:to>
      <xdr:col>30</xdr:col>
      <xdr:colOff>25400</xdr:colOff>
      <xdr:row>18</xdr:row>
      <xdr:rowOff>112713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4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38098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123171</xdr:rowOff>
    </xdr:from>
    <xdr:to>
      <xdr:col>30</xdr:col>
      <xdr:colOff>25400</xdr:colOff>
      <xdr:row>12</xdr:row>
      <xdr:rowOff>123171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81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92196</xdr:rowOff>
    </xdr:from>
    <xdr:to>
      <xdr:col>29</xdr:col>
      <xdr:colOff>127000</xdr:colOff>
      <xdr:row>17</xdr:row>
      <xdr:rowOff>148927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54471"/>
          <a:ext cx="647700" cy="56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77373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96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60846</xdr:rowOff>
    </xdr:from>
    <xdr:to>
      <xdr:col>29</xdr:col>
      <xdr:colOff>177800</xdr:colOff>
      <xdr:row>16</xdr:row>
      <xdr:rowOff>162446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51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148927</xdr:rowOff>
    </xdr:from>
    <xdr:to>
      <xdr:col>26</xdr:col>
      <xdr:colOff>50800</xdr:colOff>
      <xdr:row>17</xdr:row>
      <xdr:rowOff>157442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11202"/>
          <a:ext cx="698500" cy="8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93631</xdr:rowOff>
    </xdr:from>
    <xdr:to>
      <xdr:col>26</xdr:col>
      <xdr:colOff>101600</xdr:colOff>
      <xdr:row>17</xdr:row>
      <xdr:rowOff>23781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33958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5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157442</xdr:rowOff>
    </xdr:from>
    <xdr:to>
      <xdr:col>22</xdr:col>
      <xdr:colOff>114300</xdr:colOff>
      <xdr:row>18</xdr:row>
      <xdr:rowOff>24702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19717"/>
          <a:ext cx="698500" cy="38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103156</xdr:rowOff>
    </xdr:from>
    <xdr:to>
      <xdr:col>22</xdr:col>
      <xdr:colOff>165100</xdr:colOff>
      <xdr:row>17</xdr:row>
      <xdr:rowOff>33306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43483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6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24702</xdr:rowOff>
    </xdr:from>
    <xdr:to>
      <xdr:col>18</xdr:col>
      <xdr:colOff>177800</xdr:colOff>
      <xdr:row>18</xdr:row>
      <xdr:rowOff>150946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58427"/>
          <a:ext cx="698500" cy="126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163906</xdr:rowOff>
    </xdr:from>
    <xdr:to>
      <xdr:col>19</xdr:col>
      <xdr:colOff>38100</xdr:colOff>
      <xdr:row>17</xdr:row>
      <xdr:rowOff>94056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104233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2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13564</xdr:rowOff>
    </xdr:from>
    <xdr:to>
      <xdr:col>15</xdr:col>
      <xdr:colOff>101600</xdr:colOff>
      <xdr:row>17</xdr:row>
      <xdr:rowOff>115164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125341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41396</xdr:rowOff>
    </xdr:from>
    <xdr:to>
      <xdr:col>29</xdr:col>
      <xdr:colOff>177800</xdr:colOff>
      <xdr:row>17</xdr:row>
      <xdr:rowOff>142996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03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13473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7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98127</xdr:rowOff>
    </xdr:from>
    <xdr:to>
      <xdr:col>26</xdr:col>
      <xdr:colOff>101600</xdr:colOff>
      <xdr:row>18</xdr:row>
      <xdr:rowOff>28277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60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13054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4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106642</xdr:rowOff>
    </xdr:from>
    <xdr:to>
      <xdr:col>22</xdr:col>
      <xdr:colOff>165100</xdr:colOff>
      <xdr:row>18</xdr:row>
      <xdr:rowOff>36792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68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21569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55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145352</xdr:rowOff>
    </xdr:from>
    <xdr:to>
      <xdr:col>19</xdr:col>
      <xdr:colOff>38100</xdr:colOff>
      <xdr:row>18</xdr:row>
      <xdr:rowOff>75502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07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60279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100146</xdr:rowOff>
    </xdr:from>
    <xdr:to>
      <xdr:col>15</xdr:col>
      <xdr:colOff>101600</xdr:colOff>
      <xdr:row>19</xdr:row>
      <xdr:rowOff>30296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33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15073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2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123891</xdr:rowOff>
    </xdr:from>
    <xdr:to>
      <xdr:col>29</xdr:col>
      <xdr:colOff>127000</xdr:colOff>
      <xdr:row>38</xdr:row>
      <xdr:rowOff>6710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91341"/>
          <a:ext cx="0" cy="10829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16887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8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6710</xdr:rowOff>
    </xdr:from>
    <xdr:to>
      <xdr:col>30</xdr:col>
      <xdr:colOff>25400</xdr:colOff>
      <xdr:row>38</xdr:row>
      <xdr:rowOff>6710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74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210268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13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123891</xdr:rowOff>
    </xdr:from>
    <xdr:to>
      <xdr:col>30</xdr:col>
      <xdr:colOff>25400</xdr:colOff>
      <xdr:row>34</xdr:row>
      <xdr:rowOff>123891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91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288300</xdr:rowOff>
    </xdr:from>
    <xdr:to>
      <xdr:col>29</xdr:col>
      <xdr:colOff>127000</xdr:colOff>
      <xdr:row>38</xdr:row>
      <xdr:rowOff>6710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413000"/>
          <a:ext cx="647700" cy="61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152209</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62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307132</xdr:rowOff>
    </xdr:from>
    <xdr:to>
      <xdr:col>29</xdr:col>
      <xdr:colOff>177800</xdr:colOff>
      <xdr:row>36</xdr:row>
      <xdr:rowOff>65832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1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190322</xdr:rowOff>
    </xdr:from>
    <xdr:to>
      <xdr:col>26</xdr:col>
      <xdr:colOff>50800</xdr:colOff>
      <xdr:row>37</xdr:row>
      <xdr:rowOff>288300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315022"/>
          <a:ext cx="698500" cy="97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313258</xdr:rowOff>
    </xdr:from>
    <xdr:to>
      <xdr:col>26</xdr:col>
      <xdr:colOff>101600</xdr:colOff>
      <xdr:row>36</xdr:row>
      <xdr:rowOff>71958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82135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9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190322</xdr:rowOff>
    </xdr:from>
    <xdr:to>
      <xdr:col>22</xdr:col>
      <xdr:colOff>114300</xdr:colOff>
      <xdr:row>38</xdr:row>
      <xdr:rowOff>27239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315022"/>
          <a:ext cx="698500" cy="179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327751</xdr:rowOff>
    </xdr:from>
    <xdr:to>
      <xdr:col>22</xdr:col>
      <xdr:colOff>165100</xdr:colOff>
      <xdr:row>36</xdr:row>
      <xdr:rowOff>86451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96628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0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276916</xdr:rowOff>
    </xdr:from>
    <xdr:to>
      <xdr:col>18</xdr:col>
      <xdr:colOff>177800</xdr:colOff>
      <xdr:row>38</xdr:row>
      <xdr:rowOff>27239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401616"/>
          <a:ext cx="698500" cy="93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17450</xdr:rowOff>
    </xdr:from>
    <xdr:to>
      <xdr:col>19</xdr:col>
      <xdr:colOff>38100</xdr:colOff>
      <xdr:row>36</xdr:row>
      <xdr:rowOff>119050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129227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27966</xdr:rowOff>
    </xdr:from>
    <xdr:to>
      <xdr:col>15</xdr:col>
      <xdr:colOff>101600</xdr:colOff>
      <xdr:row>36</xdr:row>
      <xdr:rowOff>129566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139743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298810</xdr:rowOff>
    </xdr:from>
    <xdr:to>
      <xdr:col>29</xdr:col>
      <xdr:colOff>177800</xdr:colOff>
      <xdr:row>38</xdr:row>
      <xdr:rowOff>57510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423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207387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33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237500</xdr:rowOff>
    </xdr:from>
    <xdr:to>
      <xdr:col>26</xdr:col>
      <xdr:colOff>101600</xdr:colOff>
      <xdr:row>37</xdr:row>
      <xdr:rowOff>339100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362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323877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44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139522</xdr:rowOff>
    </xdr:from>
    <xdr:to>
      <xdr:col>22</xdr:col>
      <xdr:colOff>165100</xdr:colOff>
      <xdr:row>37</xdr:row>
      <xdr:rowOff>241122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264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225899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35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319339</xdr:rowOff>
    </xdr:from>
    <xdr:to>
      <xdr:col>19</xdr:col>
      <xdr:colOff>38100</xdr:colOff>
      <xdr:row>38</xdr:row>
      <xdr:rowOff>78039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444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62816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53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226116</xdr:rowOff>
    </xdr:from>
    <xdr:to>
      <xdr:col>15</xdr:col>
      <xdr:colOff>101600</xdr:colOff>
      <xdr:row>37</xdr:row>
      <xdr:rowOff>327716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350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312493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43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149,715
138,849
62.81
62,988,383
59,446,785
1,660,033
36,202,034
8,947,048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116317</xdr:rowOff>
    </xdr:from>
    <xdr:to>
      <xdr:col>24</xdr:col>
      <xdr:colOff>62865</xdr:colOff>
      <xdr:row>37</xdr:row>
      <xdr:rowOff>112888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8367"/>
          <a:ext cx="1270" cy="13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116715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46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112888</xdr:rowOff>
    </xdr:from>
    <xdr:to>
      <xdr:col>24</xdr:col>
      <xdr:colOff>152400</xdr:colOff>
      <xdr:row>37</xdr:row>
      <xdr:rowOff>112888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45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62994</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116317</xdr:rowOff>
    </xdr:from>
    <xdr:to>
      <xdr:col>24</xdr:col>
      <xdr:colOff>152400</xdr:colOff>
      <xdr:row>29</xdr:row>
      <xdr:rowOff>116317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8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384</xdr:rowOff>
    </xdr:from>
    <xdr:to>
      <xdr:col>24</xdr:col>
      <xdr:colOff>63500</xdr:colOff>
      <xdr:row>35</xdr:row>
      <xdr:rowOff>44798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01134"/>
          <a:ext cx="8382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60473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18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37596</xdr:rowOff>
    </xdr:from>
    <xdr:to>
      <xdr:col>24</xdr:col>
      <xdr:colOff>114300</xdr:colOff>
      <xdr:row>34</xdr:row>
      <xdr:rowOff>139196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6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44798</xdr:rowOff>
    </xdr:from>
    <xdr:to>
      <xdr:col>19</xdr:col>
      <xdr:colOff>177800</xdr:colOff>
      <xdr:row>35</xdr:row>
      <xdr:rowOff>73014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45548"/>
          <a:ext cx="8890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48177</xdr:rowOff>
    </xdr:from>
    <xdr:to>
      <xdr:col>20</xdr:col>
      <xdr:colOff>38100</xdr:colOff>
      <xdr:row>34</xdr:row>
      <xdr:rowOff>149777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166304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5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73014</xdr:rowOff>
    </xdr:from>
    <xdr:to>
      <xdr:col>15</xdr:col>
      <xdr:colOff>50800</xdr:colOff>
      <xdr:row>35</xdr:row>
      <xdr:rowOff>155016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73764"/>
          <a:ext cx="889000" cy="8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48699</xdr:rowOff>
    </xdr:from>
    <xdr:to>
      <xdr:col>15</xdr:col>
      <xdr:colOff>101600</xdr:colOff>
      <xdr:row>34</xdr:row>
      <xdr:rowOff>150299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7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166826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65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155016</xdr:rowOff>
    </xdr:from>
    <xdr:to>
      <xdr:col>10</xdr:col>
      <xdr:colOff>114300</xdr:colOff>
      <xdr:row>38</xdr:row>
      <xdr:rowOff>33662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55766"/>
          <a:ext cx="889000" cy="39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142947</xdr:rowOff>
    </xdr:from>
    <xdr:to>
      <xdr:col>10</xdr:col>
      <xdr:colOff>165100</xdr:colOff>
      <xdr:row>35</xdr:row>
      <xdr:rowOff>73097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89624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4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17936</xdr:rowOff>
    </xdr:from>
    <xdr:to>
      <xdr:col>6</xdr:col>
      <xdr:colOff>38100</xdr:colOff>
      <xdr:row>36</xdr:row>
      <xdr:rowOff>119536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136063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121034</xdr:rowOff>
    </xdr:from>
    <xdr:to>
      <xdr:col>24</xdr:col>
      <xdr:colOff>114300</xdr:colOff>
      <xdr:row>35</xdr:row>
      <xdr:rowOff>51184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5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99461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2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165448</xdr:rowOff>
    </xdr:from>
    <xdr:to>
      <xdr:col>20</xdr:col>
      <xdr:colOff>38100</xdr:colOff>
      <xdr:row>35</xdr:row>
      <xdr:rowOff>95598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9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86725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8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22214</xdr:rowOff>
    </xdr:from>
    <xdr:to>
      <xdr:col>15</xdr:col>
      <xdr:colOff>101600</xdr:colOff>
      <xdr:row>35</xdr:row>
      <xdr:rowOff>123814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2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114941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1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104216</xdr:rowOff>
    </xdr:from>
    <xdr:to>
      <xdr:col>10</xdr:col>
      <xdr:colOff>165100</xdr:colOff>
      <xdr:row>36</xdr:row>
      <xdr:rowOff>34366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0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25493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154312</xdr:rowOff>
    </xdr:from>
    <xdr:to>
      <xdr:col>6</xdr:col>
      <xdr:colOff>38100</xdr:colOff>
      <xdr:row>38</xdr:row>
      <xdr:rowOff>84462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9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75589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9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129707</xdr:rowOff>
    </xdr:from>
    <xdr:to>
      <xdr:col>24</xdr:col>
      <xdr:colOff>62865</xdr:colOff>
      <xdr:row>58</xdr:row>
      <xdr:rowOff>98127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30757"/>
          <a:ext cx="1270" cy="1511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101954</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98127</xdr:rowOff>
    </xdr:from>
    <xdr:to>
      <xdr:col>24</xdr:col>
      <xdr:colOff>152400</xdr:colOff>
      <xdr:row>58</xdr:row>
      <xdr:rowOff>98127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42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76384</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129707</xdr:rowOff>
    </xdr:from>
    <xdr:to>
      <xdr:col>24</xdr:col>
      <xdr:colOff>152400</xdr:colOff>
      <xdr:row>49</xdr:row>
      <xdr:rowOff>129707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3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106292</xdr:rowOff>
    </xdr:from>
    <xdr:to>
      <xdr:col>24</xdr:col>
      <xdr:colOff>63500</xdr:colOff>
      <xdr:row>51</xdr:row>
      <xdr:rowOff>110243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8850242"/>
          <a:ext cx="838200" cy="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28694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286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50267</xdr:rowOff>
    </xdr:from>
    <xdr:to>
      <xdr:col>24</xdr:col>
      <xdr:colOff>114300</xdr:colOff>
      <xdr:row>54</xdr:row>
      <xdr:rowOff>151867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30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110243</xdr:rowOff>
    </xdr:from>
    <xdr:to>
      <xdr:col>19</xdr:col>
      <xdr:colOff>177800</xdr:colOff>
      <xdr:row>51</xdr:row>
      <xdr:rowOff>123829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8854193"/>
          <a:ext cx="8890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16140</xdr:rowOff>
    </xdr:from>
    <xdr:to>
      <xdr:col>20</xdr:col>
      <xdr:colOff>38100</xdr:colOff>
      <xdr:row>54</xdr:row>
      <xdr:rowOff>117740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2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108867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6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123829</xdr:rowOff>
    </xdr:from>
    <xdr:to>
      <xdr:col>15</xdr:col>
      <xdr:colOff>50800</xdr:colOff>
      <xdr:row>53</xdr:row>
      <xdr:rowOff>159229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8867779"/>
          <a:ext cx="889000" cy="37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129950</xdr:rowOff>
    </xdr:from>
    <xdr:to>
      <xdr:col>15</xdr:col>
      <xdr:colOff>101600</xdr:colOff>
      <xdr:row>55</xdr:row>
      <xdr:rowOff>60100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51227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8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91</xdr:rowOff>
    </xdr:from>
    <xdr:to>
      <xdr:col>10</xdr:col>
      <xdr:colOff>114300</xdr:colOff>
      <xdr:row>53</xdr:row>
      <xdr:rowOff>159229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086941"/>
          <a:ext cx="889000" cy="15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111041</xdr:rowOff>
    </xdr:from>
    <xdr:to>
      <xdr:col>10</xdr:col>
      <xdr:colOff>165100</xdr:colOff>
      <xdr:row>56</xdr:row>
      <xdr:rowOff>41191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32318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111760</xdr:rowOff>
    </xdr:from>
    <xdr:to>
      <xdr:col>6</xdr:col>
      <xdr:colOff>38100</xdr:colOff>
      <xdr:row>56</xdr:row>
      <xdr:rowOff>41910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33037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55492</xdr:rowOff>
    </xdr:from>
    <xdr:to>
      <xdr:col>24</xdr:col>
      <xdr:colOff>114300</xdr:colOff>
      <xdr:row>51</xdr:row>
      <xdr:rowOff>157092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879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78369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65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59443</xdr:rowOff>
    </xdr:from>
    <xdr:to>
      <xdr:col>20</xdr:col>
      <xdr:colOff>38100</xdr:colOff>
      <xdr:row>51</xdr:row>
      <xdr:rowOff>161043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880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6120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857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73029</xdr:rowOff>
    </xdr:from>
    <xdr:to>
      <xdr:col>15</xdr:col>
      <xdr:colOff>101600</xdr:colOff>
      <xdr:row>52</xdr:row>
      <xdr:rowOff>3179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881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19706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859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108429</xdr:rowOff>
    </xdr:from>
    <xdr:to>
      <xdr:col>10</xdr:col>
      <xdr:colOff>165100</xdr:colOff>
      <xdr:row>54</xdr:row>
      <xdr:rowOff>38579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19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55106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89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120741</xdr:rowOff>
    </xdr:from>
    <xdr:to>
      <xdr:col>6</xdr:col>
      <xdr:colOff>38100</xdr:colOff>
      <xdr:row>53</xdr:row>
      <xdr:rowOff>50891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03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67418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881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170180</xdr:rowOff>
    </xdr:from>
    <xdr:to>
      <xdr:col>24</xdr:col>
      <xdr:colOff>62865</xdr:colOff>
      <xdr:row>78</xdr:row>
      <xdr:rowOff>18669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00230"/>
          <a:ext cx="1270" cy="13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22496</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3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18669</xdr:rowOff>
    </xdr:from>
    <xdr:to>
      <xdr:col>24</xdr:col>
      <xdr:colOff>152400</xdr:colOff>
      <xdr:row>78</xdr:row>
      <xdr:rowOff>18669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116857</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7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170180</xdr:rowOff>
    </xdr:from>
    <xdr:to>
      <xdr:col>24</xdr:col>
      <xdr:colOff>152400</xdr:colOff>
      <xdr:row>69</xdr:row>
      <xdr:rowOff>170180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0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72644</xdr:rowOff>
    </xdr:from>
    <xdr:to>
      <xdr:col>24</xdr:col>
      <xdr:colOff>63500</xdr:colOff>
      <xdr:row>74</xdr:row>
      <xdr:rowOff>381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2588494"/>
          <a:ext cx="838200" cy="9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35704</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89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57277</xdr:rowOff>
    </xdr:from>
    <xdr:to>
      <xdr:col>24</xdr:col>
      <xdr:colOff>114300</xdr:colOff>
      <xdr:row>75</xdr:row>
      <xdr:rowOff>158877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291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381</xdr:rowOff>
    </xdr:from>
    <xdr:to>
      <xdr:col>19</xdr:col>
      <xdr:colOff>177800</xdr:colOff>
      <xdr:row>74</xdr:row>
      <xdr:rowOff>93599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2687681"/>
          <a:ext cx="889000" cy="9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78740</xdr:rowOff>
    </xdr:from>
    <xdr:to>
      <xdr:col>20</xdr:col>
      <xdr:colOff>38100</xdr:colOff>
      <xdr:row>76</xdr:row>
      <xdr:rowOff>8889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3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43180</xdr:rowOff>
    </xdr:from>
    <xdr:to>
      <xdr:col>15</xdr:col>
      <xdr:colOff>50800</xdr:colOff>
      <xdr:row>74</xdr:row>
      <xdr:rowOff>93599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2730480"/>
          <a:ext cx="889000" cy="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87376</xdr:rowOff>
    </xdr:from>
    <xdr:to>
      <xdr:col>15</xdr:col>
      <xdr:colOff>101600</xdr:colOff>
      <xdr:row>76</xdr:row>
      <xdr:rowOff>17526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8653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37592</xdr:rowOff>
    </xdr:from>
    <xdr:to>
      <xdr:col>10</xdr:col>
      <xdr:colOff>114300</xdr:colOff>
      <xdr:row>74</xdr:row>
      <xdr:rowOff>43180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2724892"/>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148717</xdr:rowOff>
    </xdr:from>
    <xdr:to>
      <xdr:col>10</xdr:col>
      <xdr:colOff>165100</xdr:colOff>
      <xdr:row>76</xdr:row>
      <xdr:rowOff>78867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69994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1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156463</xdr:rowOff>
    </xdr:from>
    <xdr:to>
      <xdr:col>6</xdr:col>
      <xdr:colOff>38100</xdr:colOff>
      <xdr:row>76</xdr:row>
      <xdr:rowOff>86613</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77740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21844</xdr:rowOff>
    </xdr:from>
    <xdr:to>
      <xdr:col>24</xdr:col>
      <xdr:colOff>114300</xdr:colOff>
      <xdr:row>73</xdr:row>
      <xdr:rowOff>123444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53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44721</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38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121031</xdr:rowOff>
    </xdr:from>
    <xdr:to>
      <xdr:col>20</xdr:col>
      <xdr:colOff>38100</xdr:colOff>
      <xdr:row>74</xdr:row>
      <xdr:rowOff>51181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63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67708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41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42799</xdr:rowOff>
    </xdr:from>
    <xdr:to>
      <xdr:col>15</xdr:col>
      <xdr:colOff>101600</xdr:colOff>
      <xdr:row>74</xdr:row>
      <xdr:rowOff>144399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73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160926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50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163830</xdr:rowOff>
    </xdr:from>
    <xdr:to>
      <xdr:col>10</xdr:col>
      <xdr:colOff>165100</xdr:colOff>
      <xdr:row>74</xdr:row>
      <xdr:rowOff>93980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110507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45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158242</xdr:rowOff>
    </xdr:from>
    <xdr:to>
      <xdr:col>6</xdr:col>
      <xdr:colOff>38100</xdr:colOff>
      <xdr:row>74</xdr:row>
      <xdr:rowOff>88392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67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104919</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244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156868</xdr:rowOff>
    </xdr:from>
    <xdr:to>
      <xdr:col>24</xdr:col>
      <xdr:colOff>62865</xdr:colOff>
      <xdr:row>97</xdr:row>
      <xdr:rowOff>100335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58818"/>
          <a:ext cx="1270" cy="97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104162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3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100335</xdr:rowOff>
    </xdr:from>
    <xdr:to>
      <xdr:col>24</xdr:col>
      <xdr:colOff>152400</xdr:colOff>
      <xdr:row>97</xdr:row>
      <xdr:rowOff>100335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3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103545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3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156868</xdr:rowOff>
    </xdr:from>
    <xdr:to>
      <xdr:col>24</xdr:col>
      <xdr:colOff>152400</xdr:colOff>
      <xdr:row>91</xdr:row>
      <xdr:rowOff>156868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5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162399</xdr:rowOff>
    </xdr:from>
    <xdr:to>
      <xdr:col>24</xdr:col>
      <xdr:colOff>63500</xdr:colOff>
      <xdr:row>95</xdr:row>
      <xdr:rowOff>166584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78699"/>
          <a:ext cx="838200" cy="17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93068</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093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114641</xdr:rowOff>
    </xdr:from>
    <xdr:to>
      <xdr:col>24</xdr:col>
      <xdr:colOff>114300</xdr:colOff>
      <xdr:row>95</xdr:row>
      <xdr:rowOff>44791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3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167384</xdr:rowOff>
    </xdr:from>
    <xdr:to>
      <xdr:col>19</xdr:col>
      <xdr:colOff>177800</xdr:colOff>
      <xdr:row>95</xdr:row>
      <xdr:rowOff>166584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283684"/>
          <a:ext cx="889000" cy="17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136334</xdr:rowOff>
    </xdr:from>
    <xdr:to>
      <xdr:col>20</xdr:col>
      <xdr:colOff>38100</xdr:colOff>
      <xdr:row>96</xdr:row>
      <xdr:rowOff>66484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57611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1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167384</xdr:rowOff>
    </xdr:from>
    <xdr:to>
      <xdr:col>15</xdr:col>
      <xdr:colOff>50800</xdr:colOff>
      <xdr:row>98</xdr:row>
      <xdr:rowOff>62731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283684"/>
          <a:ext cx="889000" cy="58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29099</xdr:rowOff>
    </xdr:from>
    <xdr:to>
      <xdr:col>15</xdr:col>
      <xdr:colOff>101600</xdr:colOff>
      <xdr:row>94</xdr:row>
      <xdr:rowOff>130699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1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147226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592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62731</xdr:rowOff>
    </xdr:from>
    <xdr:to>
      <xdr:col>10</xdr:col>
      <xdr:colOff>114300</xdr:colOff>
      <xdr:row>98</xdr:row>
      <xdr:rowOff>154307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64831"/>
          <a:ext cx="889000" cy="9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53924</xdr:rowOff>
    </xdr:from>
    <xdr:to>
      <xdr:col>10</xdr:col>
      <xdr:colOff>165100</xdr:colOff>
      <xdr:row>97</xdr:row>
      <xdr:rowOff>155524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8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601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141546</xdr:rowOff>
    </xdr:from>
    <xdr:to>
      <xdr:col>6</xdr:col>
      <xdr:colOff>38100</xdr:colOff>
      <xdr:row>98</xdr:row>
      <xdr:rowOff>71696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88223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111599</xdr:rowOff>
    </xdr:from>
    <xdr:to>
      <xdr:col>24</xdr:col>
      <xdr:colOff>114300</xdr:colOff>
      <xdr:row>95</xdr:row>
      <xdr:rowOff>41749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2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134476</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7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115784</xdr:rowOff>
    </xdr:from>
    <xdr:to>
      <xdr:col>20</xdr:col>
      <xdr:colOff>38100</xdr:colOff>
      <xdr:row>96</xdr:row>
      <xdr:rowOff>45934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0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62461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17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116584</xdr:rowOff>
    </xdr:from>
    <xdr:to>
      <xdr:col>15</xdr:col>
      <xdr:colOff>101600</xdr:colOff>
      <xdr:row>95</xdr:row>
      <xdr:rowOff>46734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37861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32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11931</xdr:rowOff>
    </xdr:from>
    <xdr:to>
      <xdr:col>10</xdr:col>
      <xdr:colOff>165100</xdr:colOff>
      <xdr:row>98</xdr:row>
      <xdr:rowOff>113531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1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104658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103507</xdr:rowOff>
    </xdr:from>
    <xdr:to>
      <xdr:col>6</xdr:col>
      <xdr:colOff>38100</xdr:colOff>
      <xdr:row>99</xdr:row>
      <xdr:rowOff>33657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0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24784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9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143282</xdr:rowOff>
    </xdr:from>
    <xdr:to>
      <xdr:col>54</xdr:col>
      <xdr:colOff>189865</xdr:colOff>
      <xdr:row>38</xdr:row>
      <xdr:rowOff>53496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629682"/>
          <a:ext cx="1270" cy="938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57323</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7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53496</xdr:rowOff>
    </xdr:from>
    <xdr:to>
      <xdr:col>55</xdr:col>
      <xdr:colOff>88900</xdr:colOff>
      <xdr:row>38</xdr:row>
      <xdr:rowOff>53496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89959</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40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143282</xdr:rowOff>
    </xdr:from>
    <xdr:to>
      <xdr:col>55</xdr:col>
      <xdr:colOff>88900</xdr:colOff>
      <xdr:row>32</xdr:row>
      <xdr:rowOff>143282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62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25204</xdr:rowOff>
    </xdr:from>
    <xdr:to>
      <xdr:col>55</xdr:col>
      <xdr:colOff>0</xdr:colOff>
      <xdr:row>36</xdr:row>
      <xdr:rowOff>73765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197404"/>
          <a:ext cx="838200" cy="4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15471</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16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164044</xdr:rowOff>
    </xdr:from>
    <xdr:to>
      <xdr:col>55</xdr:col>
      <xdr:colOff>50800</xdr:colOff>
      <xdr:row>36</xdr:row>
      <xdr:rowOff>94194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6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25204</xdr:rowOff>
    </xdr:from>
    <xdr:to>
      <xdr:col>50</xdr:col>
      <xdr:colOff>114300</xdr:colOff>
      <xdr:row>36</xdr:row>
      <xdr:rowOff>103298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197404"/>
          <a:ext cx="889000" cy="7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151471</xdr:rowOff>
    </xdr:from>
    <xdr:to>
      <xdr:col>50</xdr:col>
      <xdr:colOff>165100</xdr:colOff>
      <xdr:row>36</xdr:row>
      <xdr:rowOff>81621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1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72748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2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2725</xdr:rowOff>
    </xdr:from>
    <xdr:to>
      <xdr:col>45</xdr:col>
      <xdr:colOff>177800</xdr:colOff>
      <xdr:row>36</xdr:row>
      <xdr:rowOff>103298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146225"/>
          <a:ext cx="889000" cy="112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170478</xdr:rowOff>
    </xdr:from>
    <xdr:to>
      <xdr:col>46</xdr:col>
      <xdr:colOff>38100</xdr:colOff>
      <xdr:row>36</xdr:row>
      <xdr:rowOff>100628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117155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9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2725</xdr:rowOff>
    </xdr:from>
    <xdr:to>
      <xdr:col>41</xdr:col>
      <xdr:colOff>50800</xdr:colOff>
      <xdr:row>36</xdr:row>
      <xdr:rowOff>138916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146225"/>
          <a:ext cx="889000" cy="116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123538</xdr:rowOff>
    </xdr:from>
    <xdr:to>
      <xdr:col>41</xdr:col>
      <xdr:colOff>101600</xdr:colOff>
      <xdr:row>30</xdr:row>
      <xdr:rowOff>53688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09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44815</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18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120469</xdr:rowOff>
    </xdr:from>
    <xdr:to>
      <xdr:col>36</xdr:col>
      <xdr:colOff>165100</xdr:colOff>
      <xdr:row>37</xdr:row>
      <xdr:rowOff>50619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9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41746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8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22965</xdr:rowOff>
    </xdr:from>
    <xdr:to>
      <xdr:col>55</xdr:col>
      <xdr:colOff>50800</xdr:colOff>
      <xdr:row>36</xdr:row>
      <xdr:rowOff>124565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9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7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145854</xdr:rowOff>
    </xdr:from>
    <xdr:to>
      <xdr:col>50</xdr:col>
      <xdr:colOff>165100</xdr:colOff>
      <xdr:row>36</xdr:row>
      <xdr:rowOff>76004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14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92531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9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52498</xdr:rowOff>
    </xdr:from>
    <xdr:to>
      <xdr:col>46</xdr:col>
      <xdr:colOff>38100</xdr:colOff>
      <xdr:row>36</xdr:row>
      <xdr:rowOff>154098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2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145225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1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123375</xdr:rowOff>
    </xdr:from>
    <xdr:to>
      <xdr:col>41</xdr:col>
      <xdr:colOff>101600</xdr:colOff>
      <xdr:row>30</xdr:row>
      <xdr:rowOff>53525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09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70052</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487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88116</xdr:rowOff>
    </xdr:from>
    <xdr:to>
      <xdr:col>36</xdr:col>
      <xdr:colOff>165100</xdr:colOff>
      <xdr:row>37</xdr:row>
      <xdr:rowOff>18266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6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34793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3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102857</xdr:rowOff>
    </xdr:from>
    <xdr:to>
      <xdr:col>54</xdr:col>
      <xdr:colOff>189865</xdr:colOff>
      <xdr:row>58</xdr:row>
      <xdr:rowOff>34379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75357"/>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38206</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34379</xdr:rowOff>
    </xdr:from>
    <xdr:to>
      <xdr:col>55</xdr:col>
      <xdr:colOff>88900</xdr:colOff>
      <xdr:row>58</xdr:row>
      <xdr:rowOff>34379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7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49534</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102857</xdr:rowOff>
    </xdr:from>
    <xdr:to>
      <xdr:col>55</xdr:col>
      <xdr:colOff>88900</xdr:colOff>
      <xdr:row>50</xdr:row>
      <xdr:rowOff>102857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7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63347</xdr:rowOff>
    </xdr:from>
    <xdr:to>
      <xdr:col>55</xdr:col>
      <xdr:colOff>0</xdr:colOff>
      <xdr:row>57</xdr:row>
      <xdr:rowOff>22072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664547"/>
          <a:ext cx="838200" cy="1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45255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30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22378</xdr:rowOff>
    </xdr:from>
    <xdr:to>
      <xdr:col>55</xdr:col>
      <xdr:colOff>50800</xdr:colOff>
      <xdr:row>55</xdr:row>
      <xdr:rowOff>123978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5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102515</xdr:rowOff>
    </xdr:from>
    <xdr:to>
      <xdr:col>50</xdr:col>
      <xdr:colOff>114300</xdr:colOff>
      <xdr:row>56</xdr:row>
      <xdr:rowOff>63347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532265"/>
          <a:ext cx="889000" cy="13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54470</xdr:rowOff>
    </xdr:from>
    <xdr:to>
      <xdr:col>50</xdr:col>
      <xdr:colOff>165100</xdr:colOff>
      <xdr:row>55</xdr:row>
      <xdr:rowOff>156070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48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1147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25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95301</xdr:rowOff>
    </xdr:from>
    <xdr:to>
      <xdr:col>45</xdr:col>
      <xdr:colOff>177800</xdr:colOff>
      <xdr:row>55</xdr:row>
      <xdr:rowOff>102515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182151"/>
          <a:ext cx="889000" cy="35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54394</xdr:rowOff>
    </xdr:from>
    <xdr:to>
      <xdr:col>46</xdr:col>
      <xdr:colOff>38100</xdr:colOff>
      <xdr:row>55</xdr:row>
      <xdr:rowOff>155994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4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147121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95301</xdr:rowOff>
    </xdr:from>
    <xdr:to>
      <xdr:col>41</xdr:col>
      <xdr:colOff>50800</xdr:colOff>
      <xdr:row>56</xdr:row>
      <xdr:rowOff>99619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182151"/>
          <a:ext cx="889000" cy="5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134417</xdr:rowOff>
    </xdr:from>
    <xdr:to>
      <xdr:col>41</xdr:col>
      <xdr:colOff>101600</xdr:colOff>
      <xdr:row>55</xdr:row>
      <xdr:rowOff>64567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39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55694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48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8344</xdr:rowOff>
    </xdr:from>
    <xdr:to>
      <xdr:col>36</xdr:col>
      <xdr:colOff>165100</xdr:colOff>
      <xdr:row>54</xdr:row>
      <xdr:rowOff>109944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2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126471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0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142722</xdr:rowOff>
    </xdr:from>
    <xdr:to>
      <xdr:col>55</xdr:col>
      <xdr:colOff>50800</xdr:colOff>
      <xdr:row>57</xdr:row>
      <xdr:rowOff>72872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4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121149</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2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12547</xdr:rowOff>
    </xdr:from>
    <xdr:to>
      <xdr:col>50</xdr:col>
      <xdr:colOff>165100</xdr:colOff>
      <xdr:row>56</xdr:row>
      <xdr:rowOff>114147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6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105274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70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51715</xdr:rowOff>
    </xdr:from>
    <xdr:to>
      <xdr:col>46</xdr:col>
      <xdr:colOff>38100</xdr:colOff>
      <xdr:row>55</xdr:row>
      <xdr:rowOff>153315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48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169842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25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44501</xdr:rowOff>
    </xdr:from>
    <xdr:to>
      <xdr:col>41</xdr:col>
      <xdr:colOff>101600</xdr:colOff>
      <xdr:row>53</xdr:row>
      <xdr:rowOff>146101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1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162628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89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48819</xdr:rowOff>
    </xdr:from>
    <xdr:to>
      <xdr:col>36</xdr:col>
      <xdr:colOff>165100</xdr:colOff>
      <xdr:row>56</xdr:row>
      <xdr:rowOff>150419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5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141546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7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157302</xdr:rowOff>
    </xdr:from>
    <xdr:to>
      <xdr:col>54</xdr:col>
      <xdr:colOff>189865</xdr:colOff>
      <xdr:row>78</xdr:row>
      <xdr:rowOff>136958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30252"/>
          <a:ext cx="1270" cy="117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140785</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136958</xdr:rowOff>
    </xdr:from>
    <xdr:to>
      <xdr:col>55</xdr:col>
      <xdr:colOff>88900</xdr:colOff>
      <xdr:row>78</xdr:row>
      <xdr:rowOff>136958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103979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1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157302</xdr:rowOff>
    </xdr:from>
    <xdr:to>
      <xdr:col>55</xdr:col>
      <xdr:colOff>88900</xdr:colOff>
      <xdr:row>71</xdr:row>
      <xdr:rowOff>157302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3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139243</xdr:rowOff>
    </xdr:from>
    <xdr:to>
      <xdr:col>55</xdr:col>
      <xdr:colOff>0</xdr:colOff>
      <xdr:row>77</xdr:row>
      <xdr:rowOff>38247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169443"/>
          <a:ext cx="838200" cy="7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143268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3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164841</xdr:rowOff>
    </xdr:from>
    <xdr:to>
      <xdr:col>55</xdr:col>
      <xdr:colOff>50800</xdr:colOff>
      <xdr:row>77</xdr:row>
      <xdr:rowOff>94991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9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139243</xdr:rowOff>
    </xdr:from>
    <xdr:to>
      <xdr:col>50</xdr:col>
      <xdr:colOff>114300</xdr:colOff>
      <xdr:row>77</xdr:row>
      <xdr:rowOff>125938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169443"/>
          <a:ext cx="889000" cy="15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24617</xdr:rowOff>
    </xdr:from>
    <xdr:to>
      <xdr:col>50</xdr:col>
      <xdr:colOff>165100</xdr:colOff>
      <xdr:row>77</xdr:row>
      <xdr:rowOff>126217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2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117344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31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12302</xdr:rowOff>
    </xdr:from>
    <xdr:to>
      <xdr:col>45</xdr:col>
      <xdr:colOff>177800</xdr:colOff>
      <xdr:row>77</xdr:row>
      <xdr:rowOff>125938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2699602"/>
          <a:ext cx="889000" cy="62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164429</xdr:rowOff>
    </xdr:from>
    <xdr:to>
      <xdr:col>46</xdr:col>
      <xdr:colOff>38100</xdr:colOff>
      <xdr:row>77</xdr:row>
      <xdr:rowOff>94579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19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111106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96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12302</xdr:rowOff>
    </xdr:from>
    <xdr:to>
      <xdr:col>41</xdr:col>
      <xdr:colOff>50800</xdr:colOff>
      <xdr:row>76</xdr:row>
      <xdr:rowOff>146650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2699602"/>
          <a:ext cx="889000" cy="47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71230</xdr:rowOff>
    </xdr:from>
    <xdr:to>
      <xdr:col>41</xdr:col>
      <xdr:colOff>101600</xdr:colOff>
      <xdr:row>77</xdr:row>
      <xdr:rowOff>1380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0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163957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9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49238</xdr:rowOff>
    </xdr:from>
    <xdr:to>
      <xdr:col>36</xdr:col>
      <xdr:colOff>165100</xdr:colOff>
      <xdr:row>75</xdr:row>
      <xdr:rowOff>150837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29079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167365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6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158897</xdr:rowOff>
    </xdr:from>
    <xdr:to>
      <xdr:col>55</xdr:col>
      <xdr:colOff>50800</xdr:colOff>
      <xdr:row>77</xdr:row>
      <xdr:rowOff>89047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18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10324</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0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88443</xdr:rowOff>
    </xdr:from>
    <xdr:to>
      <xdr:col>50</xdr:col>
      <xdr:colOff>165100</xdr:colOff>
      <xdr:row>77</xdr:row>
      <xdr:rowOff>18593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11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35120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89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75138</xdr:rowOff>
    </xdr:from>
    <xdr:to>
      <xdr:col>46</xdr:col>
      <xdr:colOff>38100</xdr:colOff>
      <xdr:row>78</xdr:row>
      <xdr:rowOff>5288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7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167865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36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132952</xdr:rowOff>
    </xdr:from>
    <xdr:to>
      <xdr:col>41</xdr:col>
      <xdr:colOff>101600</xdr:colOff>
      <xdr:row>74</xdr:row>
      <xdr:rowOff>63102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64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79629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42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95850</xdr:rowOff>
    </xdr:from>
    <xdr:to>
      <xdr:col>36</xdr:col>
      <xdr:colOff>165100</xdr:colOff>
      <xdr:row>77</xdr:row>
      <xdr:rowOff>26000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1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17127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21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131738</xdr:rowOff>
    </xdr:from>
    <xdr:to>
      <xdr:col>54</xdr:col>
      <xdr:colOff>189865</xdr:colOff>
      <xdr:row>98</xdr:row>
      <xdr:rowOff>96799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62238"/>
          <a:ext cx="1270" cy="13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100626</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0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96799</xdr:rowOff>
    </xdr:from>
    <xdr:to>
      <xdr:col>55</xdr:col>
      <xdr:colOff>88900</xdr:colOff>
      <xdr:row>98</xdr:row>
      <xdr:rowOff>96799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9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78415</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3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131738</xdr:rowOff>
    </xdr:from>
    <xdr:to>
      <xdr:col>55</xdr:col>
      <xdr:colOff>88900</xdr:colOff>
      <xdr:row>90</xdr:row>
      <xdr:rowOff>131738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17780</xdr:rowOff>
    </xdr:from>
    <xdr:to>
      <xdr:col>55</xdr:col>
      <xdr:colOff>0</xdr:colOff>
      <xdr:row>97</xdr:row>
      <xdr:rowOff>141376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648430"/>
          <a:ext cx="838200" cy="12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114977</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2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92100</xdr:rowOff>
    </xdr:from>
    <xdr:to>
      <xdr:col>55</xdr:col>
      <xdr:colOff>50800</xdr:colOff>
      <xdr:row>96</xdr:row>
      <xdr:rowOff>22250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3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32677</xdr:rowOff>
    </xdr:from>
    <xdr:to>
      <xdr:col>50</xdr:col>
      <xdr:colOff>114300</xdr:colOff>
      <xdr:row>97</xdr:row>
      <xdr:rowOff>17780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491877"/>
          <a:ext cx="889000" cy="15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114064</xdr:rowOff>
    </xdr:from>
    <xdr:to>
      <xdr:col>50</xdr:col>
      <xdr:colOff>165100</xdr:colOff>
      <xdr:row>96</xdr:row>
      <xdr:rowOff>44214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60741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17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64663</xdr:rowOff>
    </xdr:from>
    <xdr:to>
      <xdr:col>45</xdr:col>
      <xdr:colOff>177800</xdr:colOff>
      <xdr:row>96</xdr:row>
      <xdr:rowOff>32677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352413"/>
          <a:ext cx="889000" cy="13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168948</xdr:rowOff>
    </xdr:from>
    <xdr:to>
      <xdr:col>46</xdr:col>
      <xdr:colOff>38100</xdr:colOff>
      <xdr:row>96</xdr:row>
      <xdr:rowOff>99098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90225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4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64663</xdr:rowOff>
    </xdr:from>
    <xdr:to>
      <xdr:col>41</xdr:col>
      <xdr:colOff>50800</xdr:colOff>
      <xdr:row>97</xdr:row>
      <xdr:rowOff>98037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352413"/>
          <a:ext cx="889000" cy="37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77451</xdr:rowOff>
    </xdr:from>
    <xdr:to>
      <xdr:col>41</xdr:col>
      <xdr:colOff>101600</xdr:colOff>
      <xdr:row>96</xdr:row>
      <xdr:rowOff>7601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170178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156851</xdr:rowOff>
    </xdr:from>
    <xdr:to>
      <xdr:col>36</xdr:col>
      <xdr:colOff>165100</xdr:colOff>
      <xdr:row>96</xdr:row>
      <xdr:rowOff>87001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103528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90576</xdr:rowOff>
    </xdr:from>
    <xdr:to>
      <xdr:col>55</xdr:col>
      <xdr:colOff>50800</xdr:colOff>
      <xdr:row>98</xdr:row>
      <xdr:rowOff>20726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2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5503</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6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138430</xdr:rowOff>
    </xdr:from>
    <xdr:to>
      <xdr:col>50</xdr:col>
      <xdr:colOff>165100</xdr:colOff>
      <xdr:row>97</xdr:row>
      <xdr:rowOff>68580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59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59707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69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153327</xdr:rowOff>
    </xdr:from>
    <xdr:to>
      <xdr:col>46</xdr:col>
      <xdr:colOff>38100</xdr:colOff>
      <xdr:row>96</xdr:row>
      <xdr:rowOff>83477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4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100004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21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13863</xdr:rowOff>
    </xdr:from>
    <xdr:to>
      <xdr:col>41</xdr:col>
      <xdr:colOff>101600</xdr:colOff>
      <xdr:row>95</xdr:row>
      <xdr:rowOff>115463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3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131990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0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47237</xdr:rowOff>
    </xdr:from>
    <xdr:to>
      <xdr:col>36</xdr:col>
      <xdr:colOff>165100</xdr:colOff>
      <xdr:row>97</xdr:row>
      <xdr:rowOff>148837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67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139964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7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29020</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343970"/>
          <a:ext cx="1269" cy="138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147147</xdr:rowOff>
    </xdr:from>
    <xdr:ext cx="469744"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1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29020</xdr:rowOff>
    </xdr:from>
    <xdr:to>
      <xdr:col>86</xdr:col>
      <xdr:colOff>25400</xdr:colOff>
      <xdr:row>31</xdr:row>
      <xdr:rowOff>29020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34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31496</xdr:rowOff>
    </xdr:from>
    <xdr:to>
      <xdr:col>85</xdr:col>
      <xdr:colOff>127000</xdr:colOff>
      <xdr:row>39</xdr:row>
      <xdr:rowOff>42735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718046"/>
          <a:ext cx="8382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50626</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222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27749</xdr:rowOff>
    </xdr:from>
    <xdr:to>
      <xdr:col>85</xdr:col>
      <xdr:colOff>177800</xdr:colOff>
      <xdr:row>37</xdr:row>
      <xdr:rowOff>129349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37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40640</xdr:rowOff>
    </xdr:from>
    <xdr:to>
      <xdr:col>81</xdr:col>
      <xdr:colOff>50800</xdr:colOff>
      <xdr:row>39</xdr:row>
      <xdr:rowOff>42735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27190"/>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14796</xdr:rowOff>
    </xdr:from>
    <xdr:to>
      <xdr:col>81</xdr:col>
      <xdr:colOff>101600</xdr:colOff>
      <xdr:row>37</xdr:row>
      <xdr:rowOff>116396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35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132923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1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40640</xdr:rowOff>
    </xdr:from>
    <xdr:to>
      <xdr:col>76</xdr:col>
      <xdr:colOff>114300</xdr:colOff>
      <xdr:row>39</xdr:row>
      <xdr:rowOff>43117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727190"/>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28893</xdr:rowOff>
    </xdr:from>
    <xdr:to>
      <xdr:col>76</xdr:col>
      <xdr:colOff>165100</xdr:colOff>
      <xdr:row>38</xdr:row>
      <xdr:rowOff>130493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147019</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31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42735</xdr:rowOff>
    </xdr:from>
    <xdr:to>
      <xdr:col>71</xdr:col>
      <xdr:colOff>177800</xdr:colOff>
      <xdr:row>39</xdr:row>
      <xdr:rowOff>43117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29285"/>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317</xdr:rowOff>
    </xdr:from>
    <xdr:to>
      <xdr:col>72</xdr:col>
      <xdr:colOff>38100</xdr:colOff>
      <xdr:row>37</xdr:row>
      <xdr:rowOff>101917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34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118444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11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100140</xdr:rowOff>
    </xdr:from>
    <xdr:to>
      <xdr:col>67</xdr:col>
      <xdr:colOff>101600</xdr:colOff>
      <xdr:row>32</xdr:row>
      <xdr:rowOff>30290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541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30</xdr:row>
      <xdr:rowOff>46817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519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152146</xdr:rowOff>
    </xdr:from>
    <xdr:to>
      <xdr:col>85</xdr:col>
      <xdr:colOff>177800</xdr:colOff>
      <xdr:row>39</xdr:row>
      <xdr:rowOff>82296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67073</xdr:rowOff>
    </xdr:from>
    <xdr:ext cx="313932"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82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163385</xdr:rowOff>
    </xdr:from>
    <xdr:to>
      <xdr:col>81</xdr:col>
      <xdr:colOff>101600</xdr:colOff>
      <xdr:row>39</xdr:row>
      <xdr:rowOff>93535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84662</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771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161290</xdr:rowOff>
    </xdr:from>
    <xdr:to>
      <xdr:col>76</xdr:col>
      <xdr:colOff>165100</xdr:colOff>
      <xdr:row>39</xdr:row>
      <xdr:rowOff>91440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82567</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35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163767</xdr:rowOff>
    </xdr:from>
    <xdr:to>
      <xdr:col>72</xdr:col>
      <xdr:colOff>38100</xdr:colOff>
      <xdr:row>39</xdr:row>
      <xdr:rowOff>93917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85044</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1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163385</xdr:rowOff>
    </xdr:from>
    <xdr:to>
      <xdr:col>67</xdr:col>
      <xdr:colOff>101600</xdr:colOff>
      <xdr:row>39</xdr:row>
      <xdr:rowOff>93535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84662</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1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131775</xdr:rowOff>
    </xdr:from>
    <xdr:to>
      <xdr:col>85</xdr:col>
      <xdr:colOff>126364</xdr:colOff>
      <xdr:row>78</xdr:row>
      <xdr:rowOff>71958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304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75785</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71958</xdr:rowOff>
    </xdr:from>
    <xdr:to>
      <xdr:col>86</xdr:col>
      <xdr:colOff>25400</xdr:colOff>
      <xdr:row>78</xdr:row>
      <xdr:rowOff>71958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4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78452</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131775</xdr:rowOff>
    </xdr:from>
    <xdr:to>
      <xdr:col>86</xdr:col>
      <xdr:colOff>25400</xdr:colOff>
      <xdr:row>71</xdr:row>
      <xdr:rowOff>131775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30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48718</xdr:rowOff>
    </xdr:from>
    <xdr:to>
      <xdr:col>85</xdr:col>
      <xdr:colOff>127000</xdr:colOff>
      <xdr:row>78</xdr:row>
      <xdr:rowOff>71958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421818"/>
          <a:ext cx="8382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136256</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652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113379</xdr:rowOff>
    </xdr:from>
    <xdr:to>
      <xdr:col>85</xdr:col>
      <xdr:colOff>177800</xdr:colOff>
      <xdr:row>75</xdr:row>
      <xdr:rowOff>43529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21361</xdr:rowOff>
    </xdr:from>
    <xdr:to>
      <xdr:col>81</xdr:col>
      <xdr:colOff>50800</xdr:colOff>
      <xdr:row>78</xdr:row>
      <xdr:rowOff>48718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394461"/>
          <a:ext cx="889000" cy="2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112522</xdr:rowOff>
    </xdr:from>
    <xdr:to>
      <xdr:col>81</xdr:col>
      <xdr:colOff>101600</xdr:colOff>
      <xdr:row>75</xdr:row>
      <xdr:rowOff>42672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59199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5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170999</xdr:rowOff>
    </xdr:from>
    <xdr:to>
      <xdr:col>76</xdr:col>
      <xdr:colOff>114300</xdr:colOff>
      <xdr:row>78</xdr:row>
      <xdr:rowOff>21361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372649"/>
          <a:ext cx="889000" cy="2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113455</xdr:rowOff>
    </xdr:from>
    <xdr:to>
      <xdr:col>76</xdr:col>
      <xdr:colOff>165100</xdr:colOff>
      <xdr:row>75</xdr:row>
      <xdr:rowOff>43605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60132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5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117411</xdr:rowOff>
    </xdr:from>
    <xdr:to>
      <xdr:col>71</xdr:col>
      <xdr:colOff>177800</xdr:colOff>
      <xdr:row>77</xdr:row>
      <xdr:rowOff>170999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319061"/>
          <a:ext cx="889000" cy="5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157328</xdr:rowOff>
    </xdr:from>
    <xdr:to>
      <xdr:col>72</xdr:col>
      <xdr:colOff>38100</xdr:colOff>
      <xdr:row>75</xdr:row>
      <xdr:rowOff>87478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104005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168510</xdr:rowOff>
    </xdr:from>
    <xdr:to>
      <xdr:col>67</xdr:col>
      <xdr:colOff>101600</xdr:colOff>
      <xdr:row>75</xdr:row>
      <xdr:rowOff>98660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115187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21158</xdr:rowOff>
    </xdr:from>
    <xdr:to>
      <xdr:col>85</xdr:col>
      <xdr:colOff>177800</xdr:colOff>
      <xdr:row>78</xdr:row>
      <xdr:rowOff>122758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39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107535</xdr:rowOff>
    </xdr:from>
    <xdr:ext cx="469744"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30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169368</xdr:rowOff>
    </xdr:from>
    <xdr:to>
      <xdr:col>81</xdr:col>
      <xdr:colOff>101600</xdr:colOff>
      <xdr:row>78</xdr:row>
      <xdr:rowOff>99518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3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90645</xdr:rowOff>
    </xdr:from>
    <xdr:ext cx="469744"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46428" y="1346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142011</xdr:rowOff>
    </xdr:from>
    <xdr:to>
      <xdr:col>76</xdr:col>
      <xdr:colOff>165100</xdr:colOff>
      <xdr:row>78</xdr:row>
      <xdr:rowOff>72161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3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63288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43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120199</xdr:rowOff>
    </xdr:from>
    <xdr:to>
      <xdr:col>72</xdr:col>
      <xdr:colOff>38100</xdr:colOff>
      <xdr:row>78</xdr:row>
      <xdr:rowOff>50349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32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41476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41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66611</xdr:rowOff>
    </xdr:from>
    <xdr:to>
      <xdr:col>67</xdr:col>
      <xdr:colOff>101600</xdr:colOff>
      <xdr:row>77</xdr:row>
      <xdr:rowOff>168211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159338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6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138215</xdr:rowOff>
    </xdr:from>
    <xdr:to>
      <xdr:col>85</xdr:col>
      <xdr:colOff>126364</xdr:colOff>
      <xdr:row>98</xdr:row>
      <xdr:rowOff>140900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397265"/>
          <a:ext cx="1269" cy="154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144727</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140900</xdr:rowOff>
    </xdr:from>
    <xdr:to>
      <xdr:col>86</xdr:col>
      <xdr:colOff>25400</xdr:colOff>
      <xdr:row>98</xdr:row>
      <xdr:rowOff>140900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84892</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1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138215</xdr:rowOff>
    </xdr:from>
    <xdr:to>
      <xdr:col>86</xdr:col>
      <xdr:colOff>25400</xdr:colOff>
      <xdr:row>89</xdr:row>
      <xdr:rowOff>138215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39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42335</xdr:rowOff>
    </xdr:from>
    <xdr:to>
      <xdr:col>85</xdr:col>
      <xdr:colOff>127000</xdr:colOff>
      <xdr:row>98</xdr:row>
      <xdr:rowOff>108038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844435"/>
          <a:ext cx="838200" cy="6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116215</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03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93338</xdr:rowOff>
    </xdr:from>
    <xdr:to>
      <xdr:col>85</xdr:col>
      <xdr:colOff>177800</xdr:colOff>
      <xdr:row>97</xdr:row>
      <xdr:rowOff>23488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42335</xdr:rowOff>
    </xdr:from>
    <xdr:to>
      <xdr:col>81</xdr:col>
      <xdr:colOff>50800</xdr:colOff>
      <xdr:row>98</xdr:row>
      <xdr:rowOff>109086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844435"/>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79451</xdr:rowOff>
    </xdr:from>
    <xdr:to>
      <xdr:col>81</xdr:col>
      <xdr:colOff>101600</xdr:colOff>
      <xdr:row>97</xdr:row>
      <xdr:rowOff>9601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26128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15627</xdr:rowOff>
    </xdr:from>
    <xdr:to>
      <xdr:col>76</xdr:col>
      <xdr:colOff>114300</xdr:colOff>
      <xdr:row>98</xdr:row>
      <xdr:rowOff>109086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817727"/>
          <a:ext cx="889000" cy="9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63545</xdr:rowOff>
    </xdr:from>
    <xdr:to>
      <xdr:col>76</xdr:col>
      <xdr:colOff>165100</xdr:colOff>
      <xdr:row>96</xdr:row>
      <xdr:rowOff>165145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10222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96532</xdr:rowOff>
    </xdr:from>
    <xdr:to>
      <xdr:col>71</xdr:col>
      <xdr:colOff>177800</xdr:colOff>
      <xdr:row>98</xdr:row>
      <xdr:rowOff>15627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555732"/>
          <a:ext cx="889000" cy="26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88348</xdr:rowOff>
    </xdr:from>
    <xdr:to>
      <xdr:col>72</xdr:col>
      <xdr:colOff>38100</xdr:colOff>
      <xdr:row>98</xdr:row>
      <xdr:rowOff>18498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35025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72689</xdr:rowOff>
    </xdr:from>
    <xdr:to>
      <xdr:col>67</xdr:col>
      <xdr:colOff>101600</xdr:colOff>
      <xdr:row>97</xdr:row>
      <xdr:rowOff>2839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165416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2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57238</xdr:rowOff>
    </xdr:from>
    <xdr:to>
      <xdr:col>85</xdr:col>
      <xdr:colOff>177800</xdr:colOff>
      <xdr:row>98</xdr:row>
      <xdr:rowOff>158838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143615</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7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162985</xdr:rowOff>
    </xdr:from>
    <xdr:to>
      <xdr:col>81</xdr:col>
      <xdr:colOff>101600</xdr:colOff>
      <xdr:row>98</xdr:row>
      <xdr:rowOff>93135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9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84262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88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58286</xdr:rowOff>
    </xdr:from>
    <xdr:to>
      <xdr:col>76</xdr:col>
      <xdr:colOff>165100</xdr:colOff>
      <xdr:row>98</xdr:row>
      <xdr:rowOff>159886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6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151013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5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136277</xdr:rowOff>
    </xdr:from>
    <xdr:to>
      <xdr:col>72</xdr:col>
      <xdr:colOff>38100</xdr:colOff>
      <xdr:row>98</xdr:row>
      <xdr:rowOff>66427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6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57554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85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45732</xdr:rowOff>
    </xdr:from>
    <xdr:to>
      <xdr:col>67</xdr:col>
      <xdr:colOff>101600</xdr:colOff>
      <xdr:row>96</xdr:row>
      <xdr:rowOff>147332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5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163859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28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60833</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75783"/>
          <a:ext cx="1269" cy="1409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7510</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5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60833</xdr:rowOff>
    </xdr:from>
    <xdr:to>
      <xdr:col>116</xdr:col>
      <xdr:colOff>152400</xdr:colOff>
      <xdr:row>31</xdr:row>
      <xdr:rowOff>60833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7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153906</xdr:rowOff>
    </xdr:from>
    <xdr:to>
      <xdr:col>116</xdr:col>
      <xdr:colOff>63500</xdr:colOff>
      <xdr:row>35</xdr:row>
      <xdr:rowOff>14133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5983206"/>
          <a:ext cx="8382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33200</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0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54773</xdr:rowOff>
    </xdr:from>
    <xdr:to>
      <xdr:col>116</xdr:col>
      <xdr:colOff>114300</xdr:colOff>
      <xdr:row>36</xdr:row>
      <xdr:rowOff>156373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2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153906</xdr:rowOff>
    </xdr:from>
    <xdr:to>
      <xdr:col>111</xdr:col>
      <xdr:colOff>177800</xdr:colOff>
      <xdr:row>35</xdr:row>
      <xdr:rowOff>137577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598320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57712</xdr:rowOff>
    </xdr:from>
    <xdr:to>
      <xdr:col>112</xdr:col>
      <xdr:colOff>38100</xdr:colOff>
      <xdr:row>36</xdr:row>
      <xdr:rowOff>159312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2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150439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3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155212</xdr:rowOff>
    </xdr:from>
    <xdr:to>
      <xdr:col>107</xdr:col>
      <xdr:colOff>50800</xdr:colOff>
      <xdr:row>35</xdr:row>
      <xdr:rowOff>137577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5984512"/>
          <a:ext cx="889000" cy="15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115352</xdr:rowOff>
    </xdr:from>
    <xdr:to>
      <xdr:col>107</xdr:col>
      <xdr:colOff>101600</xdr:colOff>
      <xdr:row>37</xdr:row>
      <xdr:rowOff>45502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28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36629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38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155212</xdr:rowOff>
    </xdr:from>
    <xdr:to>
      <xdr:col>102</xdr:col>
      <xdr:colOff>114300</xdr:colOff>
      <xdr:row>34</xdr:row>
      <xdr:rowOff>155865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5984512"/>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137233</xdr:rowOff>
    </xdr:from>
    <xdr:to>
      <xdr:col>102</xdr:col>
      <xdr:colOff>165100</xdr:colOff>
      <xdr:row>37</xdr:row>
      <xdr:rowOff>67383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58510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4481</xdr:rowOff>
    </xdr:from>
    <xdr:to>
      <xdr:col>98</xdr:col>
      <xdr:colOff>38100</xdr:colOff>
      <xdr:row>37</xdr:row>
      <xdr:rowOff>106081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4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97208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44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134783</xdr:rowOff>
    </xdr:from>
    <xdr:to>
      <xdr:col>116</xdr:col>
      <xdr:colOff>114300</xdr:colOff>
      <xdr:row>35</xdr:row>
      <xdr:rowOff>64933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596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157660</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81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103106</xdr:rowOff>
    </xdr:from>
    <xdr:to>
      <xdr:col>112</xdr:col>
      <xdr:colOff>38100</xdr:colOff>
      <xdr:row>35</xdr:row>
      <xdr:rowOff>33256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593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49783</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57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86777</xdr:rowOff>
    </xdr:from>
    <xdr:to>
      <xdr:col>107</xdr:col>
      <xdr:colOff>101600</xdr:colOff>
      <xdr:row>36</xdr:row>
      <xdr:rowOff>16927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0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33454</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586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104412</xdr:rowOff>
    </xdr:from>
    <xdr:to>
      <xdr:col>102</xdr:col>
      <xdr:colOff>165100</xdr:colOff>
      <xdr:row>35</xdr:row>
      <xdr:rowOff>34562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593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51089</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570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105065</xdr:rowOff>
    </xdr:from>
    <xdr:to>
      <xdr:col>98</xdr:col>
      <xdr:colOff>38100</xdr:colOff>
      <xdr:row>35</xdr:row>
      <xdr:rowOff>35215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59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51742</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570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38659</xdr:rowOff>
    </xdr:from>
    <xdr:to>
      <xdr:col>116</xdr:col>
      <xdr:colOff>62864</xdr:colOff>
      <xdr:row>58</xdr:row>
      <xdr:rowOff>25000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82609"/>
          <a:ext cx="1269" cy="1186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99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25000</xdr:rowOff>
    </xdr:from>
    <xdr:to>
      <xdr:col>116</xdr:col>
      <xdr:colOff>152400</xdr:colOff>
      <xdr:row>58</xdr:row>
      <xdr:rowOff>25000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99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156786</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38659</xdr:rowOff>
    </xdr:from>
    <xdr:to>
      <xdr:col>116</xdr:col>
      <xdr:colOff>152400</xdr:colOff>
      <xdr:row>51</xdr:row>
      <xdr:rowOff>38659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34258</xdr:rowOff>
    </xdr:from>
    <xdr:to>
      <xdr:col>116</xdr:col>
      <xdr:colOff>63500</xdr:colOff>
      <xdr:row>57</xdr:row>
      <xdr:rowOff>39173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806908"/>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61599</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491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38722</xdr:rowOff>
    </xdr:from>
    <xdr:to>
      <xdr:col>116</xdr:col>
      <xdr:colOff>114300</xdr:colOff>
      <xdr:row>56</xdr:row>
      <xdr:rowOff>140322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6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39173</xdr:rowOff>
    </xdr:from>
    <xdr:to>
      <xdr:col>111</xdr:col>
      <xdr:colOff>177800</xdr:colOff>
      <xdr:row>57</xdr:row>
      <xdr:rowOff>39745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81182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30721</xdr:rowOff>
    </xdr:from>
    <xdr:to>
      <xdr:col>112</xdr:col>
      <xdr:colOff>38100</xdr:colOff>
      <xdr:row>56</xdr:row>
      <xdr:rowOff>132321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148848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40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39745</xdr:rowOff>
    </xdr:from>
    <xdr:to>
      <xdr:col>107</xdr:col>
      <xdr:colOff>50800</xdr:colOff>
      <xdr:row>57</xdr:row>
      <xdr:rowOff>41059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812395"/>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29064</xdr:rowOff>
    </xdr:from>
    <xdr:to>
      <xdr:col>107</xdr:col>
      <xdr:colOff>101600</xdr:colOff>
      <xdr:row>56</xdr:row>
      <xdr:rowOff>130664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147191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41059</xdr:rowOff>
    </xdr:from>
    <xdr:to>
      <xdr:col>102</xdr:col>
      <xdr:colOff>114300</xdr:colOff>
      <xdr:row>57</xdr:row>
      <xdr:rowOff>41859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813709"/>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31521</xdr:rowOff>
    </xdr:from>
    <xdr:to>
      <xdr:col>102</xdr:col>
      <xdr:colOff>165100</xdr:colOff>
      <xdr:row>56</xdr:row>
      <xdr:rowOff>133121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149648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47752</xdr:rowOff>
    </xdr:from>
    <xdr:to>
      <xdr:col>98</xdr:col>
      <xdr:colOff>38100</xdr:colOff>
      <xdr:row>56</xdr:row>
      <xdr:rowOff>149352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165879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154908</xdr:rowOff>
    </xdr:from>
    <xdr:to>
      <xdr:col>116</xdr:col>
      <xdr:colOff>114300</xdr:colOff>
      <xdr:row>57</xdr:row>
      <xdr:rowOff>85058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7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133335</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73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159823</xdr:rowOff>
    </xdr:from>
    <xdr:to>
      <xdr:col>112</xdr:col>
      <xdr:colOff>38100</xdr:colOff>
      <xdr:row>57</xdr:row>
      <xdr:rowOff>89973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7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81100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85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160395</xdr:rowOff>
    </xdr:from>
    <xdr:to>
      <xdr:col>107</xdr:col>
      <xdr:colOff>101600</xdr:colOff>
      <xdr:row>57</xdr:row>
      <xdr:rowOff>90545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81672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85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161709</xdr:rowOff>
    </xdr:from>
    <xdr:to>
      <xdr:col>102</xdr:col>
      <xdr:colOff>165100</xdr:colOff>
      <xdr:row>57</xdr:row>
      <xdr:rowOff>91859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76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82986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85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162509</xdr:rowOff>
    </xdr:from>
    <xdr:to>
      <xdr:col>98</xdr:col>
      <xdr:colOff>38100</xdr:colOff>
      <xdr:row>57</xdr:row>
      <xdr:rowOff>92659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7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83786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8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19045</xdr:rowOff>
    </xdr:from>
    <xdr:to>
      <xdr:col>116</xdr:col>
      <xdr:colOff>62864</xdr:colOff>
      <xdr:row>77</xdr:row>
      <xdr:rowOff>64901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20545"/>
          <a:ext cx="1269" cy="124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68728</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27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64901</xdr:rowOff>
    </xdr:from>
    <xdr:to>
      <xdr:col>116</xdr:col>
      <xdr:colOff>152400</xdr:colOff>
      <xdr:row>77</xdr:row>
      <xdr:rowOff>64901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26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137172</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19045</xdr:rowOff>
    </xdr:from>
    <xdr:to>
      <xdr:col>116</xdr:col>
      <xdr:colOff>152400</xdr:colOff>
      <xdr:row>70</xdr:row>
      <xdr:rowOff>19045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2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129550</xdr:rowOff>
    </xdr:from>
    <xdr:to>
      <xdr:col>116</xdr:col>
      <xdr:colOff>63500</xdr:colOff>
      <xdr:row>75</xdr:row>
      <xdr:rowOff>33813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816850"/>
          <a:ext cx="838200" cy="7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159509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03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136632</xdr:rowOff>
    </xdr:from>
    <xdr:to>
      <xdr:col>116</xdr:col>
      <xdr:colOff>114300</xdr:colOff>
      <xdr:row>74</xdr:row>
      <xdr:rowOff>66782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6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33813</xdr:rowOff>
    </xdr:from>
    <xdr:to>
      <xdr:col>111</xdr:col>
      <xdr:colOff>177800</xdr:colOff>
      <xdr:row>75</xdr:row>
      <xdr:rowOff>97043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92563"/>
          <a:ext cx="889000" cy="6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32299</xdr:rowOff>
    </xdr:from>
    <xdr:to>
      <xdr:col>112</xdr:col>
      <xdr:colOff>38100</xdr:colOff>
      <xdr:row>74</xdr:row>
      <xdr:rowOff>133899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150426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49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97043</xdr:rowOff>
    </xdr:from>
    <xdr:to>
      <xdr:col>107</xdr:col>
      <xdr:colOff>50800</xdr:colOff>
      <xdr:row>76</xdr:row>
      <xdr:rowOff>168503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55793"/>
          <a:ext cx="889000" cy="24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63388</xdr:rowOff>
    </xdr:from>
    <xdr:to>
      <xdr:col>107</xdr:col>
      <xdr:colOff>101600</xdr:colOff>
      <xdr:row>74</xdr:row>
      <xdr:rowOff>164988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10065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52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128408</xdr:rowOff>
    </xdr:from>
    <xdr:to>
      <xdr:col>102</xdr:col>
      <xdr:colOff>114300</xdr:colOff>
      <xdr:row>76</xdr:row>
      <xdr:rowOff>168503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158608"/>
          <a:ext cx="889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122641</xdr:rowOff>
    </xdr:from>
    <xdr:to>
      <xdr:col>102</xdr:col>
      <xdr:colOff>165100</xdr:colOff>
      <xdr:row>75</xdr:row>
      <xdr:rowOff>52791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69318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5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64577</xdr:rowOff>
    </xdr:from>
    <xdr:to>
      <xdr:col>98</xdr:col>
      <xdr:colOff>38100</xdr:colOff>
      <xdr:row>71</xdr:row>
      <xdr:rowOff>166177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11254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78750</xdr:rowOff>
    </xdr:from>
    <xdr:to>
      <xdr:col>116</xdr:col>
      <xdr:colOff>114300</xdr:colOff>
      <xdr:row>75</xdr:row>
      <xdr:rowOff>8900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6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57177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4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154463</xdr:rowOff>
    </xdr:from>
    <xdr:to>
      <xdr:col>112</xdr:col>
      <xdr:colOff>38100</xdr:colOff>
      <xdr:row>75</xdr:row>
      <xdr:rowOff>84613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4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75740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93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46243</xdr:rowOff>
    </xdr:from>
    <xdr:to>
      <xdr:col>107</xdr:col>
      <xdr:colOff>101600</xdr:colOff>
      <xdr:row>75</xdr:row>
      <xdr:rowOff>147842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049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138971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99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117703</xdr:rowOff>
    </xdr:from>
    <xdr:to>
      <xdr:col>102</xdr:col>
      <xdr:colOff>165100</xdr:colOff>
      <xdr:row>77</xdr:row>
      <xdr:rowOff>47853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4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38980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4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77608</xdr:rowOff>
    </xdr:from>
    <xdr:to>
      <xdr:col>98</xdr:col>
      <xdr:colOff>38100</xdr:colOff>
      <xdr:row>77</xdr:row>
      <xdr:rowOff>7758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0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170335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0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397,066</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本市の特徴として、類似団体平均に対して、公債費が大きく下回っていること、物件費や維持補修費が大きく上回っていることがあげられる。</a:t>
          </a:r>
        </a:p>
        <a:p>
          <a:r>
            <a:rPr kumimoji="1" lang="ja-JP" altLang="en-US" sz="1300">
              <a:latin typeface="ＭＳ Ｐゴシック" panose="020B0600070205080204" pitchFamily="50" charset="-128"/>
              <a:ea typeface="ＭＳ Ｐゴシック" panose="020B0600070205080204" pitchFamily="50" charset="-128"/>
            </a:rPr>
            <a:t>　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7,556</a:t>
          </a:r>
          <a:r>
            <a:rPr kumimoji="1" lang="ja-JP" altLang="en-US" sz="1300">
              <a:latin typeface="ＭＳ Ｐゴシック" panose="020B0600070205080204" pitchFamily="50" charset="-128"/>
              <a:ea typeface="ＭＳ Ｐゴシック" panose="020B0600070205080204" pitchFamily="50" charset="-128"/>
            </a:rPr>
            <a:t>円となっており、借入に大きく依存しない財政運営を行っていることが要因である。今後も引き続き、基金を活用しながら計画的な市債の発行に努めていく。</a:t>
          </a:r>
        </a:p>
        <a:p>
          <a:r>
            <a:rPr kumimoji="1" lang="ja-JP" altLang="en-US" sz="1300">
              <a:latin typeface="ＭＳ Ｐゴシック" panose="020B0600070205080204" pitchFamily="50" charset="-128"/>
              <a:ea typeface="ＭＳ Ｐゴシック" panose="020B0600070205080204" pitchFamily="50" charset="-128"/>
            </a:rPr>
            <a:t>　物件費については、住民一人当たり</a:t>
          </a:r>
          <a:r>
            <a:rPr kumimoji="1" lang="en-US" altLang="ja-JP" sz="1300">
              <a:latin typeface="ＭＳ Ｐゴシック" panose="020B0600070205080204" pitchFamily="50" charset="-128"/>
              <a:ea typeface="ＭＳ Ｐゴシック" panose="020B0600070205080204" pitchFamily="50" charset="-128"/>
            </a:rPr>
            <a:t>81,773</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81,000</a:t>
          </a:r>
          <a:r>
            <a:rPr kumimoji="1" lang="ja-JP" altLang="en-US" sz="1300">
              <a:latin typeface="ＭＳ Ｐゴシック" panose="020B0600070205080204" pitchFamily="50" charset="-128"/>
              <a:ea typeface="ＭＳ Ｐゴシック" panose="020B0600070205080204" pitchFamily="50" charset="-128"/>
            </a:rPr>
            <a:t>円程度で推移してきており、高止まりの傾向にあるため、今後は事務事業の見直し等により経費削減に努めていく。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維持補修費については、住民一人当たり</a:t>
          </a:r>
          <a:r>
            <a:rPr kumimoji="1" lang="en-US" altLang="ja-JP" sz="1300">
              <a:latin typeface="ＭＳ Ｐゴシック" panose="020B0600070205080204" pitchFamily="50" charset="-128"/>
              <a:ea typeface="ＭＳ Ｐゴシック" panose="020B0600070205080204" pitchFamily="50" charset="-128"/>
            </a:rPr>
            <a:t>7,878</a:t>
          </a:r>
          <a:r>
            <a:rPr kumimoji="1" lang="ja-JP" altLang="en-US" sz="1300">
              <a:latin typeface="ＭＳ Ｐゴシック" panose="020B0600070205080204" pitchFamily="50" charset="-128"/>
              <a:ea typeface="ＭＳ Ｐゴシック" panose="020B0600070205080204" pitchFamily="50" charset="-128"/>
            </a:rPr>
            <a:t>円となっており、公共施設における修繕料の増が要因であるが、引き続き、公共施設等総合管理計画に基づき、計画的な修繕等により適正な財政運営に努めていく。</a:t>
          </a:r>
        </a:p>
        <a:p>
          <a:r>
            <a:rPr kumimoji="1" lang="ja-JP" altLang="en-US" sz="1300">
              <a:latin typeface="ＭＳ Ｐゴシック" panose="020B0600070205080204" pitchFamily="50" charset="-128"/>
              <a:ea typeface="ＭＳ Ｐゴシック" panose="020B0600070205080204" pitchFamily="50" charset="-128"/>
            </a:rPr>
            <a:t>　なお、前年数値との比較では、普通建設事業費が減少しているが、これは主に第３老人福祉センター施設建設事業や小牧南小学校改築事業の減によるものである。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149,715
138,849
62.81
62,988,383
59,446,785
1,660,033
36,202,034
8,947,048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100511</xdr:rowOff>
    </xdr:from>
    <xdr:to>
      <xdr:col>24</xdr:col>
      <xdr:colOff>62865</xdr:colOff>
      <xdr:row>39</xdr:row>
      <xdr:rowOff>16147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44011"/>
          <a:ext cx="127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19974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16147</xdr:rowOff>
    </xdr:from>
    <xdr:to>
      <xdr:col>24</xdr:col>
      <xdr:colOff>152400</xdr:colOff>
      <xdr:row>39</xdr:row>
      <xdr:rowOff>16147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47188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100511</xdr:rowOff>
    </xdr:from>
    <xdr:to>
      <xdr:col>24</xdr:col>
      <xdr:colOff>152400</xdr:colOff>
      <xdr:row>30</xdr:row>
      <xdr:rowOff>100511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4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86360</xdr:rowOff>
    </xdr:from>
    <xdr:to>
      <xdr:col>24</xdr:col>
      <xdr:colOff>63500</xdr:colOff>
      <xdr:row>36</xdr:row>
      <xdr:rowOff>149497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58560"/>
          <a:ext cx="838200" cy="6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155320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13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132443</xdr:rowOff>
    </xdr:from>
    <xdr:to>
      <xdr:col>24</xdr:col>
      <xdr:colOff>114300</xdr:colOff>
      <xdr:row>35</xdr:row>
      <xdr:rowOff>62593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117928</xdr:rowOff>
    </xdr:from>
    <xdr:to>
      <xdr:col>19</xdr:col>
      <xdr:colOff>177800</xdr:colOff>
      <xdr:row>36</xdr:row>
      <xdr:rowOff>149497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90128"/>
          <a:ext cx="8890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168366</xdr:rowOff>
    </xdr:from>
    <xdr:to>
      <xdr:col>20</xdr:col>
      <xdr:colOff>38100</xdr:colOff>
      <xdr:row>35</xdr:row>
      <xdr:rowOff>98516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115043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78740</xdr:rowOff>
    </xdr:from>
    <xdr:to>
      <xdr:col>15</xdr:col>
      <xdr:colOff>50800</xdr:colOff>
      <xdr:row>36</xdr:row>
      <xdr:rowOff>117928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509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29573</xdr:rowOff>
    </xdr:from>
    <xdr:to>
      <xdr:col>15</xdr:col>
      <xdr:colOff>101600</xdr:colOff>
      <xdr:row>35</xdr:row>
      <xdr:rowOff>131173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147700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0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169636</xdr:rowOff>
    </xdr:from>
    <xdr:to>
      <xdr:col>10</xdr:col>
      <xdr:colOff>114300</xdr:colOff>
      <xdr:row>36</xdr:row>
      <xdr:rowOff>78740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70386"/>
          <a:ext cx="889000" cy="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81824</xdr:rowOff>
    </xdr:from>
    <xdr:to>
      <xdr:col>10</xdr:col>
      <xdr:colOff>165100</xdr:colOff>
      <xdr:row>36</xdr:row>
      <xdr:rowOff>11974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28501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35560</xdr:rowOff>
    </xdr:from>
    <xdr:to>
      <xdr:col>24</xdr:col>
      <xdr:colOff>114300</xdr:colOff>
      <xdr:row>36</xdr:row>
      <xdr:rowOff>137160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13987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98697</xdr:rowOff>
    </xdr:from>
    <xdr:to>
      <xdr:col>20</xdr:col>
      <xdr:colOff>38100</xdr:colOff>
      <xdr:row>37</xdr:row>
      <xdr:rowOff>28847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19974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6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67128</xdr:rowOff>
    </xdr:from>
    <xdr:to>
      <xdr:col>15</xdr:col>
      <xdr:colOff>101600</xdr:colOff>
      <xdr:row>36</xdr:row>
      <xdr:rowOff>168728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3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159855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27940</xdr:rowOff>
    </xdr:from>
    <xdr:to>
      <xdr:col>10</xdr:col>
      <xdr:colOff>165100</xdr:colOff>
      <xdr:row>36</xdr:row>
      <xdr:rowOff>129540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120667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118836</xdr:rowOff>
    </xdr:from>
    <xdr:to>
      <xdr:col>6</xdr:col>
      <xdr:colOff>38100</xdr:colOff>
      <xdr:row>36</xdr:row>
      <xdr:rowOff>48986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1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40113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1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166713</xdr:rowOff>
    </xdr:from>
    <xdr:to>
      <xdr:col>24</xdr:col>
      <xdr:colOff>62865</xdr:colOff>
      <xdr:row>59</xdr:row>
      <xdr:rowOff>28169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253563"/>
          <a:ext cx="1270" cy="89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31996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28169</xdr:rowOff>
    </xdr:from>
    <xdr:to>
      <xdr:col>24</xdr:col>
      <xdr:colOff>152400</xdr:colOff>
      <xdr:row>59</xdr:row>
      <xdr:rowOff>28169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113390</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02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166713</xdr:rowOff>
    </xdr:from>
    <xdr:to>
      <xdr:col>24</xdr:col>
      <xdr:colOff>152400</xdr:colOff>
      <xdr:row>53</xdr:row>
      <xdr:rowOff>166713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25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71310</xdr:rowOff>
    </xdr:from>
    <xdr:to>
      <xdr:col>24</xdr:col>
      <xdr:colOff>63500</xdr:colOff>
      <xdr:row>58</xdr:row>
      <xdr:rowOff>97130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10015410"/>
          <a:ext cx="838200" cy="2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148048</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77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125171</xdr:rowOff>
    </xdr:from>
    <xdr:to>
      <xdr:col>24</xdr:col>
      <xdr:colOff>114300</xdr:colOff>
      <xdr:row>57</xdr:row>
      <xdr:rowOff>55321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2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71310</xdr:rowOff>
    </xdr:from>
    <xdr:to>
      <xdr:col>19</xdr:col>
      <xdr:colOff>177800</xdr:colOff>
      <xdr:row>58</xdr:row>
      <xdr:rowOff>118059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015410"/>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121539</xdr:rowOff>
    </xdr:from>
    <xdr:to>
      <xdr:col>20</xdr:col>
      <xdr:colOff>38100</xdr:colOff>
      <xdr:row>57</xdr:row>
      <xdr:rowOff>51689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68216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4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66408</xdr:rowOff>
    </xdr:from>
    <xdr:to>
      <xdr:col>15</xdr:col>
      <xdr:colOff>50800</xdr:colOff>
      <xdr:row>58</xdr:row>
      <xdr:rowOff>118059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810358"/>
          <a:ext cx="889000" cy="125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99454</xdr:rowOff>
    </xdr:from>
    <xdr:to>
      <xdr:col>15</xdr:col>
      <xdr:colOff>101600</xdr:colOff>
      <xdr:row>57</xdr:row>
      <xdr:rowOff>29604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46131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66408</xdr:rowOff>
    </xdr:from>
    <xdr:to>
      <xdr:col>10</xdr:col>
      <xdr:colOff>114300</xdr:colOff>
      <xdr:row>58</xdr:row>
      <xdr:rowOff>134671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810358"/>
          <a:ext cx="889000" cy="126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139052</xdr:rowOff>
    </xdr:from>
    <xdr:to>
      <xdr:col>10</xdr:col>
      <xdr:colOff>165100</xdr:colOff>
      <xdr:row>50</xdr:row>
      <xdr:rowOff>69202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85729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137655</xdr:rowOff>
    </xdr:from>
    <xdr:to>
      <xdr:col>6</xdr:col>
      <xdr:colOff>38100</xdr:colOff>
      <xdr:row>57</xdr:row>
      <xdr:rowOff>67805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84332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46330</xdr:rowOff>
    </xdr:from>
    <xdr:to>
      <xdr:col>24</xdr:col>
      <xdr:colOff>114300</xdr:colOff>
      <xdr:row>58</xdr:row>
      <xdr:rowOff>147930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132707</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0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20510</xdr:rowOff>
    </xdr:from>
    <xdr:to>
      <xdr:col>20</xdr:col>
      <xdr:colOff>38100</xdr:colOff>
      <xdr:row>58</xdr:row>
      <xdr:rowOff>122110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6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113237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0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67259</xdr:rowOff>
    </xdr:from>
    <xdr:to>
      <xdr:col>15</xdr:col>
      <xdr:colOff>101600</xdr:colOff>
      <xdr:row>58</xdr:row>
      <xdr:rowOff>168859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1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159986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0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15608</xdr:rowOff>
    </xdr:from>
    <xdr:to>
      <xdr:col>10</xdr:col>
      <xdr:colOff>165100</xdr:colOff>
      <xdr:row>51</xdr:row>
      <xdr:rowOff>117208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75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108335</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85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83871</xdr:rowOff>
    </xdr:from>
    <xdr:to>
      <xdr:col>6</xdr:col>
      <xdr:colOff>38100</xdr:colOff>
      <xdr:row>59</xdr:row>
      <xdr:rowOff>14021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5148</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2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21416</xdr:rowOff>
    </xdr:from>
    <xdr:to>
      <xdr:col>24</xdr:col>
      <xdr:colOff>62865</xdr:colOff>
      <xdr:row>77</xdr:row>
      <xdr:rowOff>115974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94366"/>
          <a:ext cx="1270" cy="1123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119801</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32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115974</xdr:rowOff>
    </xdr:from>
    <xdr:to>
      <xdr:col>24</xdr:col>
      <xdr:colOff>152400</xdr:colOff>
      <xdr:row>77</xdr:row>
      <xdr:rowOff>115974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31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139543</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6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208,744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21416</xdr:rowOff>
    </xdr:from>
    <xdr:to>
      <xdr:col>24</xdr:col>
      <xdr:colOff>152400</xdr:colOff>
      <xdr:row>71</xdr:row>
      <xdr:rowOff>21416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9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97915</xdr:rowOff>
    </xdr:from>
    <xdr:to>
      <xdr:col>24</xdr:col>
      <xdr:colOff>63500</xdr:colOff>
      <xdr:row>74</xdr:row>
      <xdr:rowOff>138492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785215"/>
          <a:ext cx="8382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66494</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753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88067</xdr:rowOff>
    </xdr:from>
    <xdr:to>
      <xdr:col>24</xdr:col>
      <xdr:colOff>114300</xdr:colOff>
      <xdr:row>75</xdr:row>
      <xdr:rowOff>18217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77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138492</xdr:rowOff>
    </xdr:from>
    <xdr:to>
      <xdr:col>19</xdr:col>
      <xdr:colOff>177800</xdr:colOff>
      <xdr:row>74</xdr:row>
      <xdr:rowOff>138818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2825792"/>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63607</xdr:rowOff>
    </xdr:from>
    <xdr:to>
      <xdr:col>20</xdr:col>
      <xdr:colOff>38100</xdr:colOff>
      <xdr:row>75</xdr:row>
      <xdr:rowOff>165207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92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156334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01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138818</xdr:rowOff>
    </xdr:from>
    <xdr:to>
      <xdr:col>15</xdr:col>
      <xdr:colOff>50800</xdr:colOff>
      <xdr:row>76</xdr:row>
      <xdr:rowOff>153580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826118"/>
          <a:ext cx="889000" cy="35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90892</xdr:rowOff>
    </xdr:from>
    <xdr:to>
      <xdr:col>15</xdr:col>
      <xdr:colOff>101600</xdr:colOff>
      <xdr:row>75</xdr:row>
      <xdr:rowOff>21042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77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12169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7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153580</xdr:rowOff>
    </xdr:from>
    <xdr:to>
      <xdr:col>10</xdr:col>
      <xdr:colOff>114300</xdr:colOff>
      <xdr:row>78</xdr:row>
      <xdr:rowOff>71937</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18378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143993</xdr:rowOff>
    </xdr:from>
    <xdr:to>
      <xdr:col>10</xdr:col>
      <xdr:colOff>165100</xdr:colOff>
      <xdr:row>77</xdr:row>
      <xdr:rowOff>74143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7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65270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266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54773</xdr:rowOff>
    </xdr:from>
    <xdr:to>
      <xdr:col>6</xdr:col>
      <xdr:colOff>38100</xdr:colOff>
      <xdr:row>77</xdr:row>
      <xdr:rowOff>156373</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1450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3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47115</xdr:rowOff>
    </xdr:from>
    <xdr:to>
      <xdr:col>24</xdr:col>
      <xdr:colOff>114300</xdr:colOff>
      <xdr:row>74</xdr:row>
      <xdr:rowOff>148715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7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69992</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58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87692</xdr:rowOff>
    </xdr:from>
    <xdr:to>
      <xdr:col>20</xdr:col>
      <xdr:colOff>38100</xdr:colOff>
      <xdr:row>75</xdr:row>
      <xdr:rowOff>17842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77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34369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55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88018</xdr:rowOff>
    </xdr:from>
    <xdr:to>
      <xdr:col>15</xdr:col>
      <xdr:colOff>101600</xdr:colOff>
      <xdr:row>75</xdr:row>
      <xdr:rowOff>18168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77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34695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55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102780</xdr:rowOff>
    </xdr:from>
    <xdr:to>
      <xdr:col>10</xdr:col>
      <xdr:colOff>165100</xdr:colOff>
      <xdr:row>77</xdr:row>
      <xdr:rowOff>32930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13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49456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908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21137</xdr:rowOff>
    </xdr:from>
    <xdr:to>
      <xdr:col>6</xdr:col>
      <xdr:colOff>38100</xdr:colOff>
      <xdr:row>78</xdr:row>
      <xdr:rowOff>122737</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39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113864</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486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157302</xdr:rowOff>
    </xdr:from>
    <xdr:to>
      <xdr:col>24</xdr:col>
      <xdr:colOff>62865</xdr:colOff>
      <xdr:row>99</xdr:row>
      <xdr:rowOff>79084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87802"/>
          <a:ext cx="1270" cy="1464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82911</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0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79084</xdr:rowOff>
    </xdr:from>
    <xdr:to>
      <xdr:col>24</xdr:col>
      <xdr:colOff>152400</xdr:colOff>
      <xdr:row>99</xdr:row>
      <xdr:rowOff>79084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5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103979</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157302</xdr:rowOff>
    </xdr:from>
    <xdr:to>
      <xdr:col>24</xdr:col>
      <xdr:colOff>152400</xdr:colOff>
      <xdr:row>90</xdr:row>
      <xdr:rowOff>157302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87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18542</xdr:rowOff>
    </xdr:from>
    <xdr:to>
      <xdr:col>24</xdr:col>
      <xdr:colOff>63500</xdr:colOff>
      <xdr:row>96</xdr:row>
      <xdr:rowOff>10807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306292"/>
          <a:ext cx="838200" cy="16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118342</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0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139915</xdr:rowOff>
    </xdr:from>
    <xdr:to>
      <xdr:col>24</xdr:col>
      <xdr:colOff>114300</xdr:colOff>
      <xdr:row>96</xdr:row>
      <xdr:rowOff>70065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4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18542</xdr:rowOff>
    </xdr:from>
    <xdr:to>
      <xdr:col>19</xdr:col>
      <xdr:colOff>177800</xdr:colOff>
      <xdr:row>95</xdr:row>
      <xdr:rowOff>63805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306292"/>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118618</xdr:rowOff>
    </xdr:from>
    <xdr:to>
      <xdr:col>20</xdr:col>
      <xdr:colOff>38100</xdr:colOff>
      <xdr:row>96</xdr:row>
      <xdr:rowOff>48768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39895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63805</xdr:rowOff>
    </xdr:from>
    <xdr:to>
      <xdr:col>15</xdr:col>
      <xdr:colOff>50800</xdr:colOff>
      <xdr:row>97</xdr:row>
      <xdr:rowOff>1854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351555"/>
          <a:ext cx="889000" cy="28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108789</xdr:rowOff>
    </xdr:from>
    <xdr:to>
      <xdr:col>15</xdr:col>
      <xdr:colOff>101600</xdr:colOff>
      <xdr:row>96</xdr:row>
      <xdr:rowOff>38939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3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30066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48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1854</xdr:rowOff>
    </xdr:from>
    <xdr:to>
      <xdr:col>10</xdr:col>
      <xdr:colOff>114300</xdr:colOff>
      <xdr:row>97</xdr:row>
      <xdr:rowOff>82169</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632504"/>
          <a:ext cx="889000" cy="8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87300</xdr:rowOff>
    </xdr:from>
    <xdr:to>
      <xdr:col>10</xdr:col>
      <xdr:colOff>165100</xdr:colOff>
      <xdr:row>98</xdr:row>
      <xdr:rowOff>17450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1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8577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81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143726</xdr:rowOff>
    </xdr:from>
    <xdr:to>
      <xdr:col>6</xdr:col>
      <xdr:colOff>38100</xdr:colOff>
      <xdr:row>98</xdr:row>
      <xdr:rowOff>73876</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7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65003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86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131457</xdr:rowOff>
    </xdr:from>
    <xdr:to>
      <xdr:col>24</xdr:col>
      <xdr:colOff>114300</xdr:colOff>
      <xdr:row>96</xdr:row>
      <xdr:rowOff>61607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4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154334</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27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139192</xdr:rowOff>
    </xdr:from>
    <xdr:to>
      <xdr:col>20</xdr:col>
      <xdr:colOff>38100</xdr:colOff>
      <xdr:row>95</xdr:row>
      <xdr:rowOff>69342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2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85869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03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13005</xdr:rowOff>
    </xdr:from>
    <xdr:to>
      <xdr:col>15</xdr:col>
      <xdr:colOff>101600</xdr:colOff>
      <xdr:row>95</xdr:row>
      <xdr:rowOff>114605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3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131132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0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122504</xdr:rowOff>
    </xdr:from>
    <xdr:to>
      <xdr:col>10</xdr:col>
      <xdr:colOff>165100</xdr:colOff>
      <xdr:row>97</xdr:row>
      <xdr:rowOff>52654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58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69181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35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31369</xdr:rowOff>
    </xdr:from>
    <xdr:to>
      <xdr:col>6</xdr:col>
      <xdr:colOff>38100</xdr:colOff>
      <xdr:row>97</xdr:row>
      <xdr:rowOff>132969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66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149496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43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69931</xdr:rowOff>
    </xdr:from>
    <xdr:to>
      <xdr:col>54</xdr:col>
      <xdr:colOff>189865</xdr:colOff>
      <xdr:row>38</xdr:row>
      <xdr:rowOff>131196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13431"/>
          <a:ext cx="1270" cy="143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135023</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0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131196</xdr:rowOff>
    </xdr:from>
    <xdr:to>
      <xdr:col>55</xdr:col>
      <xdr:colOff>88900</xdr:colOff>
      <xdr:row>38</xdr:row>
      <xdr:rowOff>131196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4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16608</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69931</xdr:rowOff>
    </xdr:from>
    <xdr:to>
      <xdr:col>55</xdr:col>
      <xdr:colOff>88900</xdr:colOff>
      <xdr:row>30</xdr:row>
      <xdr:rowOff>69931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1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154422</xdr:rowOff>
    </xdr:from>
    <xdr:to>
      <xdr:col>55</xdr:col>
      <xdr:colOff>0</xdr:colOff>
      <xdr:row>38</xdr:row>
      <xdr:rowOff>46431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498072"/>
          <a:ext cx="838200" cy="6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90654</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62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67777</xdr:rowOff>
    </xdr:from>
    <xdr:to>
      <xdr:col>55</xdr:col>
      <xdr:colOff>50800</xdr:colOff>
      <xdr:row>37</xdr:row>
      <xdr:rowOff>169377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1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46431</xdr:rowOff>
    </xdr:from>
    <xdr:to>
      <xdr:col>50</xdr:col>
      <xdr:colOff>114300</xdr:colOff>
      <xdr:row>38</xdr:row>
      <xdr:rowOff>52192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561531"/>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69332</xdr:rowOff>
    </xdr:from>
    <xdr:to>
      <xdr:col>50</xdr:col>
      <xdr:colOff>165100</xdr:colOff>
      <xdr:row>37</xdr:row>
      <xdr:rowOff>170932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16009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1900</xdr:rowOff>
    </xdr:from>
    <xdr:to>
      <xdr:col>45</xdr:col>
      <xdr:colOff>177800</xdr:colOff>
      <xdr:row>38</xdr:row>
      <xdr:rowOff>52192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5170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65034</xdr:rowOff>
    </xdr:from>
    <xdr:to>
      <xdr:col>46</xdr:col>
      <xdr:colOff>38100</xdr:colOff>
      <xdr:row>37</xdr:row>
      <xdr:rowOff>166634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11711</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1900</xdr:rowOff>
    </xdr:from>
    <xdr:to>
      <xdr:col>41</xdr:col>
      <xdr:colOff>50800</xdr:colOff>
      <xdr:row>38</xdr:row>
      <xdr:rowOff>47346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517000"/>
          <a:ext cx="889000" cy="4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61651</xdr:rowOff>
    </xdr:from>
    <xdr:to>
      <xdr:col>41</xdr:col>
      <xdr:colOff>101600</xdr:colOff>
      <xdr:row>37</xdr:row>
      <xdr:rowOff>163251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8328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43271</xdr:rowOff>
    </xdr:from>
    <xdr:to>
      <xdr:col>36</xdr:col>
      <xdr:colOff>165100</xdr:colOff>
      <xdr:row>37</xdr:row>
      <xdr:rowOff>144871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161398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103622</xdr:rowOff>
    </xdr:from>
    <xdr:to>
      <xdr:col>55</xdr:col>
      <xdr:colOff>50800</xdr:colOff>
      <xdr:row>38</xdr:row>
      <xdr:rowOff>33772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44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82049</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2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167081</xdr:rowOff>
    </xdr:from>
    <xdr:to>
      <xdr:col>50</xdr:col>
      <xdr:colOff>165100</xdr:colOff>
      <xdr:row>38</xdr:row>
      <xdr:rowOff>97231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88358</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660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1392</xdr:rowOff>
    </xdr:from>
    <xdr:to>
      <xdr:col>46</xdr:col>
      <xdr:colOff>38100</xdr:colOff>
      <xdr:row>38</xdr:row>
      <xdr:rowOff>102992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1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94119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0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122550</xdr:rowOff>
    </xdr:from>
    <xdr:to>
      <xdr:col>41</xdr:col>
      <xdr:colOff>101600</xdr:colOff>
      <xdr:row>38</xdr:row>
      <xdr:rowOff>52700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46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43827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655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167996</xdr:rowOff>
    </xdr:from>
    <xdr:to>
      <xdr:col>36</xdr:col>
      <xdr:colOff>165100</xdr:colOff>
      <xdr:row>38</xdr:row>
      <xdr:rowOff>98146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89273</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66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104381</xdr:rowOff>
    </xdr:from>
    <xdr:to>
      <xdr:col>54</xdr:col>
      <xdr:colOff>189865</xdr:colOff>
      <xdr:row>57</xdr:row>
      <xdr:rowOff>109810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76881"/>
          <a:ext cx="1270" cy="120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113637</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98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109810</xdr:rowOff>
    </xdr:from>
    <xdr:to>
      <xdr:col>55</xdr:col>
      <xdr:colOff>88900</xdr:colOff>
      <xdr:row>57</xdr:row>
      <xdr:rowOff>109810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88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51058</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104381</xdr:rowOff>
    </xdr:from>
    <xdr:to>
      <xdr:col>55</xdr:col>
      <xdr:colOff>88900</xdr:colOff>
      <xdr:row>50</xdr:row>
      <xdr:rowOff>104381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170961</xdr:rowOff>
    </xdr:from>
    <xdr:to>
      <xdr:col>55</xdr:col>
      <xdr:colOff>0</xdr:colOff>
      <xdr:row>57</xdr:row>
      <xdr:rowOff>58204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72161"/>
          <a:ext cx="838200" cy="5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166698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253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143821</xdr:rowOff>
    </xdr:from>
    <xdr:to>
      <xdr:col>55</xdr:col>
      <xdr:colOff>50800</xdr:colOff>
      <xdr:row>55</xdr:row>
      <xdr:rowOff>73971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52946</xdr:rowOff>
    </xdr:from>
    <xdr:to>
      <xdr:col>50</xdr:col>
      <xdr:colOff>114300</xdr:colOff>
      <xdr:row>57</xdr:row>
      <xdr:rowOff>58204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825596"/>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137592</xdr:rowOff>
    </xdr:from>
    <xdr:to>
      <xdr:col>50</xdr:col>
      <xdr:colOff>165100</xdr:colOff>
      <xdr:row>55</xdr:row>
      <xdr:rowOff>67742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39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84269</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17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52946</xdr:rowOff>
    </xdr:from>
    <xdr:to>
      <xdr:col>45</xdr:col>
      <xdr:colOff>177800</xdr:colOff>
      <xdr:row>57</xdr:row>
      <xdr:rowOff>59804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255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152622</xdr:rowOff>
    </xdr:from>
    <xdr:to>
      <xdr:col>46</xdr:col>
      <xdr:colOff>38100</xdr:colOff>
      <xdr:row>55</xdr:row>
      <xdr:rowOff>82772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41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99299</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18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59804</xdr:rowOff>
    </xdr:from>
    <xdr:to>
      <xdr:col>41</xdr:col>
      <xdr:colOff>50800</xdr:colOff>
      <xdr:row>57</xdr:row>
      <xdr:rowOff>60890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32454"/>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40951</xdr:rowOff>
    </xdr:from>
    <xdr:to>
      <xdr:col>41</xdr:col>
      <xdr:colOff>101600</xdr:colOff>
      <xdr:row>55</xdr:row>
      <xdr:rowOff>142551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47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159078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24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77241</xdr:rowOff>
    </xdr:from>
    <xdr:to>
      <xdr:col>36</xdr:col>
      <xdr:colOff>165100</xdr:colOff>
      <xdr:row>55</xdr:row>
      <xdr:rowOff>7391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3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23918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11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120161</xdr:rowOff>
    </xdr:from>
    <xdr:to>
      <xdr:col>55</xdr:col>
      <xdr:colOff>50800</xdr:colOff>
      <xdr:row>57</xdr:row>
      <xdr:rowOff>50311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35088</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3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7404</xdr:rowOff>
    </xdr:from>
    <xdr:to>
      <xdr:col>50</xdr:col>
      <xdr:colOff>165100</xdr:colOff>
      <xdr:row>57</xdr:row>
      <xdr:rowOff>109004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8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100131</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87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2146</xdr:rowOff>
    </xdr:from>
    <xdr:to>
      <xdr:col>46</xdr:col>
      <xdr:colOff>38100</xdr:colOff>
      <xdr:row>57</xdr:row>
      <xdr:rowOff>103746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7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94873</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86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9004</xdr:rowOff>
    </xdr:from>
    <xdr:to>
      <xdr:col>41</xdr:col>
      <xdr:colOff>101600</xdr:colOff>
      <xdr:row>57</xdr:row>
      <xdr:rowOff>110604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101731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87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10090</xdr:rowOff>
    </xdr:from>
    <xdr:to>
      <xdr:col>36</xdr:col>
      <xdr:colOff>165100</xdr:colOff>
      <xdr:row>57</xdr:row>
      <xdr:rowOff>111690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102817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87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137382</xdr:rowOff>
    </xdr:from>
    <xdr:to>
      <xdr:col>54</xdr:col>
      <xdr:colOff>189865</xdr:colOff>
      <xdr:row>79</xdr:row>
      <xdr:rowOff>30527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38882"/>
          <a:ext cx="1270" cy="143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34354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30527</xdr:rowOff>
    </xdr:from>
    <xdr:to>
      <xdr:col>55</xdr:col>
      <xdr:colOff>88900</xdr:colOff>
      <xdr:row>79</xdr:row>
      <xdr:rowOff>30527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84059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137382</xdr:rowOff>
    </xdr:from>
    <xdr:to>
      <xdr:col>55</xdr:col>
      <xdr:colOff>88900</xdr:colOff>
      <xdr:row>70</xdr:row>
      <xdr:rowOff>137382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3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131894</xdr:rowOff>
    </xdr:from>
    <xdr:to>
      <xdr:col>55</xdr:col>
      <xdr:colOff>0</xdr:colOff>
      <xdr:row>77</xdr:row>
      <xdr:rowOff>27425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162094"/>
          <a:ext cx="838200" cy="6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109585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39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131158</xdr:rowOff>
    </xdr:from>
    <xdr:to>
      <xdr:col>55</xdr:col>
      <xdr:colOff>50800</xdr:colOff>
      <xdr:row>77</xdr:row>
      <xdr:rowOff>61308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6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146199</xdr:rowOff>
    </xdr:from>
    <xdr:to>
      <xdr:col>50</xdr:col>
      <xdr:colOff>114300</xdr:colOff>
      <xdr:row>77</xdr:row>
      <xdr:rowOff>27425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176399"/>
          <a:ext cx="889000" cy="5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80834</xdr:rowOff>
    </xdr:from>
    <xdr:to>
      <xdr:col>50</xdr:col>
      <xdr:colOff>165100</xdr:colOff>
      <xdr:row>77</xdr:row>
      <xdr:rowOff>10984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1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27511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166740</xdr:rowOff>
    </xdr:from>
    <xdr:to>
      <xdr:col>45</xdr:col>
      <xdr:colOff>177800</xdr:colOff>
      <xdr:row>76</xdr:row>
      <xdr:rowOff>146199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025490"/>
          <a:ext cx="889000" cy="15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10914</xdr:rowOff>
    </xdr:from>
    <xdr:to>
      <xdr:col>46</xdr:col>
      <xdr:colOff>38100</xdr:colOff>
      <xdr:row>76</xdr:row>
      <xdr:rowOff>112514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129042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166740</xdr:rowOff>
    </xdr:from>
    <xdr:to>
      <xdr:col>41</xdr:col>
      <xdr:colOff>50800</xdr:colOff>
      <xdr:row>77</xdr:row>
      <xdr:rowOff>13905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025490"/>
          <a:ext cx="889000" cy="19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89650</xdr:rowOff>
    </xdr:from>
    <xdr:to>
      <xdr:col>41</xdr:col>
      <xdr:colOff>101600</xdr:colOff>
      <xdr:row>77</xdr:row>
      <xdr:rowOff>19800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10927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2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39326</xdr:rowOff>
    </xdr:from>
    <xdr:to>
      <xdr:col>36</xdr:col>
      <xdr:colOff>165100</xdr:colOff>
      <xdr:row>77</xdr:row>
      <xdr:rowOff>140926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132053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3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81094</xdr:rowOff>
    </xdr:from>
    <xdr:to>
      <xdr:col>55</xdr:col>
      <xdr:colOff>50800</xdr:colOff>
      <xdr:row>77</xdr:row>
      <xdr:rowOff>11244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103972</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96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148075</xdr:rowOff>
    </xdr:from>
    <xdr:to>
      <xdr:col>50</xdr:col>
      <xdr:colOff>165100</xdr:colOff>
      <xdr:row>77</xdr:row>
      <xdr:rowOff>78225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69352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2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95399</xdr:rowOff>
    </xdr:from>
    <xdr:to>
      <xdr:col>46</xdr:col>
      <xdr:colOff>38100</xdr:colOff>
      <xdr:row>77</xdr:row>
      <xdr:rowOff>25549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2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16676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21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115940</xdr:rowOff>
    </xdr:from>
    <xdr:to>
      <xdr:col>41</xdr:col>
      <xdr:colOff>101600</xdr:colOff>
      <xdr:row>76</xdr:row>
      <xdr:rowOff>46090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9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62617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74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134555</xdr:rowOff>
    </xdr:from>
    <xdr:to>
      <xdr:col>36</xdr:col>
      <xdr:colOff>165100</xdr:colOff>
      <xdr:row>77</xdr:row>
      <xdr:rowOff>64705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6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81232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93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9740</xdr:rowOff>
    </xdr:from>
    <xdr:to>
      <xdr:col>54</xdr:col>
      <xdr:colOff>189865</xdr:colOff>
      <xdr:row>98</xdr:row>
      <xdr:rowOff>127375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40240"/>
          <a:ext cx="1270" cy="148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131202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127375</xdr:rowOff>
    </xdr:from>
    <xdr:to>
      <xdr:col>55</xdr:col>
      <xdr:colOff>88900</xdr:colOff>
      <xdr:row>98</xdr:row>
      <xdr:rowOff>127375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127867</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1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9740</xdr:rowOff>
    </xdr:from>
    <xdr:to>
      <xdr:col>55</xdr:col>
      <xdr:colOff>88900</xdr:colOff>
      <xdr:row>90</xdr:row>
      <xdr:rowOff>9740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89579</xdr:rowOff>
    </xdr:from>
    <xdr:to>
      <xdr:col>55</xdr:col>
      <xdr:colOff>0</xdr:colOff>
      <xdr:row>96</xdr:row>
      <xdr:rowOff>130214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548779"/>
          <a:ext cx="838200" cy="4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55923</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4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33046</xdr:rowOff>
    </xdr:from>
    <xdr:to>
      <xdr:col>55</xdr:col>
      <xdr:colOff>50800</xdr:colOff>
      <xdr:row>96</xdr:row>
      <xdr:rowOff>134646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92799</xdr:rowOff>
    </xdr:from>
    <xdr:to>
      <xdr:col>50</xdr:col>
      <xdr:colOff>114300</xdr:colOff>
      <xdr:row>96</xdr:row>
      <xdr:rowOff>130214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551999"/>
          <a:ext cx="889000" cy="3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42514</xdr:rowOff>
    </xdr:from>
    <xdr:to>
      <xdr:col>50</xdr:col>
      <xdr:colOff>165100</xdr:colOff>
      <xdr:row>96</xdr:row>
      <xdr:rowOff>144114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160641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2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61728</xdr:rowOff>
    </xdr:from>
    <xdr:to>
      <xdr:col>45</xdr:col>
      <xdr:colOff>177800</xdr:colOff>
      <xdr:row>96</xdr:row>
      <xdr:rowOff>92799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520928"/>
          <a:ext cx="889000" cy="3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55753</xdr:rowOff>
    </xdr:from>
    <xdr:to>
      <xdr:col>46</xdr:col>
      <xdr:colOff>38100</xdr:colOff>
      <xdr:row>96</xdr:row>
      <xdr:rowOff>157353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1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148480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60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50451</xdr:rowOff>
    </xdr:from>
    <xdr:to>
      <xdr:col>41</xdr:col>
      <xdr:colOff>50800</xdr:colOff>
      <xdr:row>96</xdr:row>
      <xdr:rowOff>61728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338201"/>
          <a:ext cx="889000" cy="18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70879</xdr:rowOff>
    </xdr:from>
    <xdr:to>
      <xdr:col>41</xdr:col>
      <xdr:colOff>101600</xdr:colOff>
      <xdr:row>97</xdr:row>
      <xdr:rowOff>1029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3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163606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62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94272</xdr:rowOff>
    </xdr:from>
    <xdr:to>
      <xdr:col>36</xdr:col>
      <xdr:colOff>165100</xdr:colOff>
      <xdr:row>95</xdr:row>
      <xdr:rowOff>24422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2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40949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59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38779</xdr:rowOff>
    </xdr:from>
    <xdr:to>
      <xdr:col>55</xdr:col>
      <xdr:colOff>50800</xdr:colOff>
      <xdr:row>96</xdr:row>
      <xdr:rowOff>140379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9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17206</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79414</xdr:rowOff>
    </xdr:from>
    <xdr:to>
      <xdr:col>50</xdr:col>
      <xdr:colOff>165100</xdr:colOff>
      <xdr:row>97</xdr:row>
      <xdr:rowOff>9564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53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63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41999</xdr:rowOff>
    </xdr:from>
    <xdr:to>
      <xdr:col>46</xdr:col>
      <xdr:colOff>38100</xdr:colOff>
      <xdr:row>96</xdr:row>
      <xdr:rowOff>143599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5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160126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27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10928</xdr:rowOff>
    </xdr:from>
    <xdr:to>
      <xdr:col>41</xdr:col>
      <xdr:colOff>101600</xdr:colOff>
      <xdr:row>96</xdr:row>
      <xdr:rowOff>112528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4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129055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24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171101</xdr:rowOff>
    </xdr:from>
    <xdr:to>
      <xdr:col>36</xdr:col>
      <xdr:colOff>165100</xdr:colOff>
      <xdr:row>95</xdr:row>
      <xdr:rowOff>101251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28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92378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38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85369</xdr:rowOff>
    </xdr:from>
    <xdr:to>
      <xdr:col>85</xdr:col>
      <xdr:colOff>126364</xdr:colOff>
      <xdr:row>38</xdr:row>
      <xdr:rowOff>124231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28869"/>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128058</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4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124231</xdr:rowOff>
    </xdr:from>
    <xdr:to>
      <xdr:col>86</xdr:col>
      <xdr:colOff>25400</xdr:colOff>
      <xdr:row>38</xdr:row>
      <xdr:rowOff>124231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32046</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85369</xdr:rowOff>
    </xdr:from>
    <xdr:to>
      <xdr:col>86</xdr:col>
      <xdr:colOff>25400</xdr:colOff>
      <xdr:row>30</xdr:row>
      <xdr:rowOff>85369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2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37211</xdr:rowOff>
    </xdr:from>
    <xdr:to>
      <xdr:col>85</xdr:col>
      <xdr:colOff>127000</xdr:colOff>
      <xdr:row>38</xdr:row>
      <xdr:rowOff>162179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552311"/>
          <a:ext cx="838200" cy="1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108500</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0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85623</xdr:rowOff>
    </xdr:from>
    <xdr:to>
      <xdr:col>85</xdr:col>
      <xdr:colOff>177800</xdr:colOff>
      <xdr:row>37</xdr:row>
      <xdr:rowOff>15773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3073</xdr:rowOff>
    </xdr:from>
    <xdr:to>
      <xdr:col>81</xdr:col>
      <xdr:colOff>50800</xdr:colOff>
      <xdr:row>38</xdr:row>
      <xdr:rowOff>162179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518173"/>
          <a:ext cx="889000" cy="15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145212</xdr:rowOff>
    </xdr:from>
    <xdr:to>
      <xdr:col>81</xdr:col>
      <xdr:colOff>101600</xdr:colOff>
      <xdr:row>37</xdr:row>
      <xdr:rowOff>75362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91889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9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3073</xdr:rowOff>
    </xdr:from>
    <xdr:to>
      <xdr:col>76</xdr:col>
      <xdr:colOff>114300</xdr:colOff>
      <xdr:row>39</xdr:row>
      <xdr:rowOff>26619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18173"/>
          <a:ext cx="889000" cy="1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91355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169113</xdr:rowOff>
    </xdr:from>
    <xdr:to>
      <xdr:col>71</xdr:col>
      <xdr:colOff>177800</xdr:colOff>
      <xdr:row>39</xdr:row>
      <xdr:rowOff>26619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68421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69850</xdr:rowOff>
    </xdr:from>
    <xdr:to>
      <xdr:col>72</xdr:col>
      <xdr:colOff>38100</xdr:colOff>
      <xdr:row>37</xdr:row>
      <xdr:rowOff>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16527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98349</xdr:rowOff>
    </xdr:from>
    <xdr:to>
      <xdr:col>67</xdr:col>
      <xdr:colOff>101600</xdr:colOff>
      <xdr:row>37</xdr:row>
      <xdr:rowOff>28499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45026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157861</xdr:rowOff>
    </xdr:from>
    <xdr:to>
      <xdr:col>85</xdr:col>
      <xdr:colOff>177800</xdr:colOff>
      <xdr:row>38</xdr:row>
      <xdr:rowOff>88011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72788</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1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111379</xdr:rowOff>
    </xdr:from>
    <xdr:to>
      <xdr:col>81</xdr:col>
      <xdr:colOff>101600</xdr:colOff>
      <xdr:row>39</xdr:row>
      <xdr:rowOff>41529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32656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7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123723</xdr:rowOff>
    </xdr:from>
    <xdr:to>
      <xdr:col>76</xdr:col>
      <xdr:colOff>165100</xdr:colOff>
      <xdr:row>38</xdr:row>
      <xdr:rowOff>53873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6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45000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6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147269</xdr:rowOff>
    </xdr:from>
    <xdr:to>
      <xdr:col>72</xdr:col>
      <xdr:colOff>38100</xdr:colOff>
      <xdr:row>39</xdr:row>
      <xdr:rowOff>77419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6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68546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75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118313</xdr:rowOff>
    </xdr:from>
    <xdr:to>
      <xdr:col>67</xdr:col>
      <xdr:colOff>101600</xdr:colOff>
      <xdr:row>39</xdr:row>
      <xdr:rowOff>48463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39590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72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63005</xdr:rowOff>
    </xdr:from>
    <xdr:to>
      <xdr:col>85</xdr:col>
      <xdr:colOff>126364</xdr:colOff>
      <xdr:row>59</xdr:row>
      <xdr:rowOff>38042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35505"/>
          <a:ext cx="1269" cy="1518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41869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1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38042</xdr:rowOff>
    </xdr:from>
    <xdr:to>
      <xdr:col>86</xdr:col>
      <xdr:colOff>25400</xdr:colOff>
      <xdr:row>59</xdr:row>
      <xdr:rowOff>38042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15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9682</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1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63005</xdr:rowOff>
    </xdr:from>
    <xdr:to>
      <xdr:col>86</xdr:col>
      <xdr:colOff>25400</xdr:colOff>
      <xdr:row>50</xdr:row>
      <xdr:rowOff>63005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3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96129</xdr:rowOff>
    </xdr:from>
    <xdr:to>
      <xdr:col>85</xdr:col>
      <xdr:colOff>127000</xdr:colOff>
      <xdr:row>56</xdr:row>
      <xdr:rowOff>162971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525879"/>
          <a:ext cx="838200" cy="23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82814</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12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59937</xdr:rowOff>
    </xdr:from>
    <xdr:to>
      <xdr:col>85</xdr:col>
      <xdr:colOff>177800</xdr:colOff>
      <xdr:row>56</xdr:row>
      <xdr:rowOff>161537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6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50134</xdr:rowOff>
    </xdr:from>
    <xdr:to>
      <xdr:col>81</xdr:col>
      <xdr:colOff>50800</xdr:colOff>
      <xdr:row>55</xdr:row>
      <xdr:rowOff>96129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479884"/>
          <a:ext cx="889000" cy="4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106502</xdr:rowOff>
    </xdr:from>
    <xdr:to>
      <xdr:col>81</xdr:col>
      <xdr:colOff>101600</xdr:colOff>
      <xdr:row>57</xdr:row>
      <xdr:rowOff>36652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27779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8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124406</xdr:rowOff>
    </xdr:from>
    <xdr:to>
      <xdr:col>76</xdr:col>
      <xdr:colOff>114300</xdr:colOff>
      <xdr:row>55</xdr:row>
      <xdr:rowOff>50134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039806"/>
          <a:ext cx="889000" cy="44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58222</xdr:rowOff>
    </xdr:from>
    <xdr:to>
      <xdr:col>76</xdr:col>
      <xdr:colOff>165100</xdr:colOff>
      <xdr:row>57</xdr:row>
      <xdr:rowOff>159822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92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124406</xdr:rowOff>
    </xdr:from>
    <xdr:to>
      <xdr:col>71</xdr:col>
      <xdr:colOff>177800</xdr:colOff>
      <xdr:row>56</xdr:row>
      <xdr:rowOff>126441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039806"/>
          <a:ext cx="889000" cy="68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62771</xdr:rowOff>
    </xdr:from>
    <xdr:to>
      <xdr:col>72</xdr:col>
      <xdr:colOff>38100</xdr:colOff>
      <xdr:row>56</xdr:row>
      <xdr:rowOff>164371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155498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5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141250</xdr:rowOff>
    </xdr:from>
    <xdr:to>
      <xdr:col>67</xdr:col>
      <xdr:colOff>101600</xdr:colOff>
      <xdr:row>57</xdr:row>
      <xdr:rowOff>71400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62527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8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112171</xdr:rowOff>
    </xdr:from>
    <xdr:to>
      <xdr:col>85</xdr:col>
      <xdr:colOff>177800</xdr:colOff>
      <xdr:row>57</xdr:row>
      <xdr:rowOff>42321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1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90598</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9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45329</xdr:rowOff>
    </xdr:from>
    <xdr:to>
      <xdr:col>81</xdr:col>
      <xdr:colOff>101600</xdr:colOff>
      <xdr:row>55</xdr:row>
      <xdr:rowOff>146929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47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163456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25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170784</xdr:rowOff>
    </xdr:from>
    <xdr:to>
      <xdr:col>76</xdr:col>
      <xdr:colOff>165100</xdr:colOff>
      <xdr:row>55</xdr:row>
      <xdr:rowOff>100934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42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117461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20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73606</xdr:rowOff>
    </xdr:from>
    <xdr:to>
      <xdr:col>72</xdr:col>
      <xdr:colOff>38100</xdr:colOff>
      <xdr:row>53</xdr:row>
      <xdr:rowOff>3756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89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20283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876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75641</xdr:rowOff>
    </xdr:from>
    <xdr:to>
      <xdr:col>67</xdr:col>
      <xdr:colOff>101600</xdr:colOff>
      <xdr:row>57</xdr:row>
      <xdr:rowOff>5791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67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22318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45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29019</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01969"/>
          <a:ext cx="1269" cy="138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147146</xdr:rowOff>
    </xdr:from>
    <xdr:ext cx="469744"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29019</xdr:rowOff>
    </xdr:from>
    <xdr:to>
      <xdr:col>86</xdr:col>
      <xdr:colOff>25400</xdr:colOff>
      <xdr:row>71</xdr:row>
      <xdr:rowOff>29019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31496</xdr:rowOff>
    </xdr:from>
    <xdr:to>
      <xdr:col>85</xdr:col>
      <xdr:colOff>127000</xdr:colOff>
      <xdr:row>79</xdr:row>
      <xdr:rowOff>42735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76046"/>
          <a:ext cx="8382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50627</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0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27750</xdr:rowOff>
    </xdr:from>
    <xdr:to>
      <xdr:col>85</xdr:col>
      <xdr:colOff>177800</xdr:colOff>
      <xdr:row>77</xdr:row>
      <xdr:rowOff>129350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2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40639</xdr:rowOff>
    </xdr:from>
    <xdr:to>
      <xdr:col>81</xdr:col>
      <xdr:colOff>50800</xdr:colOff>
      <xdr:row>79</xdr:row>
      <xdr:rowOff>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85189"/>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14796</xdr:rowOff>
    </xdr:from>
    <xdr:to>
      <xdr:col>81</xdr:col>
      <xdr:colOff>101600</xdr:colOff>
      <xdr:row>77</xdr:row>
      <xdr:rowOff>116396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2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132923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29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40639</xdr:rowOff>
    </xdr:from>
    <xdr:to>
      <xdr:col>76</xdr:col>
      <xdr:colOff>114300</xdr:colOff>
      <xdr:row>79</xdr:row>
      <xdr:rowOff>43117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85189"/>
          <a:ext cx="8890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28893</xdr:rowOff>
    </xdr:from>
    <xdr:to>
      <xdr:col>76</xdr:col>
      <xdr:colOff>165100</xdr:colOff>
      <xdr:row>78</xdr:row>
      <xdr:rowOff>130493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0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147020</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17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42735</xdr:rowOff>
    </xdr:from>
    <xdr:to>
      <xdr:col>71</xdr:col>
      <xdr:colOff>177800</xdr:colOff>
      <xdr:row>79</xdr:row>
      <xdr:rowOff>43117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87285"/>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318</xdr:rowOff>
    </xdr:from>
    <xdr:to>
      <xdr:col>72</xdr:col>
      <xdr:colOff>38100</xdr:colOff>
      <xdr:row>77</xdr:row>
      <xdr:rowOff>101918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2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118445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29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100140</xdr:rowOff>
    </xdr:from>
    <xdr:to>
      <xdr:col>67</xdr:col>
      <xdr:colOff>101600</xdr:colOff>
      <xdr:row>72</xdr:row>
      <xdr:rowOff>30290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227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70</xdr:row>
      <xdr:rowOff>46817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204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152146</xdr:rowOff>
    </xdr:from>
    <xdr:to>
      <xdr:col>85</xdr:col>
      <xdr:colOff>177800</xdr:colOff>
      <xdr:row>79</xdr:row>
      <xdr:rowOff>82296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2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67073</xdr:rowOff>
    </xdr:from>
    <xdr:ext cx="313932"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40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163385</xdr:rowOff>
    </xdr:from>
    <xdr:to>
      <xdr:col>81</xdr:col>
      <xdr:colOff>101600</xdr:colOff>
      <xdr:row>79</xdr:row>
      <xdr:rowOff>93535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84662</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29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161289</xdr:rowOff>
    </xdr:from>
    <xdr:to>
      <xdr:col>76</xdr:col>
      <xdr:colOff>165100</xdr:colOff>
      <xdr:row>79</xdr:row>
      <xdr:rowOff>91439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82566</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35333" y="13627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163767</xdr:rowOff>
    </xdr:from>
    <xdr:to>
      <xdr:col>72</xdr:col>
      <xdr:colOff>38100</xdr:colOff>
      <xdr:row>79</xdr:row>
      <xdr:rowOff>93917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85044</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29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163385</xdr:rowOff>
    </xdr:from>
    <xdr:to>
      <xdr:col>67</xdr:col>
      <xdr:colOff>101600</xdr:colOff>
      <xdr:row>79</xdr:row>
      <xdr:rowOff>93535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84662</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29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131775</xdr:rowOff>
    </xdr:from>
    <xdr:to>
      <xdr:col>85</xdr:col>
      <xdr:colOff>126364</xdr:colOff>
      <xdr:row>98</xdr:row>
      <xdr:rowOff>71958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733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75785</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7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71958</xdr:rowOff>
    </xdr:from>
    <xdr:to>
      <xdr:col>86</xdr:col>
      <xdr:colOff>25400</xdr:colOff>
      <xdr:row>98</xdr:row>
      <xdr:rowOff>71958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78452</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5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131775</xdr:rowOff>
    </xdr:from>
    <xdr:to>
      <xdr:col>86</xdr:col>
      <xdr:colOff>25400</xdr:colOff>
      <xdr:row>91</xdr:row>
      <xdr:rowOff>131775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73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48718</xdr:rowOff>
    </xdr:from>
    <xdr:to>
      <xdr:col>85</xdr:col>
      <xdr:colOff>127000</xdr:colOff>
      <xdr:row>98</xdr:row>
      <xdr:rowOff>71958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850818"/>
          <a:ext cx="8382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136256</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08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113379</xdr:rowOff>
    </xdr:from>
    <xdr:to>
      <xdr:col>85</xdr:col>
      <xdr:colOff>177800</xdr:colOff>
      <xdr:row>95</xdr:row>
      <xdr:rowOff>43529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21361</xdr:rowOff>
    </xdr:from>
    <xdr:to>
      <xdr:col>81</xdr:col>
      <xdr:colOff>50800</xdr:colOff>
      <xdr:row>98</xdr:row>
      <xdr:rowOff>48718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823461"/>
          <a:ext cx="889000" cy="2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112522</xdr:rowOff>
    </xdr:from>
    <xdr:to>
      <xdr:col>81</xdr:col>
      <xdr:colOff>101600</xdr:colOff>
      <xdr:row>95</xdr:row>
      <xdr:rowOff>42672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59199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0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170999</xdr:rowOff>
    </xdr:from>
    <xdr:to>
      <xdr:col>76</xdr:col>
      <xdr:colOff>114300</xdr:colOff>
      <xdr:row>98</xdr:row>
      <xdr:rowOff>21361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801649"/>
          <a:ext cx="889000" cy="2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113436</xdr:rowOff>
    </xdr:from>
    <xdr:to>
      <xdr:col>76</xdr:col>
      <xdr:colOff>165100</xdr:colOff>
      <xdr:row>95</xdr:row>
      <xdr:rowOff>43586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60113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117411</xdr:rowOff>
    </xdr:from>
    <xdr:to>
      <xdr:col>71</xdr:col>
      <xdr:colOff>177800</xdr:colOff>
      <xdr:row>97</xdr:row>
      <xdr:rowOff>170999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748061"/>
          <a:ext cx="889000" cy="5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157327</xdr:rowOff>
    </xdr:from>
    <xdr:to>
      <xdr:col>72</xdr:col>
      <xdr:colOff>38100</xdr:colOff>
      <xdr:row>95</xdr:row>
      <xdr:rowOff>87477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104004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168396</xdr:rowOff>
    </xdr:from>
    <xdr:to>
      <xdr:col>67</xdr:col>
      <xdr:colOff>101600</xdr:colOff>
      <xdr:row>95</xdr:row>
      <xdr:rowOff>98546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115073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21158</xdr:rowOff>
    </xdr:from>
    <xdr:to>
      <xdr:col>85</xdr:col>
      <xdr:colOff>177800</xdr:colOff>
      <xdr:row>98</xdr:row>
      <xdr:rowOff>122758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82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107535</xdr:rowOff>
    </xdr:from>
    <xdr:ext cx="469744"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73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169368</xdr:rowOff>
    </xdr:from>
    <xdr:to>
      <xdr:col>81</xdr:col>
      <xdr:colOff>101600</xdr:colOff>
      <xdr:row>98</xdr:row>
      <xdr:rowOff>99518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80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90645</xdr:rowOff>
    </xdr:from>
    <xdr:ext cx="469744"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46428" y="1689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142011</xdr:rowOff>
    </xdr:from>
    <xdr:to>
      <xdr:col>76</xdr:col>
      <xdr:colOff>165100</xdr:colOff>
      <xdr:row>98</xdr:row>
      <xdr:rowOff>72161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77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63288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86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120199</xdr:rowOff>
    </xdr:from>
    <xdr:to>
      <xdr:col>72</xdr:col>
      <xdr:colOff>38100</xdr:colOff>
      <xdr:row>98</xdr:row>
      <xdr:rowOff>50349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75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41476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84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66611</xdr:rowOff>
    </xdr:from>
    <xdr:to>
      <xdr:col>67</xdr:col>
      <xdr:colOff>101600</xdr:colOff>
      <xdr:row>97</xdr:row>
      <xdr:rowOff>168211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69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159338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78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167132</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82082"/>
          <a:ext cx="1269"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113809</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2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167132</xdr:rowOff>
    </xdr:from>
    <xdr:to>
      <xdr:col>116</xdr:col>
      <xdr:colOff>152400</xdr:colOff>
      <xdr:row>31</xdr:row>
      <xdr:rowOff>167132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58742</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023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35864</xdr:rowOff>
    </xdr:from>
    <xdr:to>
      <xdr:col>116</xdr:col>
      <xdr:colOff>114300</xdr:colOff>
      <xdr:row>38</xdr:row>
      <xdr:rowOff>137464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5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43637</xdr:rowOff>
    </xdr:from>
    <xdr:to>
      <xdr:col>112</xdr:col>
      <xdr:colOff>38100</xdr:colOff>
      <xdr:row>38</xdr:row>
      <xdr:rowOff>145237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161764</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333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xdr:rowOff>
    </xdr:from>
    <xdr:to>
      <xdr:col>107</xdr:col>
      <xdr:colOff>101600</xdr:colOff>
      <xdr:row>38</xdr:row>
      <xdr:rowOff>115062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131589</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60096</xdr:rowOff>
    </xdr:from>
    <xdr:to>
      <xdr:col>102</xdr:col>
      <xdr:colOff>165100</xdr:colOff>
      <xdr:row>38</xdr:row>
      <xdr:rowOff>161696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6773</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148336</xdr:rowOff>
    </xdr:from>
    <xdr:to>
      <xdr:col>98</xdr:col>
      <xdr:colOff>38100</xdr:colOff>
      <xdr:row>38</xdr:row>
      <xdr:rowOff>78486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95013</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14292</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2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本市の特徴として、公債費が類似団体平均を大きく下回っていることがあげられ、これは借入に大きく依存しない財政運営を行っていることが要因である。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172,559</a:t>
          </a:r>
          <a:r>
            <a:rPr kumimoji="1" lang="ja-JP" altLang="en-US" sz="1300">
              <a:latin typeface="ＭＳ Ｐゴシック" panose="020B0600070205080204" pitchFamily="50" charset="-128"/>
              <a:ea typeface="ＭＳ Ｐゴシック" panose="020B0600070205080204" pitchFamily="50" charset="-128"/>
            </a:rPr>
            <a:t>円となっており、類似団体と同様に近年は上昇傾向にある。主に福祉関連経費の増によるものであり、今後も認定こども園の整備や扶助費の増嵩などにより、上昇していくことが考えられる。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53,982</a:t>
          </a:r>
          <a:r>
            <a:rPr kumimoji="1" lang="ja-JP" altLang="en-US" sz="1300">
              <a:latin typeface="ＭＳ Ｐゴシック" panose="020B0600070205080204" pitchFamily="50" charset="-128"/>
              <a:ea typeface="ＭＳ Ｐゴシック" panose="020B0600070205080204" pitchFamily="50" charset="-128"/>
            </a:rPr>
            <a:t>円となっており、近年減少傾向にある。これは、特別教室等への空調機の設置や、学校トイレの洋式化工事の事業完了による減が主な要因となるが、今後は、米野小学校の改築を控えており、上昇していく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今後も、老朽化が進む公共施設の改修や統合等に伴う市債の発行増により、実質公債費比率は上昇していくことが考えられるため、引き続き計画的な市債発行等により、健全な財政状況の維持に努める。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愛知県小牧市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年度決算において取崩しを回避しており、前年度とほぼ同額を維持している。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また、昨年度に比べ実質収支が減少したことにより、実質単年度収支は赤字に転じ、実質収支比率も前年度から</a:t>
          </a:r>
          <a:r>
            <a:rPr kumimoji="1" lang="en-US" altLang="ja-JP" sz="1400">
              <a:latin typeface="ＭＳ ゴシック" pitchFamily="49" charset="-128"/>
              <a:ea typeface="ＭＳ ゴシック" pitchFamily="49" charset="-128"/>
            </a:rPr>
            <a:t>2.17</a:t>
          </a:r>
          <a:r>
            <a:rPr kumimoji="1" lang="ja-JP" altLang="en-US" sz="1400">
              <a:latin typeface="ＭＳ ゴシック" pitchFamily="49" charset="-128"/>
              <a:ea typeface="ＭＳ ゴシック" pitchFamily="49" charset="-128"/>
            </a:rPr>
            <a:t>ポイント減少している。</a:t>
          </a:r>
        </a:p>
        <a:p>
          <a:r>
            <a:rPr kumimoji="1" lang="ja-JP" altLang="en-US" sz="1400">
              <a:latin typeface="ＭＳ ゴシック" pitchFamily="49" charset="-128"/>
              <a:ea typeface="ＭＳ ゴシック" pitchFamily="49" charset="-128"/>
            </a:rPr>
            <a:t> 今後も、事務事業の見直し・統廃合など歳出の合理化等行財政改革を推進し、健全な行財政運営に努めていく。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愛知県小牧市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年度に比べ、黒字額が減少し、標準財政規模は増加したため、標準財政規模に対する黒字の割合は減少している。</a:t>
          </a:r>
        </a:p>
        <a:p>
          <a:r>
            <a:rPr kumimoji="1" lang="ja-JP" altLang="en-US" sz="1400">
              <a:latin typeface="ＭＳ ゴシック" pitchFamily="49" charset="-128"/>
              <a:ea typeface="ＭＳ ゴシック" pitchFamily="49" charset="-128"/>
            </a:rPr>
            <a:t>　その主な要因は、一般会計の実質収支額（黒字額）が</a:t>
          </a:r>
          <a:r>
            <a:rPr kumimoji="1" lang="en-US" altLang="ja-JP" sz="1400">
              <a:latin typeface="ＭＳ ゴシック" pitchFamily="49" charset="-128"/>
              <a:ea typeface="ＭＳ ゴシック" pitchFamily="49" charset="-128"/>
            </a:rPr>
            <a:t>662</a:t>
          </a:r>
          <a:r>
            <a:rPr kumimoji="1" lang="ja-JP" altLang="en-US" sz="1400">
              <a:latin typeface="ＭＳ ゴシック" pitchFamily="49" charset="-128"/>
              <a:ea typeface="ＭＳ ゴシック" pitchFamily="49" charset="-128"/>
            </a:rPr>
            <a:t>百万円減少したことや、病院事業会計の剰余額が</a:t>
          </a:r>
          <a:r>
            <a:rPr kumimoji="1" lang="en-US" altLang="ja-JP" sz="1400">
              <a:latin typeface="ＭＳ ゴシック" pitchFamily="49" charset="-128"/>
              <a:ea typeface="ＭＳ ゴシック" pitchFamily="49" charset="-128"/>
            </a:rPr>
            <a:t>1,481</a:t>
          </a:r>
          <a:r>
            <a:rPr kumimoji="1" lang="ja-JP" altLang="en-US" sz="1400">
              <a:latin typeface="ＭＳ ゴシック" pitchFamily="49" charset="-128"/>
              <a:ea typeface="ＭＳ ゴシック" pitchFamily="49" charset="-128"/>
            </a:rPr>
            <a:t>百万円減少したこと、さらに水道事業会計の剰余額が</a:t>
          </a:r>
          <a:r>
            <a:rPr kumimoji="1" lang="en-US" altLang="ja-JP" sz="1400">
              <a:latin typeface="ＭＳ ゴシック" pitchFamily="49" charset="-128"/>
              <a:ea typeface="ＭＳ ゴシック" pitchFamily="49" charset="-128"/>
            </a:rPr>
            <a:t>547</a:t>
          </a:r>
          <a:r>
            <a:rPr kumimoji="1" lang="ja-JP" altLang="en-US" sz="1400">
              <a:latin typeface="ＭＳ ゴシック" pitchFamily="49" charset="-128"/>
              <a:ea typeface="ＭＳ ゴシック" pitchFamily="49" charset="-128"/>
            </a:rPr>
            <a:t>百万円減少したことによる。</a:t>
          </a:r>
        </a:p>
        <a:p>
          <a:r>
            <a:rPr kumimoji="1" lang="ja-JP" altLang="en-US" sz="1400">
              <a:latin typeface="ＭＳ ゴシック" pitchFamily="49" charset="-128"/>
              <a:ea typeface="ＭＳ ゴシック" pitchFamily="49" charset="-128"/>
            </a:rPr>
            <a:t>　標準財政規模が増加した主な要因は、標準税収入額のうち、基準財政収入額が増額となったことによる。</a:t>
          </a:r>
        </a:p>
        <a:p>
          <a:r>
            <a:rPr kumimoji="1" lang="ja-JP" altLang="en-US" sz="1400">
              <a:latin typeface="ＭＳ ゴシック" pitchFamily="49" charset="-128"/>
              <a:ea typeface="ＭＳ ゴシック" pitchFamily="49" charset="-128"/>
            </a:rPr>
            <a:t>　一般会計においては、昨年度より形式収支は増加したものの、それ以上に翌年度へ繰り越すべき財源が増加したため、実質収支額が減少した。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病院事業会計においては、経常利益の減少に伴う現金預金などの流動資産の減少により剰余額が減少した。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水道事業会計においては、現金預金や未収金の減少に伴う流動資産の減少により剰余額が減少した。</a:t>
          </a:r>
        </a:p>
        <a:p>
          <a:r>
            <a:rPr kumimoji="1" lang="ja-JP" altLang="en-US" sz="1400">
              <a:latin typeface="ＭＳ ゴシック" pitchFamily="49" charset="-128"/>
              <a:ea typeface="ＭＳ ゴシック" pitchFamily="49" charset="-128"/>
            </a:rPr>
            <a:t>　今後も各会計の状況を注視しながら、引き続き健全な財政状況の維持に努める。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愛知県小牧市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実質公債費比率は、類似団体と比較して低い水準にあるが、これは基金等の特定財源の活用により、不足する一般財源を市債に大きく依存しない財政運営を行っていることが主な要因と考えられる。</a:t>
          </a:r>
        </a:p>
        <a:p>
          <a:r>
            <a:rPr kumimoji="1" lang="ja-JP" altLang="en-US" sz="1400">
              <a:latin typeface="ＭＳ ゴシック" pitchFamily="49" charset="-128"/>
              <a:ea typeface="ＭＳ ゴシック" pitchFamily="49" charset="-128"/>
            </a:rPr>
            <a:t>　しかしながら、今後も米野小学校改築事業や認定こども園の整備等の建設事業を予定しており、市債残高は令和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年度以降も増加する見込みである。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したがって、市債の発行増により、実質公債費比率は上昇傾向にあると考えられるため、引き続き計画的な市債発行等により健全な財政状況の維持に努める。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平成</a:t>
          </a:r>
          <a:r>
            <a:rPr kumimoji="1" lang="en-US" altLang="ja-JP" sz="1000">
              <a:latin typeface="ＭＳ ゴシック" pitchFamily="49" charset="-128"/>
              <a:ea typeface="ＭＳ ゴシック" pitchFamily="49" charset="-128"/>
            </a:rPr>
            <a:t>21</a:t>
          </a:r>
          <a:r>
            <a:rPr kumimoji="1" lang="ja-JP" altLang="en-US" sz="1000">
              <a:latin typeface="ＭＳ ゴシック" pitchFamily="49" charset="-128"/>
              <a:ea typeface="ＭＳ ゴシック" pitchFamily="49" charset="-128"/>
            </a:rPr>
            <a:t>年度より廃止</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愛知県小牧市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対して、充当可能な財源の額が減少しているが、企業債残高が減少したことにより、将来負担比率の分子となる公営企業債等繰入見込額や組合等負担見込額なども減少したため、将来負担比率は横ばいで推移している。</a:t>
          </a:r>
        </a:p>
        <a:p>
          <a:r>
            <a:rPr kumimoji="1" lang="ja-JP" altLang="en-US" sz="1400">
              <a:latin typeface="ＭＳ ゴシック" pitchFamily="49" charset="-128"/>
              <a:ea typeface="ＭＳ ゴシック" pitchFamily="49" charset="-128"/>
            </a:rPr>
            <a:t>　充当可能財源等が将来負担額を大きく上回っていることから、健全な財政を維持していると考えられるが、今後は、米野小学校改築事業や認定こども園の整備等の建設事業や継続的な公共施設の長寿命化改修も計画しており、基金の取崩しの増加に伴う充当可能基金額の減少が予想されるため、計画的な市債発行等により、今後も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愛知県小牧市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これは、次世代教育環境整備基金で約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億円、スポーツ振興基金で約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千万円積立てたものの、都市基盤整備基金を約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千万円、文化財保護事業基金を約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千万円取崩しを行ったことなどによる減少が主な要因である。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今後も、引き続き計画的な市債発行に努めるなど、健全な財政状況の維持に努める。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次世代教育環境整備基金：次世代育成のための学校施設等教育環境整備事業の資金に充てる。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都市基盤整備基金：都市基盤の充実に資する事業で、道路その他の交通施設、公園その他の公共空地及び公共下水道の整備事業、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土地区画整理事業並びに市街地再開発事業の資金に充てる。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社会福祉基金：社会福祉を充実するための資金に充てる。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スポーツ振興基金：スポーツ振興事業及び体育施設整備の資金に充てる。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こども夢・チャレンジ基金：こどもの夢を育み、夢へのチャレンジを応援するための資金に充てる。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各基金の設置目的に沿って計画的な運用に努める。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学校施設等の教育環境整備に備え次世代教育環境整備基金で約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億円を積立てた一方、道路新設改良事業や公園整備事業の財源として都市基盤整備基金を約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千万円、史跡小牧山整備工事の財源として文化財保護事業基金を約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千万円、さかき運動場多目的グランド整備工事等の財源としてスポーツ振興基金を約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千万円の取崩しを行ったことなどが主な減少の要因となっている。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今後も、健全な財政運営に努めるとともに、積立額と取崩額のバランスに留意する。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また、余剰が見込まれる貴重な財源については、経済事情に左右されることなく、健全財政を維持し、積極的な施策の展開と着実な事業の推進を図るために一部の基金に一般財源積立てを行っていく。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百万円の増となっているが、これは基金利子の積立による増加である。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年度は取崩しを行っていない。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財政調整基金残高は、適切な財源の確保と歳出の精査により取崩す可能性も視野に入れ、今後も、引き続き計画的な市債発行に努めるなど、健全な財政運営に努める。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年度より廃止。</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今後も、減債基金を運用する必要が無いように、引き続き計画的な市債発行に努めるなど、健全な財政運営に努める。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62988383</v>
      </c>
      <c r="BO4" s="449"/>
      <c r="BP4" s="449"/>
      <c r="BQ4" s="449"/>
      <c r="BR4" s="449"/>
      <c r="BS4" s="449"/>
      <c r="BT4" s="449"/>
      <c r="BU4" s="450"/>
      <c r="BV4" s="448">
        <v>63817183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4.5999999999999996</v>
      </c>
      <c r="CU4" s="589"/>
      <c r="CV4" s="589"/>
      <c r="CW4" s="589"/>
      <c r="CX4" s="589"/>
      <c r="CY4" s="589"/>
      <c r="CZ4" s="589"/>
      <c r="DA4" s="590"/>
      <c r="DB4" s="588">
        <v>6.8</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59446785</v>
      </c>
      <c r="BO5" s="420"/>
      <c r="BP5" s="420"/>
      <c r="BQ5" s="420"/>
      <c r="BR5" s="420"/>
      <c r="BS5" s="420"/>
      <c r="BT5" s="420"/>
      <c r="BU5" s="421"/>
      <c r="BV5" s="419">
        <v>60909833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92.9</v>
      </c>
      <c r="CU5" s="417"/>
      <c r="CV5" s="417"/>
      <c r="CW5" s="417"/>
      <c r="CX5" s="417"/>
      <c r="CY5" s="417"/>
      <c r="CZ5" s="417"/>
      <c r="DA5" s="418"/>
      <c r="DB5" s="416">
        <v>89.5</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110</v>
      </c>
      <c r="AV6" s="478"/>
      <c r="AW6" s="478"/>
      <c r="AX6" s="478"/>
      <c r="AY6" s="433" t="s">
        <v>98</v>
      </c>
      <c r="AZ6" s="434"/>
      <c r="BA6" s="434"/>
      <c r="BB6" s="434"/>
      <c r="BC6" s="434"/>
      <c r="BD6" s="434"/>
      <c r="BE6" s="434"/>
      <c r="BF6" s="434"/>
      <c r="BG6" s="434"/>
      <c r="BH6" s="434"/>
      <c r="BI6" s="434"/>
      <c r="BJ6" s="434"/>
      <c r="BK6" s="434"/>
      <c r="BL6" s="434"/>
      <c r="BM6" s="435"/>
      <c r="BN6" s="419">
        <v>3541598</v>
      </c>
      <c r="BO6" s="420"/>
      <c r="BP6" s="420"/>
      <c r="BQ6" s="420"/>
      <c r="BR6" s="420"/>
      <c r="BS6" s="420"/>
      <c r="BT6" s="420"/>
      <c r="BU6" s="421"/>
      <c r="BV6" s="419">
        <v>2907350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92.9</v>
      </c>
      <c r="CU6" s="563"/>
      <c r="CV6" s="563"/>
      <c r="CW6" s="563"/>
      <c r="CX6" s="563"/>
      <c r="CY6" s="563"/>
      <c r="CZ6" s="563"/>
      <c r="DA6" s="564"/>
      <c r="DB6" s="562">
        <v>89.5</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1881565</v>
      </c>
      <c r="BO7" s="420"/>
      <c r="BP7" s="420"/>
      <c r="BQ7" s="420"/>
      <c r="BR7" s="420"/>
      <c r="BS7" s="420"/>
      <c r="BT7" s="420"/>
      <c r="BU7" s="421"/>
      <c r="BV7" s="419">
        <v>539156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36202034</v>
      </c>
      <c r="CU7" s="420"/>
      <c r="CV7" s="420"/>
      <c r="CW7" s="420"/>
      <c r="CX7" s="420"/>
      <c r="CY7" s="420"/>
      <c r="CZ7" s="420"/>
      <c r="DA7" s="421"/>
      <c r="DB7" s="419">
        <v>35033703</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1660033</v>
      </c>
      <c r="BO8" s="420"/>
      <c r="BP8" s="420"/>
      <c r="BQ8" s="420"/>
      <c r="BR8" s="420"/>
      <c r="BS8" s="420"/>
      <c r="BT8" s="420"/>
      <c r="BU8" s="421"/>
      <c r="BV8" s="419">
        <v>2368194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1.18</v>
      </c>
      <c r="CU8" s="523"/>
      <c r="CV8" s="523"/>
      <c r="CW8" s="523"/>
      <c r="CX8" s="523"/>
      <c r="CY8" s="523"/>
      <c r="CZ8" s="523"/>
      <c r="DA8" s="524"/>
      <c r="DB8" s="522">
        <v>1.2</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148831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-708161</v>
      </c>
      <c r="BO9" s="420"/>
      <c r="BP9" s="420"/>
      <c r="BQ9" s="420"/>
      <c r="BR9" s="420"/>
      <c r="BS9" s="420"/>
      <c r="BT9" s="420"/>
      <c r="BU9" s="421"/>
      <c r="BV9" s="419">
        <v>763802</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2.4</v>
      </c>
      <c r="CU9" s="417"/>
      <c r="CV9" s="417"/>
      <c r="CW9" s="417"/>
      <c r="CX9" s="417"/>
      <c r="CY9" s="417"/>
      <c r="CZ9" s="417"/>
      <c r="DA9" s="418"/>
      <c r="DB9" s="416">
        <v>2.9</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149462</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8589</v>
      </c>
      <c r="BO10" s="420"/>
      <c r="BP10" s="420"/>
      <c r="BQ10" s="420"/>
      <c r="BR10" s="420"/>
      <c r="BS10" s="420"/>
      <c r="BT10" s="420"/>
      <c r="BU10" s="421"/>
      <c r="BV10" s="419">
        <v>8248</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149715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400000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138849</v>
      </c>
      <c r="S13" s="507"/>
      <c r="T13" s="507"/>
      <c r="U13" s="507"/>
      <c r="V13" s="508"/>
      <c r="W13" s="509" t="s">
        <v>131</v>
      </c>
      <c r="X13" s="405"/>
      <c r="Y13" s="405"/>
      <c r="Z13" s="405"/>
      <c r="AA13" s="405"/>
      <c r="AB13" s="406"/>
      <c r="AC13" s="372">
        <v>727</v>
      </c>
      <c r="AD13" s="373"/>
      <c r="AE13" s="373"/>
      <c r="AF13" s="373"/>
      <c r="AG13" s="374"/>
      <c r="AH13" s="372">
        <v>784</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-699572</v>
      </c>
      <c r="BO13" s="420"/>
      <c r="BP13" s="420"/>
      <c r="BQ13" s="420"/>
      <c r="BR13" s="420"/>
      <c r="BS13" s="420"/>
      <c r="BT13" s="420"/>
      <c r="BU13" s="421"/>
      <c r="BV13" s="419">
        <v>372050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0.8</v>
      </c>
      <c r="CU13" s="417"/>
      <c r="CV13" s="417"/>
      <c r="CW13" s="417"/>
      <c r="CX13" s="417"/>
      <c r="CY13" s="417"/>
      <c r="CZ13" s="417"/>
      <c r="DA13" s="418"/>
      <c r="DB13" s="416">
        <v>0.7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150434</v>
      </c>
      <c r="S14" s="507"/>
      <c r="T14" s="507"/>
      <c r="U14" s="507"/>
      <c r="V14" s="508"/>
      <c r="W14" s="510"/>
      <c r="X14" s="408"/>
      <c r="Y14" s="408"/>
      <c r="Z14" s="408"/>
      <c r="AA14" s="408"/>
      <c r="AB14" s="409"/>
      <c r="AC14" s="499">
        <v>1.1000000000000001</v>
      </c>
      <c r="AD14" s="500"/>
      <c r="AE14" s="500"/>
      <c r="AF14" s="500"/>
      <c r="AG14" s="501"/>
      <c r="AH14" s="499">
        <v>1.2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140042</v>
      </c>
      <c r="S15" s="507"/>
      <c r="T15" s="507"/>
      <c r="U15" s="507"/>
      <c r="V15" s="508"/>
      <c r="W15" s="509" t="s">
        <v>137</v>
      </c>
      <c r="X15" s="405"/>
      <c r="Y15" s="405"/>
      <c r="Z15" s="405"/>
      <c r="AA15" s="405"/>
      <c r="AB15" s="406"/>
      <c r="AC15" s="372">
        <v>24530</v>
      </c>
      <c r="AD15" s="373"/>
      <c r="AE15" s="373"/>
      <c r="AF15" s="373"/>
      <c r="AG15" s="374"/>
      <c r="AH15" s="372">
        <v>24092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28178009</v>
      </c>
      <c r="BO15" s="449"/>
      <c r="BP15" s="449"/>
      <c r="BQ15" s="449"/>
      <c r="BR15" s="449"/>
      <c r="BS15" s="449"/>
      <c r="BT15" s="449"/>
      <c r="BU15" s="450"/>
      <c r="BV15" s="448">
        <v>27304136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36.1</v>
      </c>
      <c r="AD16" s="500"/>
      <c r="AE16" s="500"/>
      <c r="AF16" s="500"/>
      <c r="AG16" s="501"/>
      <c r="AH16" s="499">
        <v>36.4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23349312</v>
      </c>
      <c r="BO16" s="420"/>
      <c r="BP16" s="420"/>
      <c r="BQ16" s="420"/>
      <c r="BR16" s="420"/>
      <c r="BS16" s="420"/>
      <c r="BT16" s="420"/>
      <c r="BU16" s="421"/>
      <c r="BV16" s="419">
        <v>22817879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42774</v>
      </c>
      <c r="AD17" s="373"/>
      <c r="AE17" s="373"/>
      <c r="AF17" s="373"/>
      <c r="AG17" s="374"/>
      <c r="AH17" s="372">
        <v>41237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36202034</v>
      </c>
      <c r="BO17" s="420"/>
      <c r="BP17" s="420"/>
      <c r="BQ17" s="420"/>
      <c r="BR17" s="420"/>
      <c r="BS17" s="420"/>
      <c r="BT17" s="420"/>
      <c r="BU17" s="421"/>
      <c r="BV17" s="419">
        <v>35033703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62.81</v>
      </c>
      <c r="M18" s="472"/>
      <c r="N18" s="472"/>
      <c r="O18" s="472"/>
      <c r="P18" s="472"/>
      <c r="Q18" s="472"/>
      <c r="R18" s="473"/>
      <c r="S18" s="473"/>
      <c r="T18" s="473"/>
      <c r="U18" s="473"/>
      <c r="V18" s="474"/>
      <c r="W18" s="490"/>
      <c r="X18" s="491"/>
      <c r="Y18" s="491"/>
      <c r="Z18" s="491"/>
      <c r="AA18" s="491"/>
      <c r="AB18" s="515"/>
      <c r="AC18" s="389">
        <v>62.9</v>
      </c>
      <c r="AD18" s="390"/>
      <c r="AE18" s="390"/>
      <c r="AF18" s="390"/>
      <c r="AG18" s="475"/>
      <c r="AH18" s="389">
        <v>62.4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34610176</v>
      </c>
      <c r="BO18" s="420"/>
      <c r="BP18" s="420"/>
      <c r="BQ18" s="420"/>
      <c r="BR18" s="420"/>
      <c r="BS18" s="420"/>
      <c r="BT18" s="420"/>
      <c r="BU18" s="421"/>
      <c r="BV18" s="419">
        <v>33067630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2370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46125584</v>
      </c>
      <c r="BO19" s="420"/>
      <c r="BP19" s="420"/>
      <c r="BQ19" s="420"/>
      <c r="BR19" s="420"/>
      <c r="BS19" s="420"/>
      <c r="BT19" s="420"/>
      <c r="BU19" s="421"/>
      <c r="BV19" s="419">
        <v>44316920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62633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8947048</v>
      </c>
      <c r="BO22" s="449"/>
      <c r="BP22" s="449"/>
      <c r="BQ22" s="449"/>
      <c r="BR22" s="449"/>
      <c r="BS22" s="449"/>
      <c r="BT22" s="449"/>
      <c r="BU22" s="450"/>
      <c r="BV22" s="448">
        <v>9338469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3851666</v>
      </c>
      <c r="BO23" s="420"/>
      <c r="BP23" s="420"/>
      <c r="BQ23" s="420"/>
      <c r="BR23" s="420"/>
      <c r="BS23" s="420"/>
      <c r="BT23" s="420"/>
      <c r="BU23" s="421"/>
      <c r="BV23" s="419">
        <v>4122241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10750</v>
      </c>
      <c r="R24" s="373"/>
      <c r="S24" s="373"/>
      <c r="T24" s="373"/>
      <c r="U24" s="373"/>
      <c r="V24" s="374"/>
      <c r="W24" s="462"/>
      <c r="X24" s="399"/>
      <c r="Y24" s="400"/>
      <c r="Z24" s="375" t="s">
        <v>162</v>
      </c>
      <c r="AA24" s="376"/>
      <c r="AB24" s="376"/>
      <c r="AC24" s="376"/>
      <c r="AD24" s="376"/>
      <c r="AE24" s="376"/>
      <c r="AF24" s="376"/>
      <c r="AG24" s="377"/>
      <c r="AH24" s="372">
        <v>967</v>
      </c>
      <c r="AI24" s="373"/>
      <c r="AJ24" s="373"/>
      <c r="AK24" s="373"/>
      <c r="AL24" s="374"/>
      <c r="AM24" s="372">
        <v>2959987</v>
      </c>
      <c r="AN24" s="373"/>
      <c r="AO24" s="373"/>
      <c r="AP24" s="373"/>
      <c r="AQ24" s="373"/>
      <c r="AR24" s="374"/>
      <c r="AS24" s="372">
        <v>3061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8947048</v>
      </c>
      <c r="BO24" s="420"/>
      <c r="BP24" s="420"/>
      <c r="BQ24" s="420"/>
      <c r="BR24" s="420"/>
      <c r="BS24" s="420"/>
      <c r="BT24" s="420"/>
      <c r="BU24" s="421"/>
      <c r="BV24" s="419">
        <v>9338469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2</v>
      </c>
      <c r="M25" s="373"/>
      <c r="N25" s="373"/>
      <c r="O25" s="373"/>
      <c r="P25" s="374"/>
      <c r="Q25" s="372">
        <v>8830</v>
      </c>
      <c r="R25" s="373"/>
      <c r="S25" s="373"/>
      <c r="T25" s="373"/>
      <c r="U25" s="373"/>
      <c r="V25" s="374"/>
      <c r="W25" s="462"/>
      <c r="X25" s="399"/>
      <c r="Y25" s="400"/>
      <c r="Z25" s="375" t="s">
        <v>165</v>
      </c>
      <c r="AA25" s="376"/>
      <c r="AB25" s="376"/>
      <c r="AC25" s="376"/>
      <c r="AD25" s="376"/>
      <c r="AE25" s="376"/>
      <c r="AF25" s="376"/>
      <c r="AG25" s="377"/>
      <c r="AH25" s="372">
        <v>160</v>
      </c>
      <c r="AI25" s="373"/>
      <c r="AJ25" s="373"/>
      <c r="AK25" s="373"/>
      <c r="AL25" s="374"/>
      <c r="AM25" s="372">
        <v>495680</v>
      </c>
      <c r="AN25" s="373"/>
      <c r="AO25" s="373"/>
      <c r="AP25" s="373"/>
      <c r="AQ25" s="373"/>
      <c r="AR25" s="374"/>
      <c r="AS25" s="372">
        <v>3098</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3811946</v>
      </c>
      <c r="BO25" s="449"/>
      <c r="BP25" s="449"/>
      <c r="BQ25" s="449"/>
      <c r="BR25" s="449"/>
      <c r="BS25" s="449"/>
      <c r="BT25" s="449"/>
      <c r="BU25" s="450"/>
      <c r="BV25" s="448">
        <v>3247515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7390</v>
      </c>
      <c r="R26" s="373"/>
      <c r="S26" s="373"/>
      <c r="T26" s="373"/>
      <c r="U26" s="373"/>
      <c r="V26" s="374"/>
      <c r="W26" s="462"/>
      <c r="X26" s="399"/>
      <c r="Y26" s="400"/>
      <c r="Z26" s="375" t="s">
        <v>168</v>
      </c>
      <c r="AA26" s="430"/>
      <c r="AB26" s="430"/>
      <c r="AC26" s="430"/>
      <c r="AD26" s="430"/>
      <c r="AE26" s="430"/>
      <c r="AF26" s="430"/>
      <c r="AG26" s="431"/>
      <c r="AH26" s="372">
        <v>25</v>
      </c>
      <c r="AI26" s="373"/>
      <c r="AJ26" s="373"/>
      <c r="AK26" s="373"/>
      <c r="AL26" s="374"/>
      <c r="AM26" s="372">
        <v>71850</v>
      </c>
      <c r="AN26" s="373"/>
      <c r="AO26" s="373"/>
      <c r="AP26" s="373"/>
      <c r="AQ26" s="373"/>
      <c r="AR26" s="374"/>
      <c r="AS26" s="372">
        <v>2874</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5960</v>
      </c>
      <c r="R27" s="373"/>
      <c r="S27" s="373"/>
      <c r="T27" s="373"/>
      <c r="U27" s="373"/>
      <c r="V27" s="374"/>
      <c r="W27" s="462"/>
      <c r="X27" s="399"/>
      <c r="Y27" s="400"/>
      <c r="Z27" s="375" t="s">
        <v>171</v>
      </c>
      <c r="AA27" s="376"/>
      <c r="AB27" s="376"/>
      <c r="AC27" s="376"/>
      <c r="AD27" s="376"/>
      <c r="AE27" s="376"/>
      <c r="AF27" s="376"/>
      <c r="AG27" s="377"/>
      <c r="AH27" s="372">
        <v>6</v>
      </c>
      <c r="AI27" s="373"/>
      <c r="AJ27" s="373"/>
      <c r="AK27" s="373"/>
      <c r="AL27" s="374"/>
      <c r="AM27" s="372">
        <v>19500</v>
      </c>
      <c r="AN27" s="373"/>
      <c r="AO27" s="373"/>
      <c r="AP27" s="373"/>
      <c r="AQ27" s="373"/>
      <c r="AR27" s="374"/>
      <c r="AS27" s="372">
        <v>3250</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4525592</v>
      </c>
      <c r="BO27" s="454"/>
      <c r="BP27" s="454"/>
      <c r="BQ27" s="454"/>
      <c r="BR27" s="454"/>
      <c r="BS27" s="454"/>
      <c r="BT27" s="454"/>
      <c r="BU27" s="455"/>
      <c r="BV27" s="453">
        <v>4524899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5340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6393595</v>
      </c>
      <c r="BO28" s="449"/>
      <c r="BP28" s="449"/>
      <c r="BQ28" s="449"/>
      <c r="BR28" s="449"/>
      <c r="BS28" s="449"/>
      <c r="BT28" s="449"/>
      <c r="BU28" s="450"/>
      <c r="BV28" s="448">
        <v>6385006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23</v>
      </c>
      <c r="M29" s="373"/>
      <c r="N29" s="373"/>
      <c r="O29" s="373"/>
      <c r="P29" s="374"/>
      <c r="Q29" s="372">
        <v>5040</v>
      </c>
      <c r="R29" s="373"/>
      <c r="S29" s="373"/>
      <c r="T29" s="373"/>
      <c r="U29" s="373"/>
      <c r="V29" s="374"/>
      <c r="W29" s="463"/>
      <c r="X29" s="464"/>
      <c r="Y29" s="465"/>
      <c r="Z29" s="375" t="s">
        <v>177</v>
      </c>
      <c r="AA29" s="376"/>
      <c r="AB29" s="376"/>
      <c r="AC29" s="376"/>
      <c r="AD29" s="376"/>
      <c r="AE29" s="376"/>
      <c r="AF29" s="376"/>
      <c r="AG29" s="377"/>
      <c r="AH29" s="372">
        <v>973</v>
      </c>
      <c r="AI29" s="373"/>
      <c r="AJ29" s="373"/>
      <c r="AK29" s="373"/>
      <c r="AL29" s="374"/>
      <c r="AM29" s="372">
        <v>2979487</v>
      </c>
      <c r="AN29" s="373"/>
      <c r="AO29" s="373"/>
      <c r="AP29" s="373"/>
      <c r="AQ29" s="373"/>
      <c r="AR29" s="374"/>
      <c r="AS29" s="372">
        <v>3062</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t="s">
        <v>122</v>
      </c>
      <c r="BO29" s="420"/>
      <c r="BP29" s="420"/>
      <c r="BQ29" s="420"/>
      <c r="BR29" s="420"/>
      <c r="BS29" s="420"/>
      <c r="BT29" s="420"/>
      <c r="BU29" s="421"/>
      <c r="BV29" s="419" t="s">
        <v>122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101.2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14420233</v>
      </c>
      <c r="BO30" s="454"/>
      <c r="BP30" s="454"/>
      <c r="BQ30" s="454"/>
      <c r="BR30" s="454"/>
      <c r="BS30" s="454"/>
      <c r="BT30" s="454"/>
      <c r="BU30" s="455"/>
      <c r="BV30" s="453">
        <v>14540107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病院事業会計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IF('各会計、関係団体の財政状況及び健全化判断比率'!B34="","",'各会計、関係団体の財政状況及び健全化判断比率'!B34)</f>
        <v>尾張都市計画事業小牧文津土地区画整理事業特別会計</v>
      </c>
      <c r="BH34" s="368"/>
      <c r="BI34" s="368"/>
      <c r="BJ34" s="368"/>
      <c r="BK34" s="368"/>
      <c r="BL34" s="368"/>
      <c r="BM34" s="368"/>
      <c r="BN34" s="368"/>
      <c r="BO34" s="368"/>
      <c r="BP34" s="368"/>
      <c r="BQ34" s="368"/>
      <c r="BR34" s="368"/>
      <c r="BS34" s="368"/>
      <c r="BT34" s="368"/>
      <c r="BU34" s="368"/>
      <c r="BV34" s="181"/>
      <c r="BW34" s="367">
        <f>IF(BY34="","",MAX(C34:D43,U34:V43,AM34:AN43,BE34:BF43)+1)</f>
        <v>13</v>
      </c>
      <c r="BX34" s="367"/>
      <c r="BY34" s="368" t="str">
        <f>IF('各会計、関係団体の財政状況及び健全化判断比率'!B68="","",'各会計、関係団体の財政状況及び健全化判断比率'!B68)</f>
        <v>尾張東部火葬場管理組合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小牧都市開発㈱</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土地取得特別会計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水道事業会計</v>
      </c>
      <c r="AP35" s="368"/>
      <c r="AQ35" s="368"/>
      <c r="AR35" s="368"/>
      <c r="AS35" s="368"/>
      <c r="AT35" s="368"/>
      <c r="AU35" s="368"/>
      <c r="AV35" s="368"/>
      <c r="AW35" s="368"/>
      <c r="AX35" s="368"/>
      <c r="AY35" s="368"/>
      <c r="AZ35" s="368"/>
      <c r="BA35" s="368"/>
      <c r="BB35" s="368"/>
      <c r="BC35" s="368"/>
      <c r="BD35" s="181"/>
      <c r="BE35" s="367">
        <f t="shared" ref="BE35:BE43" si="1">IF(BG35="","",BE34+1)</f>
        <v>10</v>
      </c>
      <c r="BF35" s="367"/>
      <c r="BG35" s="368" t="str">
        <f>IF('各会計、関係団体の財政状況及び健全化判断比率'!B35="","",'各会計、関係団体の財政状況及び健全化判断比率'!B35)</f>
        <v>尾張都市計画事業小牧岩崎山前土地区画整理事業特別会計</v>
      </c>
      <c r="BH35" s="368"/>
      <c r="BI35" s="368"/>
      <c r="BJ35" s="368"/>
      <c r="BK35" s="368"/>
      <c r="BL35" s="368"/>
      <c r="BM35" s="368"/>
      <c r="BN35" s="368"/>
      <c r="BO35" s="368"/>
      <c r="BP35" s="368"/>
      <c r="BQ35" s="368"/>
      <c r="BR35" s="368"/>
      <c r="BS35" s="368"/>
      <c r="BT35" s="368"/>
      <c r="BU35" s="368"/>
      <c r="BV35" s="181"/>
      <c r="BW35" s="367">
        <f t="shared" ref="BW35:BW43" si="2">IF(BY35="","",BW34+1)</f>
        <v>14</v>
      </c>
      <c r="BX35" s="367"/>
      <c r="BY35" s="368" t="str">
        <f>IF('各会計、関係団体の財政状況及び健全化判断比率'!B69="","",'各会計、関係団体の財政状況及び健全化判断比率'!B69)</f>
        <v>春日井小牧看護専門学校管理組合</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小牧市土地開発公社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IF('各会計、関係団体の財政状況及び健全化判断比率'!B33="","",'各会計、関係団体の財政状況及び健全化判断比率'!B33)</f>
        <v>下水道事業会計</v>
      </c>
      <c r="AP36" s="368"/>
      <c r="AQ36" s="368"/>
      <c r="AR36" s="368"/>
      <c r="AS36" s="368"/>
      <c r="AT36" s="368"/>
      <c r="AU36" s="368"/>
      <c r="AV36" s="368"/>
      <c r="AW36" s="368"/>
      <c r="AX36" s="368"/>
      <c r="AY36" s="368"/>
      <c r="AZ36" s="368"/>
      <c r="BA36" s="368"/>
      <c r="BB36" s="368"/>
      <c r="BC36" s="368"/>
      <c r="BD36" s="181"/>
      <c r="BE36" s="367">
        <f t="shared" si="1"/>
        <v>11</v>
      </c>
      <c r="BF36" s="367"/>
      <c r="BG36" s="368" t="str">
        <f>IF('各会計、関係団体の財政状況及び健全化判断比率'!B36="","",'各会計、関係団体の財政状況及び健全化判断比率'!B36)</f>
        <v>尾張都市計画事業小牧南土地区画整理事業特別会計</v>
      </c>
      <c r="BH36" s="368"/>
      <c r="BI36" s="368"/>
      <c r="BJ36" s="368"/>
      <c r="BK36" s="368"/>
      <c r="BL36" s="368"/>
      <c r="BM36" s="368"/>
      <c r="BN36" s="368"/>
      <c r="BO36" s="368"/>
      <c r="BP36" s="368"/>
      <c r="BQ36" s="368"/>
      <c r="BR36" s="368"/>
      <c r="BS36" s="368"/>
      <c r="BT36" s="368"/>
      <c r="BU36" s="368"/>
      <c r="BV36" s="181"/>
      <c r="BW36" s="367">
        <f t="shared" si="2"/>
        <v>15</v>
      </c>
      <c r="BX36" s="367"/>
      <c r="BY36" s="368" t="str">
        <f>IF('各会計、関係団体の財政状況及び健全化判断比率'!B70="","",'各会計、関係団体の財政状況及び健全化判断比率'!B70)</f>
        <v>小牧岩倉衛生組合</v>
      </c>
      <c r="BZ36" s="368"/>
      <c r="CA36" s="368"/>
      <c r="CB36" s="368"/>
      <c r="CC36" s="368"/>
      <c r="CD36" s="368"/>
      <c r="CE36" s="368"/>
      <c r="CF36" s="368"/>
      <c r="CG36" s="368"/>
      <c r="CH36" s="368"/>
      <c r="CI36" s="368"/>
      <c r="CJ36" s="368"/>
      <c r="CK36" s="368"/>
      <c r="CL36" s="368"/>
      <c r="CM36" s="368"/>
      <c r="CN36" s="181"/>
      <c r="CO36" s="367">
        <f t="shared" si="3"/>
        <v>20</v>
      </c>
      <c r="CP36" s="367"/>
      <c r="CQ36" s="368" t="str">
        <f>IF('各会計、関係団体の財政状況及び健全化判断比率'!BS9="","",'各会計、関係団体の財政状況及び健全化判断比率'!BS9)</f>
        <v>（一財）小牧市スポーツ協会</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12</v>
      </c>
      <c r="BF37" s="367"/>
      <c r="BG37" s="368" t="str">
        <f>IF('各会計、関係団体の財政状況及び健全化判断比率'!B37="","",'各会計、関係団体の財政状況及び健全化判断比率'!B37)</f>
        <v>尾張都市計画事業小牧本庄土地区画整理事業特別会計</v>
      </c>
      <c r="BH37" s="368"/>
      <c r="BI37" s="368"/>
      <c r="BJ37" s="368"/>
      <c r="BK37" s="368"/>
      <c r="BL37" s="368"/>
      <c r="BM37" s="368"/>
      <c r="BN37" s="368"/>
      <c r="BO37" s="368"/>
      <c r="BP37" s="368"/>
      <c r="BQ37" s="368"/>
      <c r="BR37" s="368"/>
      <c r="BS37" s="368"/>
      <c r="BT37" s="368"/>
      <c r="BU37" s="368"/>
      <c r="BV37" s="181"/>
      <c r="BW37" s="367">
        <f t="shared" si="2"/>
        <v>16</v>
      </c>
      <c r="BX37" s="367"/>
      <c r="BY37" s="368" t="str">
        <f>IF('各会計、関係団体の財政状況及び健全化判断比率'!B71="","",'各会計、関係団体の財政状況及び健全化判断比率'!B71)</f>
        <v>愛知県後期高齢者医療広域連合（一般会計）</v>
      </c>
      <c r="BZ37" s="368"/>
      <c r="CA37" s="368"/>
      <c r="CB37" s="368"/>
      <c r="CC37" s="368"/>
      <c r="CD37" s="368"/>
      <c r="CE37" s="368"/>
      <c r="CF37" s="368"/>
      <c r="CG37" s="368"/>
      <c r="CH37" s="368"/>
      <c r="CI37" s="368"/>
      <c r="CJ37" s="368"/>
      <c r="CK37" s="368"/>
      <c r="CL37" s="368"/>
      <c r="CM37" s="368"/>
      <c r="CN37" s="181"/>
      <c r="CO37" s="367">
        <f t="shared" si="3"/>
        <v>21</v>
      </c>
      <c r="CP37" s="367"/>
      <c r="CQ37" s="368" t="str">
        <f>IF('各会計、関係団体の財政状況及び健全化判断比率'!BS10="","",'各会計、関係団体の財政状況及び健全化判断比率'!BS10)</f>
        <v>（一財）小牧市民文化財団</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17</v>
      </c>
      <c r="BX38" s="367"/>
      <c r="BY38" s="368" t="str">
        <f>IF('各会計、関係団体の財政状況及び健全化判断比率'!B72="","",'各会計、関係団体の財政状況及び健全化判断比率'!B72)</f>
        <v>愛知県後期高齢者医療広域連合（後期高齢者医療特別会計）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aaVN73uGmtpgT2dTIvTFIWLT99/JEyUsdEX8/xHZtvWGAYM0bmAJT9awZwLC7PUBue3fXT6omzY+3MmV9TT9OA==" saltValue="hDa4veGNlvkADQBkHRaCl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33772065</v>
      </c>
      <c r="S5" s="677"/>
      <c r="T5" s="677"/>
      <c r="U5" s="677"/>
      <c r="V5" s="677"/>
      <c r="W5" s="677"/>
      <c r="X5" s="677"/>
      <c r="Y5" s="702"/>
      <c r="Z5" s="715">
        <v>53.6</v>
      </c>
      <c r="AA5" s="715"/>
      <c r="AB5" s="715"/>
      <c r="AC5" s="715"/>
      <c r="AD5" s="716">
        <v>30890116</v>
      </c>
      <c r="AE5" s="716"/>
      <c r="AF5" s="716"/>
      <c r="AG5" s="716"/>
      <c r="AH5" s="716"/>
      <c r="AI5" s="716"/>
      <c r="AJ5" s="716"/>
      <c r="AK5" s="716"/>
      <c r="AL5" s="703">
        <v>82.9</v>
      </c>
      <c r="AM5" s="685"/>
      <c r="AN5" s="685"/>
      <c r="AO5" s="704"/>
      <c r="AP5" s="679" t="s">
        <v>216</v>
      </c>
      <c r="AQ5" s="680"/>
      <c r="AR5" s="680"/>
      <c r="AS5" s="680"/>
      <c r="AT5" s="680"/>
      <c r="AU5" s="680"/>
      <c r="AV5" s="680"/>
      <c r="AW5" s="680"/>
      <c r="AX5" s="680"/>
      <c r="AY5" s="680"/>
      <c r="AZ5" s="680"/>
      <c r="BA5" s="680"/>
      <c r="BB5" s="680"/>
      <c r="BC5" s="680"/>
      <c r="BD5" s="680"/>
      <c r="BE5" s="680"/>
      <c r="BF5" s="681"/>
      <c r="BG5" s="621">
        <v>31747925</v>
      </c>
      <c r="BH5" s="622"/>
      <c r="BI5" s="622"/>
      <c r="BJ5" s="622"/>
      <c r="BK5" s="622"/>
      <c r="BL5" s="622"/>
      <c r="BM5" s="622"/>
      <c r="BN5" s="623"/>
      <c r="BO5" s="659">
        <v>94</v>
      </c>
      <c r="BP5" s="659"/>
      <c r="BQ5" s="659"/>
      <c r="BR5" s="659"/>
      <c r="BS5" s="660">
        <v>857809</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396590</v>
      </c>
      <c r="S6" s="622"/>
      <c r="T6" s="622"/>
      <c r="U6" s="622"/>
      <c r="V6" s="622"/>
      <c r="W6" s="622"/>
      <c r="X6" s="622"/>
      <c r="Y6" s="623"/>
      <c r="Z6" s="659">
        <v>0.6</v>
      </c>
      <c r="AA6" s="659"/>
      <c r="AB6" s="659"/>
      <c r="AC6" s="659"/>
      <c r="AD6" s="660">
        <v>396590</v>
      </c>
      <c r="AE6" s="660"/>
      <c r="AF6" s="660"/>
      <c r="AG6" s="660"/>
      <c r="AH6" s="660"/>
      <c r="AI6" s="660"/>
      <c r="AJ6" s="660"/>
      <c r="AK6" s="660"/>
      <c r="AL6" s="624">
        <v>1.1000000000000001</v>
      </c>
      <c r="AM6" s="625"/>
      <c r="AN6" s="625"/>
      <c r="AO6" s="661"/>
      <c r="AP6" s="618" t="s">
        <v>221</v>
      </c>
      <c r="AQ6" s="619"/>
      <c r="AR6" s="619"/>
      <c r="AS6" s="619"/>
      <c r="AT6" s="619"/>
      <c r="AU6" s="619"/>
      <c r="AV6" s="619"/>
      <c r="AW6" s="619"/>
      <c r="AX6" s="619"/>
      <c r="AY6" s="619"/>
      <c r="AZ6" s="619"/>
      <c r="BA6" s="619"/>
      <c r="BB6" s="619"/>
      <c r="BC6" s="619"/>
      <c r="BD6" s="619"/>
      <c r="BE6" s="619"/>
      <c r="BF6" s="620"/>
      <c r="BG6" s="621">
        <v>31747925</v>
      </c>
      <c r="BH6" s="622"/>
      <c r="BI6" s="622"/>
      <c r="BJ6" s="622"/>
      <c r="BK6" s="622"/>
      <c r="BL6" s="622"/>
      <c r="BM6" s="622"/>
      <c r="BN6" s="623"/>
      <c r="BO6" s="659">
        <v>94</v>
      </c>
      <c r="BP6" s="659"/>
      <c r="BQ6" s="659"/>
      <c r="BR6" s="659"/>
      <c r="BS6" s="660">
        <v>857809</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341942</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341942</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10515</v>
      </c>
      <c r="S7" s="622"/>
      <c r="T7" s="622"/>
      <c r="U7" s="622"/>
      <c r="V7" s="622"/>
      <c r="W7" s="622"/>
      <c r="X7" s="622"/>
      <c r="Y7" s="623"/>
      <c r="Z7" s="659">
        <v>0</v>
      </c>
      <c r="AA7" s="659"/>
      <c r="AB7" s="659"/>
      <c r="AC7" s="659"/>
      <c r="AD7" s="660">
        <v>10515</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13604200</v>
      </c>
      <c r="BH7" s="622"/>
      <c r="BI7" s="622"/>
      <c r="BJ7" s="622"/>
      <c r="BK7" s="622"/>
      <c r="BL7" s="622"/>
      <c r="BM7" s="622"/>
      <c r="BN7" s="623"/>
      <c r="BO7" s="659">
        <v>40.299999999999997</v>
      </c>
      <c r="BP7" s="659"/>
      <c r="BQ7" s="659"/>
      <c r="BR7" s="659"/>
      <c r="BS7" s="660">
        <v>857809</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5891630</v>
      </c>
      <c r="CS7" s="622"/>
      <c r="CT7" s="622"/>
      <c r="CU7" s="622"/>
      <c r="CV7" s="622"/>
      <c r="CW7" s="622"/>
      <c r="CX7" s="622"/>
      <c r="CY7" s="623"/>
      <c r="CZ7" s="659">
        <v>9.9</v>
      </c>
      <c r="DA7" s="659"/>
      <c r="DB7" s="659"/>
      <c r="DC7" s="659"/>
      <c r="DD7" s="627">
        <v>247103</v>
      </c>
      <c r="DE7" s="622"/>
      <c r="DF7" s="622"/>
      <c r="DG7" s="622"/>
      <c r="DH7" s="622"/>
      <c r="DI7" s="622"/>
      <c r="DJ7" s="622"/>
      <c r="DK7" s="622"/>
      <c r="DL7" s="622"/>
      <c r="DM7" s="622"/>
      <c r="DN7" s="622"/>
      <c r="DO7" s="622"/>
      <c r="DP7" s="623"/>
      <c r="DQ7" s="627">
        <v>5197887</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218413</v>
      </c>
      <c r="S8" s="622"/>
      <c r="T8" s="622"/>
      <c r="U8" s="622"/>
      <c r="V8" s="622"/>
      <c r="W8" s="622"/>
      <c r="X8" s="622"/>
      <c r="Y8" s="623"/>
      <c r="Z8" s="659">
        <v>0.3</v>
      </c>
      <c r="AA8" s="659"/>
      <c r="AB8" s="659"/>
      <c r="AC8" s="659"/>
      <c r="AD8" s="660">
        <v>218413</v>
      </c>
      <c r="AE8" s="660"/>
      <c r="AF8" s="660"/>
      <c r="AG8" s="660"/>
      <c r="AH8" s="660"/>
      <c r="AI8" s="660"/>
      <c r="AJ8" s="660"/>
      <c r="AK8" s="660"/>
      <c r="AL8" s="624">
        <v>0.6</v>
      </c>
      <c r="AM8" s="625"/>
      <c r="AN8" s="625"/>
      <c r="AO8" s="661"/>
      <c r="AP8" s="618" t="s">
        <v>227</v>
      </c>
      <c r="AQ8" s="619"/>
      <c r="AR8" s="619"/>
      <c r="AS8" s="619"/>
      <c r="AT8" s="619"/>
      <c r="AU8" s="619"/>
      <c r="AV8" s="619"/>
      <c r="AW8" s="619"/>
      <c r="AX8" s="619"/>
      <c r="AY8" s="619"/>
      <c r="AZ8" s="619"/>
      <c r="BA8" s="619"/>
      <c r="BB8" s="619"/>
      <c r="BC8" s="619"/>
      <c r="BD8" s="619"/>
      <c r="BE8" s="619"/>
      <c r="BF8" s="620"/>
      <c r="BG8" s="621">
        <v>292624</v>
      </c>
      <c r="BH8" s="622"/>
      <c r="BI8" s="622"/>
      <c r="BJ8" s="622"/>
      <c r="BK8" s="622"/>
      <c r="BL8" s="622"/>
      <c r="BM8" s="622"/>
      <c r="BN8" s="623"/>
      <c r="BO8" s="659">
        <v>0.9</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25834690</v>
      </c>
      <c r="CS8" s="622"/>
      <c r="CT8" s="622"/>
      <c r="CU8" s="622"/>
      <c r="CV8" s="622"/>
      <c r="CW8" s="622"/>
      <c r="CX8" s="622"/>
      <c r="CY8" s="623"/>
      <c r="CZ8" s="659">
        <v>43.5</v>
      </c>
      <c r="DA8" s="659"/>
      <c r="DB8" s="659"/>
      <c r="DC8" s="659"/>
      <c r="DD8" s="627">
        <v>138000</v>
      </c>
      <c r="DE8" s="622"/>
      <c r="DF8" s="622"/>
      <c r="DG8" s="622"/>
      <c r="DH8" s="622"/>
      <c r="DI8" s="622"/>
      <c r="DJ8" s="622"/>
      <c r="DK8" s="622"/>
      <c r="DL8" s="622"/>
      <c r="DM8" s="622"/>
      <c r="DN8" s="622"/>
      <c r="DO8" s="622"/>
      <c r="DP8" s="623"/>
      <c r="DQ8" s="627">
        <v>15443277</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225109</v>
      </c>
      <c r="S9" s="622"/>
      <c r="T9" s="622"/>
      <c r="U9" s="622"/>
      <c r="V9" s="622"/>
      <c r="W9" s="622"/>
      <c r="X9" s="622"/>
      <c r="Y9" s="623"/>
      <c r="Z9" s="659">
        <v>0.4</v>
      </c>
      <c r="AA9" s="659"/>
      <c r="AB9" s="659"/>
      <c r="AC9" s="659"/>
      <c r="AD9" s="660">
        <v>225109</v>
      </c>
      <c r="AE9" s="660"/>
      <c r="AF9" s="660"/>
      <c r="AG9" s="660"/>
      <c r="AH9" s="660"/>
      <c r="AI9" s="660"/>
      <c r="AJ9" s="660"/>
      <c r="AK9" s="660"/>
      <c r="AL9" s="624">
        <v>0.6</v>
      </c>
      <c r="AM9" s="625"/>
      <c r="AN9" s="625"/>
      <c r="AO9" s="661"/>
      <c r="AP9" s="618" t="s">
        <v>230</v>
      </c>
      <c r="AQ9" s="619"/>
      <c r="AR9" s="619"/>
      <c r="AS9" s="619"/>
      <c r="AT9" s="619"/>
      <c r="AU9" s="619"/>
      <c r="AV9" s="619"/>
      <c r="AW9" s="619"/>
      <c r="AX9" s="619"/>
      <c r="AY9" s="619"/>
      <c r="AZ9" s="619"/>
      <c r="BA9" s="619"/>
      <c r="BB9" s="619"/>
      <c r="BC9" s="619"/>
      <c r="BD9" s="619"/>
      <c r="BE9" s="619"/>
      <c r="BF9" s="620"/>
      <c r="BG9" s="621">
        <v>9418417</v>
      </c>
      <c r="BH9" s="622"/>
      <c r="BI9" s="622"/>
      <c r="BJ9" s="622"/>
      <c r="BK9" s="622"/>
      <c r="BL9" s="622"/>
      <c r="BM9" s="622"/>
      <c r="BN9" s="623"/>
      <c r="BO9" s="659">
        <v>27.9</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6644840</v>
      </c>
      <c r="CS9" s="622"/>
      <c r="CT9" s="622"/>
      <c r="CU9" s="622"/>
      <c r="CV9" s="622"/>
      <c r="CW9" s="622"/>
      <c r="CX9" s="622"/>
      <c r="CY9" s="623"/>
      <c r="CZ9" s="659">
        <v>11.2</v>
      </c>
      <c r="DA9" s="659"/>
      <c r="DB9" s="659"/>
      <c r="DC9" s="659"/>
      <c r="DD9" s="627">
        <v>46214</v>
      </c>
      <c r="DE9" s="622"/>
      <c r="DF9" s="622"/>
      <c r="DG9" s="622"/>
      <c r="DH9" s="622"/>
      <c r="DI9" s="622"/>
      <c r="DJ9" s="622"/>
      <c r="DK9" s="622"/>
      <c r="DL9" s="622"/>
      <c r="DM9" s="622"/>
      <c r="DN9" s="622"/>
      <c r="DO9" s="622"/>
      <c r="DP9" s="623"/>
      <c r="DQ9" s="627">
        <v>5881861</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701954</v>
      </c>
      <c r="BH10" s="622"/>
      <c r="BI10" s="622"/>
      <c r="BJ10" s="622"/>
      <c r="BK10" s="622"/>
      <c r="BL10" s="622"/>
      <c r="BM10" s="622"/>
      <c r="BN10" s="623"/>
      <c r="BO10" s="659">
        <v>2.1</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256632</v>
      </c>
      <c r="CS10" s="622"/>
      <c r="CT10" s="622"/>
      <c r="CU10" s="622"/>
      <c r="CV10" s="622"/>
      <c r="CW10" s="622"/>
      <c r="CX10" s="622"/>
      <c r="CY10" s="623"/>
      <c r="CZ10" s="659">
        <v>0.4</v>
      </c>
      <c r="DA10" s="659"/>
      <c r="DB10" s="659"/>
      <c r="DC10" s="659"/>
      <c r="DD10" s="627">
        <v>111677</v>
      </c>
      <c r="DE10" s="622"/>
      <c r="DF10" s="622"/>
      <c r="DG10" s="622"/>
      <c r="DH10" s="622"/>
      <c r="DI10" s="622"/>
      <c r="DJ10" s="622"/>
      <c r="DK10" s="622"/>
      <c r="DL10" s="622"/>
      <c r="DM10" s="622"/>
      <c r="DN10" s="622"/>
      <c r="DO10" s="622"/>
      <c r="DP10" s="623"/>
      <c r="DQ10" s="627">
        <v>230889</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4112131</v>
      </c>
      <c r="S11" s="622"/>
      <c r="T11" s="622"/>
      <c r="U11" s="622"/>
      <c r="V11" s="622"/>
      <c r="W11" s="622"/>
      <c r="X11" s="622"/>
      <c r="Y11" s="623"/>
      <c r="Z11" s="624">
        <v>6.5</v>
      </c>
      <c r="AA11" s="625"/>
      <c r="AB11" s="625"/>
      <c r="AC11" s="626"/>
      <c r="AD11" s="627">
        <v>4112131</v>
      </c>
      <c r="AE11" s="622"/>
      <c r="AF11" s="622"/>
      <c r="AG11" s="622"/>
      <c r="AH11" s="622"/>
      <c r="AI11" s="622"/>
      <c r="AJ11" s="622"/>
      <c r="AK11" s="623"/>
      <c r="AL11" s="624">
        <v>11</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3191205</v>
      </c>
      <c r="BH11" s="622"/>
      <c r="BI11" s="622"/>
      <c r="BJ11" s="622"/>
      <c r="BK11" s="622"/>
      <c r="BL11" s="622"/>
      <c r="BM11" s="622"/>
      <c r="BN11" s="623"/>
      <c r="BO11" s="659">
        <v>9.4</v>
      </c>
      <c r="BP11" s="659"/>
      <c r="BQ11" s="659"/>
      <c r="BR11" s="659"/>
      <c r="BS11" s="660">
        <v>857809</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516910</v>
      </c>
      <c r="CS11" s="622"/>
      <c r="CT11" s="622"/>
      <c r="CU11" s="622"/>
      <c r="CV11" s="622"/>
      <c r="CW11" s="622"/>
      <c r="CX11" s="622"/>
      <c r="CY11" s="623"/>
      <c r="CZ11" s="659">
        <v>0.9</v>
      </c>
      <c r="DA11" s="659"/>
      <c r="DB11" s="659"/>
      <c r="DC11" s="659"/>
      <c r="DD11" s="627">
        <v>146094</v>
      </c>
      <c r="DE11" s="622"/>
      <c r="DF11" s="622"/>
      <c r="DG11" s="622"/>
      <c r="DH11" s="622"/>
      <c r="DI11" s="622"/>
      <c r="DJ11" s="622"/>
      <c r="DK11" s="622"/>
      <c r="DL11" s="622"/>
      <c r="DM11" s="622"/>
      <c r="DN11" s="622"/>
      <c r="DO11" s="622"/>
      <c r="DP11" s="623"/>
      <c r="DQ11" s="627">
        <v>355683</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6875</v>
      </c>
      <c r="S12" s="622"/>
      <c r="T12" s="622"/>
      <c r="U12" s="622"/>
      <c r="V12" s="622"/>
      <c r="W12" s="622"/>
      <c r="X12" s="622"/>
      <c r="Y12" s="623"/>
      <c r="Z12" s="659">
        <v>0</v>
      </c>
      <c r="AA12" s="659"/>
      <c r="AB12" s="659"/>
      <c r="AC12" s="659"/>
      <c r="AD12" s="660">
        <v>6875</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16564826</v>
      </c>
      <c r="BH12" s="622"/>
      <c r="BI12" s="622"/>
      <c r="BJ12" s="622"/>
      <c r="BK12" s="622"/>
      <c r="BL12" s="622"/>
      <c r="BM12" s="622"/>
      <c r="BN12" s="623"/>
      <c r="BO12" s="659">
        <v>49</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2206637</v>
      </c>
      <c r="CS12" s="622"/>
      <c r="CT12" s="622"/>
      <c r="CU12" s="622"/>
      <c r="CV12" s="622"/>
      <c r="CW12" s="622"/>
      <c r="CX12" s="622"/>
      <c r="CY12" s="623"/>
      <c r="CZ12" s="659">
        <v>3.7</v>
      </c>
      <c r="DA12" s="659"/>
      <c r="DB12" s="659"/>
      <c r="DC12" s="659"/>
      <c r="DD12" s="627">
        <v>220495</v>
      </c>
      <c r="DE12" s="622"/>
      <c r="DF12" s="622"/>
      <c r="DG12" s="622"/>
      <c r="DH12" s="622"/>
      <c r="DI12" s="622"/>
      <c r="DJ12" s="622"/>
      <c r="DK12" s="622"/>
      <c r="DL12" s="622"/>
      <c r="DM12" s="622"/>
      <c r="DN12" s="622"/>
      <c r="DO12" s="622"/>
      <c r="DP12" s="623"/>
      <c r="DQ12" s="627">
        <v>1063378</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16404545</v>
      </c>
      <c r="BH13" s="622"/>
      <c r="BI13" s="622"/>
      <c r="BJ13" s="622"/>
      <c r="BK13" s="622"/>
      <c r="BL13" s="622"/>
      <c r="BM13" s="622"/>
      <c r="BN13" s="623"/>
      <c r="BO13" s="659">
        <v>48.6</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6681869</v>
      </c>
      <c r="CS13" s="622"/>
      <c r="CT13" s="622"/>
      <c r="CU13" s="622"/>
      <c r="CV13" s="622"/>
      <c r="CW13" s="622"/>
      <c r="CX13" s="622"/>
      <c r="CY13" s="623"/>
      <c r="CZ13" s="659">
        <v>11.2</v>
      </c>
      <c r="DA13" s="659"/>
      <c r="DB13" s="659"/>
      <c r="DC13" s="659"/>
      <c r="DD13" s="627">
        <v>2302626</v>
      </c>
      <c r="DE13" s="622"/>
      <c r="DF13" s="622"/>
      <c r="DG13" s="622"/>
      <c r="DH13" s="622"/>
      <c r="DI13" s="622"/>
      <c r="DJ13" s="622"/>
      <c r="DK13" s="622"/>
      <c r="DL13" s="622"/>
      <c r="DM13" s="622"/>
      <c r="DN13" s="622"/>
      <c r="DO13" s="622"/>
      <c r="DP13" s="623"/>
      <c r="DQ13" s="627">
        <v>5349723</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810</v>
      </c>
      <c r="S14" s="622"/>
      <c r="T14" s="622"/>
      <c r="U14" s="622"/>
      <c r="V14" s="622"/>
      <c r="W14" s="622"/>
      <c r="X14" s="622"/>
      <c r="Y14" s="623"/>
      <c r="Z14" s="659">
        <v>0</v>
      </c>
      <c r="AA14" s="659"/>
      <c r="AB14" s="659"/>
      <c r="AC14" s="659"/>
      <c r="AD14" s="660">
        <v>810</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401241</v>
      </c>
      <c r="BH14" s="622"/>
      <c r="BI14" s="622"/>
      <c r="BJ14" s="622"/>
      <c r="BK14" s="622"/>
      <c r="BL14" s="622"/>
      <c r="BM14" s="622"/>
      <c r="BN14" s="623"/>
      <c r="BO14" s="659">
        <v>1.2</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1848227</v>
      </c>
      <c r="CS14" s="622"/>
      <c r="CT14" s="622"/>
      <c r="CU14" s="622"/>
      <c r="CV14" s="622"/>
      <c r="CW14" s="622"/>
      <c r="CX14" s="622"/>
      <c r="CY14" s="623"/>
      <c r="CZ14" s="659">
        <v>3.1</v>
      </c>
      <c r="DA14" s="659"/>
      <c r="DB14" s="659"/>
      <c r="DC14" s="659"/>
      <c r="DD14" s="627">
        <v>222173</v>
      </c>
      <c r="DE14" s="622"/>
      <c r="DF14" s="622"/>
      <c r="DG14" s="622"/>
      <c r="DH14" s="622"/>
      <c r="DI14" s="622"/>
      <c r="DJ14" s="622"/>
      <c r="DK14" s="622"/>
      <c r="DL14" s="622"/>
      <c r="DM14" s="622"/>
      <c r="DN14" s="622"/>
      <c r="DO14" s="622"/>
      <c r="DP14" s="623"/>
      <c r="DQ14" s="627">
        <v>1619583</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1177658</v>
      </c>
      <c r="BH15" s="622"/>
      <c r="BI15" s="622"/>
      <c r="BJ15" s="622"/>
      <c r="BK15" s="622"/>
      <c r="BL15" s="622"/>
      <c r="BM15" s="622"/>
      <c r="BN15" s="623"/>
      <c r="BO15" s="659">
        <v>3.5</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8081901</v>
      </c>
      <c r="CS15" s="622"/>
      <c r="CT15" s="622"/>
      <c r="CU15" s="622"/>
      <c r="CV15" s="622"/>
      <c r="CW15" s="622"/>
      <c r="CX15" s="622"/>
      <c r="CY15" s="623"/>
      <c r="CZ15" s="659">
        <v>13.6</v>
      </c>
      <c r="DA15" s="659"/>
      <c r="DB15" s="659"/>
      <c r="DC15" s="659"/>
      <c r="DD15" s="627">
        <v>871708</v>
      </c>
      <c r="DE15" s="622"/>
      <c r="DF15" s="622"/>
      <c r="DG15" s="622"/>
      <c r="DH15" s="622"/>
      <c r="DI15" s="622"/>
      <c r="DJ15" s="622"/>
      <c r="DK15" s="622"/>
      <c r="DL15" s="622"/>
      <c r="DM15" s="622"/>
      <c r="DN15" s="622"/>
      <c r="DO15" s="622"/>
      <c r="DP15" s="623"/>
      <c r="DQ15" s="627">
        <v>5967569</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101378</v>
      </c>
      <c r="S16" s="622"/>
      <c r="T16" s="622"/>
      <c r="U16" s="622"/>
      <c r="V16" s="622"/>
      <c r="W16" s="622"/>
      <c r="X16" s="622"/>
      <c r="Y16" s="623"/>
      <c r="Z16" s="659">
        <v>0.2</v>
      </c>
      <c r="AA16" s="659"/>
      <c r="AB16" s="659"/>
      <c r="AC16" s="659"/>
      <c r="AD16" s="660">
        <v>101378</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10240</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9916</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789809</v>
      </c>
      <c r="S17" s="622"/>
      <c r="T17" s="622"/>
      <c r="U17" s="622"/>
      <c r="V17" s="622"/>
      <c r="W17" s="622"/>
      <c r="X17" s="622"/>
      <c r="Y17" s="623"/>
      <c r="Z17" s="659">
        <v>1.3</v>
      </c>
      <c r="AA17" s="659"/>
      <c r="AB17" s="659"/>
      <c r="AC17" s="659"/>
      <c r="AD17" s="660">
        <v>789809</v>
      </c>
      <c r="AE17" s="660"/>
      <c r="AF17" s="660"/>
      <c r="AG17" s="660"/>
      <c r="AH17" s="660"/>
      <c r="AI17" s="660"/>
      <c r="AJ17" s="660"/>
      <c r="AK17" s="660"/>
      <c r="AL17" s="624">
        <v>2.1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1131267</v>
      </c>
      <c r="CS17" s="622"/>
      <c r="CT17" s="622"/>
      <c r="CU17" s="622"/>
      <c r="CV17" s="622"/>
      <c r="CW17" s="622"/>
      <c r="CX17" s="622"/>
      <c r="CY17" s="623"/>
      <c r="CZ17" s="659">
        <v>1.9</v>
      </c>
      <c r="DA17" s="659"/>
      <c r="DB17" s="659"/>
      <c r="DC17" s="659"/>
      <c r="DD17" s="627" t="s">
        <v>122</v>
      </c>
      <c r="DE17" s="622"/>
      <c r="DF17" s="622"/>
      <c r="DG17" s="622"/>
      <c r="DH17" s="622"/>
      <c r="DI17" s="622"/>
      <c r="DJ17" s="622"/>
      <c r="DK17" s="622"/>
      <c r="DL17" s="622"/>
      <c r="DM17" s="622"/>
      <c r="DN17" s="622"/>
      <c r="DO17" s="622"/>
      <c r="DP17" s="623"/>
      <c r="DQ17" s="627">
        <v>1122278</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212802</v>
      </c>
      <c r="S18" s="622"/>
      <c r="T18" s="622"/>
      <c r="U18" s="622"/>
      <c r="V18" s="622"/>
      <c r="W18" s="622"/>
      <c r="X18" s="622"/>
      <c r="Y18" s="623"/>
      <c r="Z18" s="659">
        <v>0.3</v>
      </c>
      <c r="AA18" s="659"/>
      <c r="AB18" s="659"/>
      <c r="AC18" s="659"/>
      <c r="AD18" s="660">
        <v>212802</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171164</v>
      </c>
      <c r="S19" s="622"/>
      <c r="T19" s="622"/>
      <c r="U19" s="622"/>
      <c r="V19" s="622"/>
      <c r="W19" s="622"/>
      <c r="X19" s="622"/>
      <c r="Y19" s="623"/>
      <c r="Z19" s="659">
        <v>0.3</v>
      </c>
      <c r="AA19" s="659"/>
      <c r="AB19" s="659"/>
      <c r="AC19" s="659"/>
      <c r="AD19" s="660">
        <v>171164</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2024140</v>
      </c>
      <c r="BH19" s="622"/>
      <c r="BI19" s="622"/>
      <c r="BJ19" s="622"/>
      <c r="BK19" s="622"/>
      <c r="BL19" s="622"/>
      <c r="BM19" s="622"/>
      <c r="BN19" s="623"/>
      <c r="BO19" s="659">
        <v>6</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41638</v>
      </c>
      <c r="S20" s="622"/>
      <c r="T20" s="622"/>
      <c r="U20" s="622"/>
      <c r="V20" s="622"/>
      <c r="W20" s="622"/>
      <c r="X20" s="622"/>
      <c r="Y20" s="623"/>
      <c r="Z20" s="659">
        <v>0.1</v>
      </c>
      <c r="AA20" s="659"/>
      <c r="AB20" s="659"/>
      <c r="AC20" s="659"/>
      <c r="AD20" s="660">
        <v>41638</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2024140</v>
      </c>
      <c r="BH20" s="622"/>
      <c r="BI20" s="622"/>
      <c r="BJ20" s="622"/>
      <c r="BK20" s="622"/>
      <c r="BL20" s="622"/>
      <c r="BM20" s="622"/>
      <c r="BN20" s="623"/>
      <c r="BO20" s="659">
        <v>6</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59446785</v>
      </c>
      <c r="CS20" s="622"/>
      <c r="CT20" s="622"/>
      <c r="CU20" s="622"/>
      <c r="CV20" s="622"/>
      <c r="CW20" s="622"/>
      <c r="CX20" s="622"/>
      <c r="CY20" s="623"/>
      <c r="CZ20" s="659">
        <v>100</v>
      </c>
      <c r="DA20" s="659"/>
      <c r="DB20" s="659"/>
      <c r="DC20" s="659"/>
      <c r="DD20" s="627">
        <v>4306090</v>
      </c>
      <c r="DE20" s="622"/>
      <c r="DF20" s="622"/>
      <c r="DG20" s="622"/>
      <c r="DH20" s="622"/>
      <c r="DI20" s="622"/>
      <c r="DJ20" s="622"/>
      <c r="DK20" s="622"/>
      <c r="DL20" s="622"/>
      <c r="DM20" s="622"/>
      <c r="DN20" s="622"/>
      <c r="DO20" s="622"/>
      <c r="DP20" s="623"/>
      <c r="DQ20" s="627">
        <v>42583986</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65356</v>
      </c>
      <c r="S21" s="622"/>
      <c r="T21" s="622"/>
      <c r="U21" s="622"/>
      <c r="V21" s="622"/>
      <c r="W21" s="622"/>
      <c r="X21" s="622"/>
      <c r="Y21" s="623"/>
      <c r="Z21" s="659">
        <v>0.1</v>
      </c>
      <c r="AA21" s="659"/>
      <c r="AB21" s="659"/>
      <c r="AC21" s="659"/>
      <c r="AD21" s="660" t="s">
        <v>122</v>
      </c>
      <c r="AE21" s="660"/>
      <c r="AF21" s="660"/>
      <c r="AG21" s="660"/>
      <c r="AH21" s="660"/>
      <c r="AI21" s="660"/>
      <c r="AJ21" s="660"/>
      <c r="AK21" s="660"/>
      <c r="AL21" s="624" t="s">
        <v>122</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t="s">
        <v>122</v>
      </c>
      <c r="S22" s="622"/>
      <c r="T22" s="622"/>
      <c r="U22" s="622"/>
      <c r="V22" s="622"/>
      <c r="W22" s="622"/>
      <c r="X22" s="622"/>
      <c r="Y22" s="623"/>
      <c r="Z22" s="659" t="s">
        <v>122</v>
      </c>
      <c r="AA22" s="659"/>
      <c r="AB22" s="659"/>
      <c r="AC22" s="659"/>
      <c r="AD22" s="660" t="s">
        <v>122</v>
      </c>
      <c r="AE22" s="660"/>
      <c r="AF22" s="660"/>
      <c r="AG22" s="660"/>
      <c r="AH22" s="660"/>
      <c r="AI22" s="660"/>
      <c r="AJ22" s="660"/>
      <c r="AK22" s="660"/>
      <c r="AL22" s="624" t="s">
        <v>122</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65356</v>
      </c>
      <c r="S23" s="622"/>
      <c r="T23" s="622"/>
      <c r="U23" s="622"/>
      <c r="V23" s="622"/>
      <c r="W23" s="622"/>
      <c r="X23" s="622"/>
      <c r="Y23" s="623"/>
      <c r="Z23" s="659">
        <v>0.1</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2024140</v>
      </c>
      <c r="BH23" s="622"/>
      <c r="BI23" s="622"/>
      <c r="BJ23" s="622"/>
      <c r="BK23" s="622"/>
      <c r="BL23" s="622"/>
      <c r="BM23" s="622"/>
      <c r="BN23" s="623"/>
      <c r="BO23" s="659">
        <v>6</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27035365</v>
      </c>
      <c r="CS24" s="677"/>
      <c r="CT24" s="677"/>
      <c r="CU24" s="677"/>
      <c r="CV24" s="677"/>
      <c r="CW24" s="677"/>
      <c r="CX24" s="677"/>
      <c r="CY24" s="702"/>
      <c r="CZ24" s="703">
        <v>45.5</v>
      </c>
      <c r="DA24" s="685"/>
      <c r="DB24" s="685"/>
      <c r="DC24" s="705"/>
      <c r="DD24" s="701">
        <v>17065266</v>
      </c>
      <c r="DE24" s="677"/>
      <c r="DF24" s="677"/>
      <c r="DG24" s="677"/>
      <c r="DH24" s="677"/>
      <c r="DI24" s="677"/>
      <c r="DJ24" s="677"/>
      <c r="DK24" s="702"/>
      <c r="DL24" s="701">
        <v>15497454</v>
      </c>
      <c r="DM24" s="677"/>
      <c r="DN24" s="677"/>
      <c r="DO24" s="677"/>
      <c r="DP24" s="677"/>
      <c r="DQ24" s="677"/>
      <c r="DR24" s="677"/>
      <c r="DS24" s="677"/>
      <c r="DT24" s="677"/>
      <c r="DU24" s="677"/>
      <c r="DV24" s="702"/>
      <c r="DW24" s="703">
        <v>41.6</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39911853</v>
      </c>
      <c r="S25" s="622"/>
      <c r="T25" s="622"/>
      <c r="U25" s="622"/>
      <c r="V25" s="622"/>
      <c r="W25" s="622"/>
      <c r="X25" s="622"/>
      <c r="Y25" s="623"/>
      <c r="Z25" s="659">
        <v>63.4</v>
      </c>
      <c r="AA25" s="659"/>
      <c r="AB25" s="659"/>
      <c r="AC25" s="659"/>
      <c r="AD25" s="660">
        <v>36964548</v>
      </c>
      <c r="AE25" s="660"/>
      <c r="AF25" s="660"/>
      <c r="AG25" s="660"/>
      <c r="AH25" s="660"/>
      <c r="AI25" s="660"/>
      <c r="AJ25" s="660"/>
      <c r="AK25" s="660"/>
      <c r="AL25" s="624">
        <v>99.2</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9584103</v>
      </c>
      <c r="CS25" s="634"/>
      <c r="CT25" s="634"/>
      <c r="CU25" s="634"/>
      <c r="CV25" s="634"/>
      <c r="CW25" s="634"/>
      <c r="CX25" s="634"/>
      <c r="CY25" s="635"/>
      <c r="CZ25" s="624">
        <v>16.100000000000001</v>
      </c>
      <c r="DA25" s="636"/>
      <c r="DB25" s="636"/>
      <c r="DC25" s="637"/>
      <c r="DD25" s="627">
        <v>8825112</v>
      </c>
      <c r="DE25" s="634"/>
      <c r="DF25" s="634"/>
      <c r="DG25" s="634"/>
      <c r="DH25" s="634"/>
      <c r="DI25" s="634"/>
      <c r="DJ25" s="634"/>
      <c r="DK25" s="635"/>
      <c r="DL25" s="627">
        <v>8616668</v>
      </c>
      <c r="DM25" s="634"/>
      <c r="DN25" s="634"/>
      <c r="DO25" s="634"/>
      <c r="DP25" s="634"/>
      <c r="DQ25" s="634"/>
      <c r="DR25" s="634"/>
      <c r="DS25" s="634"/>
      <c r="DT25" s="634"/>
      <c r="DU25" s="634"/>
      <c r="DV25" s="635"/>
      <c r="DW25" s="624">
        <v>23.1</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19824</v>
      </c>
      <c r="S26" s="622"/>
      <c r="T26" s="622"/>
      <c r="U26" s="622"/>
      <c r="V26" s="622"/>
      <c r="W26" s="622"/>
      <c r="X26" s="622"/>
      <c r="Y26" s="623"/>
      <c r="Z26" s="659">
        <v>0</v>
      </c>
      <c r="AA26" s="659"/>
      <c r="AB26" s="659"/>
      <c r="AC26" s="659"/>
      <c r="AD26" s="660">
        <v>19824</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5756818</v>
      </c>
      <c r="CS26" s="622"/>
      <c r="CT26" s="622"/>
      <c r="CU26" s="622"/>
      <c r="CV26" s="622"/>
      <c r="CW26" s="622"/>
      <c r="CX26" s="622"/>
      <c r="CY26" s="623"/>
      <c r="CZ26" s="624">
        <v>9.6999999999999993</v>
      </c>
      <c r="DA26" s="636"/>
      <c r="DB26" s="636"/>
      <c r="DC26" s="637"/>
      <c r="DD26" s="627">
        <v>5442949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65697</v>
      </c>
      <c r="S27" s="622"/>
      <c r="T27" s="622"/>
      <c r="U27" s="622"/>
      <c r="V27" s="622"/>
      <c r="W27" s="622"/>
      <c r="X27" s="622"/>
      <c r="Y27" s="623"/>
      <c r="Z27" s="659">
        <v>0.1</v>
      </c>
      <c r="AA27" s="659"/>
      <c r="AB27" s="659"/>
      <c r="AC27" s="659"/>
      <c r="AD27" s="660">
        <v>98</v>
      </c>
      <c r="AE27" s="660"/>
      <c r="AF27" s="660"/>
      <c r="AG27" s="660"/>
      <c r="AH27" s="660"/>
      <c r="AI27" s="660"/>
      <c r="AJ27" s="660"/>
      <c r="AK27" s="660"/>
      <c r="AL27" s="624">
        <v>0</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33772065</v>
      </c>
      <c r="BH27" s="622"/>
      <c r="BI27" s="622"/>
      <c r="BJ27" s="622"/>
      <c r="BK27" s="622"/>
      <c r="BL27" s="622"/>
      <c r="BM27" s="622"/>
      <c r="BN27" s="623"/>
      <c r="BO27" s="659">
        <v>100</v>
      </c>
      <c r="BP27" s="659"/>
      <c r="BQ27" s="659"/>
      <c r="BR27" s="659"/>
      <c r="BS27" s="660">
        <v>857809</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16319995</v>
      </c>
      <c r="CS27" s="634"/>
      <c r="CT27" s="634"/>
      <c r="CU27" s="634"/>
      <c r="CV27" s="634"/>
      <c r="CW27" s="634"/>
      <c r="CX27" s="634"/>
      <c r="CY27" s="635"/>
      <c r="CZ27" s="624">
        <v>27.5</v>
      </c>
      <c r="DA27" s="636"/>
      <c r="DB27" s="636"/>
      <c r="DC27" s="637"/>
      <c r="DD27" s="627">
        <v>7117876</v>
      </c>
      <c r="DE27" s="634"/>
      <c r="DF27" s="634"/>
      <c r="DG27" s="634"/>
      <c r="DH27" s="634"/>
      <c r="DI27" s="634"/>
      <c r="DJ27" s="634"/>
      <c r="DK27" s="635"/>
      <c r="DL27" s="627">
        <v>5774714</v>
      </c>
      <c r="DM27" s="634"/>
      <c r="DN27" s="634"/>
      <c r="DO27" s="634"/>
      <c r="DP27" s="634"/>
      <c r="DQ27" s="634"/>
      <c r="DR27" s="634"/>
      <c r="DS27" s="634"/>
      <c r="DT27" s="634"/>
      <c r="DU27" s="634"/>
      <c r="DV27" s="635"/>
      <c r="DW27" s="624">
        <v>15.5</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461807</v>
      </c>
      <c r="S28" s="622"/>
      <c r="T28" s="622"/>
      <c r="U28" s="622"/>
      <c r="V28" s="622"/>
      <c r="W28" s="622"/>
      <c r="X28" s="622"/>
      <c r="Y28" s="623"/>
      <c r="Z28" s="659">
        <v>0.7</v>
      </c>
      <c r="AA28" s="659"/>
      <c r="AB28" s="659"/>
      <c r="AC28" s="659"/>
      <c r="AD28" s="660">
        <v>141308</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1131267</v>
      </c>
      <c r="CS28" s="622"/>
      <c r="CT28" s="622"/>
      <c r="CU28" s="622"/>
      <c r="CV28" s="622"/>
      <c r="CW28" s="622"/>
      <c r="CX28" s="622"/>
      <c r="CY28" s="623"/>
      <c r="CZ28" s="624">
        <v>1.9</v>
      </c>
      <c r="DA28" s="636"/>
      <c r="DB28" s="636"/>
      <c r="DC28" s="637"/>
      <c r="DD28" s="627">
        <v>1122278</v>
      </c>
      <c r="DE28" s="622"/>
      <c r="DF28" s="622"/>
      <c r="DG28" s="622"/>
      <c r="DH28" s="622"/>
      <c r="DI28" s="622"/>
      <c r="DJ28" s="622"/>
      <c r="DK28" s="623"/>
      <c r="DL28" s="627">
        <v>1106072</v>
      </c>
      <c r="DM28" s="622"/>
      <c r="DN28" s="622"/>
      <c r="DO28" s="622"/>
      <c r="DP28" s="622"/>
      <c r="DQ28" s="622"/>
      <c r="DR28" s="622"/>
      <c r="DS28" s="622"/>
      <c r="DT28" s="622"/>
      <c r="DU28" s="622"/>
      <c r="DV28" s="623"/>
      <c r="DW28" s="624">
        <v>3</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157647</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1131267</v>
      </c>
      <c r="CS29" s="634"/>
      <c r="CT29" s="634"/>
      <c r="CU29" s="634"/>
      <c r="CV29" s="634"/>
      <c r="CW29" s="634"/>
      <c r="CX29" s="634"/>
      <c r="CY29" s="635"/>
      <c r="CZ29" s="624">
        <v>1.9</v>
      </c>
      <c r="DA29" s="636"/>
      <c r="DB29" s="636"/>
      <c r="DC29" s="637"/>
      <c r="DD29" s="627">
        <v>1122278</v>
      </c>
      <c r="DE29" s="634"/>
      <c r="DF29" s="634"/>
      <c r="DG29" s="634"/>
      <c r="DH29" s="634"/>
      <c r="DI29" s="634"/>
      <c r="DJ29" s="634"/>
      <c r="DK29" s="635"/>
      <c r="DL29" s="627">
        <v>1106072</v>
      </c>
      <c r="DM29" s="634"/>
      <c r="DN29" s="634"/>
      <c r="DO29" s="634"/>
      <c r="DP29" s="634"/>
      <c r="DQ29" s="634"/>
      <c r="DR29" s="634"/>
      <c r="DS29" s="634"/>
      <c r="DT29" s="634"/>
      <c r="DU29" s="634"/>
      <c r="DV29" s="635"/>
      <c r="DW29" s="624">
        <v>3</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9615674</v>
      </c>
      <c r="S30" s="622"/>
      <c r="T30" s="622"/>
      <c r="U30" s="622"/>
      <c r="V30" s="622"/>
      <c r="W30" s="622"/>
      <c r="X30" s="622"/>
      <c r="Y30" s="623"/>
      <c r="Z30" s="659">
        <v>15.3</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1096021</v>
      </c>
      <c r="CS30" s="622"/>
      <c r="CT30" s="622"/>
      <c r="CU30" s="622"/>
      <c r="CV30" s="622"/>
      <c r="CW30" s="622"/>
      <c r="CX30" s="622"/>
      <c r="CY30" s="623"/>
      <c r="CZ30" s="624">
        <v>1.8</v>
      </c>
      <c r="DA30" s="636"/>
      <c r="DB30" s="636"/>
      <c r="DC30" s="637"/>
      <c r="DD30" s="627">
        <v>1087032</v>
      </c>
      <c r="DE30" s="622"/>
      <c r="DF30" s="622"/>
      <c r="DG30" s="622"/>
      <c r="DH30" s="622"/>
      <c r="DI30" s="622"/>
      <c r="DJ30" s="622"/>
      <c r="DK30" s="623"/>
      <c r="DL30" s="627">
        <v>1070832</v>
      </c>
      <c r="DM30" s="622"/>
      <c r="DN30" s="622"/>
      <c r="DO30" s="622"/>
      <c r="DP30" s="622"/>
      <c r="DQ30" s="622"/>
      <c r="DR30" s="622"/>
      <c r="DS30" s="622"/>
      <c r="DT30" s="622"/>
      <c r="DU30" s="622"/>
      <c r="DV30" s="623"/>
      <c r="DW30" s="624">
        <v>2.9</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v>43305</v>
      </c>
      <c r="S31" s="622"/>
      <c r="T31" s="622"/>
      <c r="U31" s="622"/>
      <c r="V31" s="622"/>
      <c r="W31" s="622"/>
      <c r="X31" s="622"/>
      <c r="Y31" s="623"/>
      <c r="Z31" s="659">
        <v>0.1</v>
      </c>
      <c r="AA31" s="659"/>
      <c r="AB31" s="659"/>
      <c r="AC31" s="659"/>
      <c r="AD31" s="660">
        <v>43305</v>
      </c>
      <c r="AE31" s="660"/>
      <c r="AF31" s="660"/>
      <c r="AG31" s="660"/>
      <c r="AH31" s="660"/>
      <c r="AI31" s="660"/>
      <c r="AJ31" s="660"/>
      <c r="AK31" s="660"/>
      <c r="AL31" s="624">
        <v>0.1</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97.4</v>
      </c>
      <c r="BN31" s="684"/>
      <c r="BO31" s="684"/>
      <c r="BP31" s="684"/>
      <c r="BQ31" s="686"/>
      <c r="BR31" s="683">
        <v>99.3</v>
      </c>
      <c r="BS31" s="684"/>
      <c r="BT31" s="684"/>
      <c r="BU31" s="684"/>
      <c r="BV31" s="684"/>
      <c r="BW31" s="684"/>
      <c r="BX31" s="685">
        <v>97.3</v>
      </c>
      <c r="BY31" s="684"/>
      <c r="BZ31" s="684"/>
      <c r="CA31" s="684"/>
      <c r="CB31" s="686"/>
      <c r="CD31" s="642"/>
      <c r="CE31" s="643"/>
      <c r="CF31" s="618" t="s">
        <v>300</v>
      </c>
      <c r="CG31" s="619"/>
      <c r="CH31" s="619"/>
      <c r="CI31" s="619"/>
      <c r="CJ31" s="619"/>
      <c r="CK31" s="619"/>
      <c r="CL31" s="619"/>
      <c r="CM31" s="619"/>
      <c r="CN31" s="619"/>
      <c r="CO31" s="619"/>
      <c r="CP31" s="619"/>
      <c r="CQ31" s="620"/>
      <c r="CR31" s="621">
        <v>35246</v>
      </c>
      <c r="CS31" s="634"/>
      <c r="CT31" s="634"/>
      <c r="CU31" s="634"/>
      <c r="CV31" s="634"/>
      <c r="CW31" s="634"/>
      <c r="CX31" s="634"/>
      <c r="CY31" s="635"/>
      <c r="CZ31" s="624">
        <v>0.1</v>
      </c>
      <c r="DA31" s="636"/>
      <c r="DB31" s="636"/>
      <c r="DC31" s="637"/>
      <c r="DD31" s="627">
        <v>35246</v>
      </c>
      <c r="DE31" s="634"/>
      <c r="DF31" s="634"/>
      <c r="DG31" s="634"/>
      <c r="DH31" s="634"/>
      <c r="DI31" s="634"/>
      <c r="DJ31" s="634"/>
      <c r="DK31" s="635"/>
      <c r="DL31" s="627">
        <v>35240</v>
      </c>
      <c r="DM31" s="634"/>
      <c r="DN31" s="634"/>
      <c r="DO31" s="634"/>
      <c r="DP31" s="634"/>
      <c r="DQ31" s="634"/>
      <c r="DR31" s="634"/>
      <c r="DS31" s="634"/>
      <c r="DT31" s="634"/>
      <c r="DU31" s="634"/>
      <c r="DV31" s="635"/>
      <c r="DW31" s="624">
        <v>0.1</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3785063</v>
      </c>
      <c r="S32" s="622"/>
      <c r="T32" s="622"/>
      <c r="U32" s="622"/>
      <c r="V32" s="622"/>
      <c r="W32" s="622"/>
      <c r="X32" s="622"/>
      <c r="Y32" s="623"/>
      <c r="Z32" s="659">
        <v>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98.7</v>
      </c>
      <c r="BH32" s="634"/>
      <c r="BI32" s="634"/>
      <c r="BJ32" s="634"/>
      <c r="BK32" s="634"/>
      <c r="BL32" s="634"/>
      <c r="BM32" s="625">
        <v>95.8</v>
      </c>
      <c r="BN32" s="634"/>
      <c r="BO32" s="634"/>
      <c r="BP32" s="634"/>
      <c r="BQ32" s="657"/>
      <c r="BR32" s="687">
        <v>98.8</v>
      </c>
      <c r="BS32" s="634"/>
      <c r="BT32" s="634"/>
      <c r="BU32" s="634"/>
      <c r="BV32" s="634"/>
      <c r="BW32" s="634"/>
      <c r="BX32" s="625">
        <v>95.9</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152865</v>
      </c>
      <c r="S33" s="622"/>
      <c r="T33" s="622"/>
      <c r="U33" s="622"/>
      <c r="V33" s="622"/>
      <c r="W33" s="622"/>
      <c r="X33" s="622"/>
      <c r="Y33" s="623"/>
      <c r="Z33" s="659">
        <v>0.2</v>
      </c>
      <c r="AA33" s="659"/>
      <c r="AB33" s="659"/>
      <c r="AC33" s="659"/>
      <c r="AD33" s="660">
        <v>75304</v>
      </c>
      <c r="AE33" s="660"/>
      <c r="AF33" s="660"/>
      <c r="AG33" s="660"/>
      <c r="AH33" s="660"/>
      <c r="AI33" s="660"/>
      <c r="AJ33" s="660"/>
      <c r="AK33" s="660"/>
      <c r="AL33" s="624">
        <v>0.2</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99.6</v>
      </c>
      <c r="BH33" s="606"/>
      <c r="BI33" s="606"/>
      <c r="BJ33" s="606"/>
      <c r="BK33" s="606"/>
      <c r="BL33" s="606"/>
      <c r="BM33" s="652">
        <v>98.4</v>
      </c>
      <c r="BN33" s="606"/>
      <c r="BO33" s="606"/>
      <c r="BP33" s="606"/>
      <c r="BQ33" s="669"/>
      <c r="BR33" s="682">
        <v>99.6</v>
      </c>
      <c r="BS33" s="606"/>
      <c r="BT33" s="606"/>
      <c r="BU33" s="606"/>
      <c r="BV33" s="606"/>
      <c r="BW33" s="606"/>
      <c r="BX33" s="652">
        <v>98.3</v>
      </c>
      <c r="BY33" s="606"/>
      <c r="BZ33" s="606"/>
      <c r="CA33" s="606"/>
      <c r="CB33" s="669"/>
      <c r="CD33" s="618" t="s">
        <v>307</v>
      </c>
      <c r="CE33" s="619"/>
      <c r="CF33" s="619"/>
      <c r="CG33" s="619"/>
      <c r="CH33" s="619"/>
      <c r="CI33" s="619"/>
      <c r="CJ33" s="619"/>
      <c r="CK33" s="619"/>
      <c r="CL33" s="619"/>
      <c r="CM33" s="619"/>
      <c r="CN33" s="619"/>
      <c r="CO33" s="619"/>
      <c r="CP33" s="619"/>
      <c r="CQ33" s="620"/>
      <c r="CR33" s="621">
        <v>28095090</v>
      </c>
      <c r="CS33" s="634"/>
      <c r="CT33" s="634"/>
      <c r="CU33" s="634"/>
      <c r="CV33" s="634"/>
      <c r="CW33" s="634"/>
      <c r="CX33" s="634"/>
      <c r="CY33" s="635"/>
      <c r="CZ33" s="624">
        <v>47.3</v>
      </c>
      <c r="DA33" s="636"/>
      <c r="DB33" s="636"/>
      <c r="DC33" s="637"/>
      <c r="DD33" s="627">
        <v>23128410</v>
      </c>
      <c r="DE33" s="634"/>
      <c r="DF33" s="634"/>
      <c r="DG33" s="634"/>
      <c r="DH33" s="634"/>
      <c r="DI33" s="634"/>
      <c r="DJ33" s="634"/>
      <c r="DK33" s="635"/>
      <c r="DL33" s="627">
        <v>19112722</v>
      </c>
      <c r="DM33" s="634"/>
      <c r="DN33" s="634"/>
      <c r="DO33" s="634"/>
      <c r="DP33" s="634"/>
      <c r="DQ33" s="634"/>
      <c r="DR33" s="634"/>
      <c r="DS33" s="634"/>
      <c r="DT33" s="634"/>
      <c r="DU33" s="634"/>
      <c r="DV33" s="635"/>
      <c r="DW33" s="624">
        <v>51.3</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1462786</v>
      </c>
      <c r="S34" s="622"/>
      <c r="T34" s="622"/>
      <c r="U34" s="622"/>
      <c r="V34" s="622"/>
      <c r="W34" s="622"/>
      <c r="X34" s="622"/>
      <c r="Y34" s="623"/>
      <c r="Z34" s="659">
        <v>2.2999999999999998</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12242716</v>
      </c>
      <c r="CS34" s="622"/>
      <c r="CT34" s="622"/>
      <c r="CU34" s="622"/>
      <c r="CV34" s="622"/>
      <c r="CW34" s="622"/>
      <c r="CX34" s="622"/>
      <c r="CY34" s="623"/>
      <c r="CZ34" s="624">
        <v>20.6</v>
      </c>
      <c r="DA34" s="636"/>
      <c r="DB34" s="636"/>
      <c r="DC34" s="637"/>
      <c r="DD34" s="627">
        <v>10118369</v>
      </c>
      <c r="DE34" s="622"/>
      <c r="DF34" s="622"/>
      <c r="DG34" s="622"/>
      <c r="DH34" s="622"/>
      <c r="DI34" s="622"/>
      <c r="DJ34" s="622"/>
      <c r="DK34" s="623"/>
      <c r="DL34" s="627">
        <v>9467350</v>
      </c>
      <c r="DM34" s="622"/>
      <c r="DN34" s="622"/>
      <c r="DO34" s="622"/>
      <c r="DP34" s="622"/>
      <c r="DQ34" s="622"/>
      <c r="DR34" s="622"/>
      <c r="DS34" s="622"/>
      <c r="DT34" s="622"/>
      <c r="DU34" s="622"/>
      <c r="DV34" s="623"/>
      <c r="DW34" s="624">
        <v>25.4</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983898</v>
      </c>
      <c r="S35" s="622"/>
      <c r="T35" s="622"/>
      <c r="U35" s="622"/>
      <c r="V35" s="622"/>
      <c r="W35" s="622"/>
      <c r="X35" s="622"/>
      <c r="Y35" s="623"/>
      <c r="Z35" s="659">
        <v>1.6</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1179510</v>
      </c>
      <c r="CS35" s="634"/>
      <c r="CT35" s="634"/>
      <c r="CU35" s="634"/>
      <c r="CV35" s="634"/>
      <c r="CW35" s="634"/>
      <c r="CX35" s="634"/>
      <c r="CY35" s="635"/>
      <c r="CZ35" s="624">
        <v>2</v>
      </c>
      <c r="DA35" s="636"/>
      <c r="DB35" s="636"/>
      <c r="DC35" s="637"/>
      <c r="DD35" s="627">
        <v>975707</v>
      </c>
      <c r="DE35" s="634"/>
      <c r="DF35" s="634"/>
      <c r="DG35" s="634"/>
      <c r="DH35" s="634"/>
      <c r="DI35" s="634"/>
      <c r="DJ35" s="634"/>
      <c r="DK35" s="635"/>
      <c r="DL35" s="627">
        <v>932506</v>
      </c>
      <c r="DM35" s="634"/>
      <c r="DN35" s="634"/>
      <c r="DO35" s="634"/>
      <c r="DP35" s="634"/>
      <c r="DQ35" s="634"/>
      <c r="DR35" s="634"/>
      <c r="DS35" s="634"/>
      <c r="DT35" s="634"/>
      <c r="DU35" s="634"/>
      <c r="DV35" s="635"/>
      <c r="DW35" s="624">
        <v>2.5</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2907350</v>
      </c>
      <c r="S36" s="622"/>
      <c r="T36" s="622"/>
      <c r="U36" s="622"/>
      <c r="V36" s="622"/>
      <c r="W36" s="622"/>
      <c r="X36" s="622"/>
      <c r="Y36" s="623"/>
      <c r="Z36" s="659">
        <v>4.5999999999999996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8533629</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12320</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7419472</v>
      </c>
      <c r="CS36" s="622"/>
      <c r="CT36" s="622"/>
      <c r="CU36" s="622"/>
      <c r="CV36" s="622"/>
      <c r="CW36" s="622"/>
      <c r="CX36" s="622"/>
      <c r="CY36" s="623"/>
      <c r="CZ36" s="624">
        <v>12.5</v>
      </c>
      <c r="DA36" s="636"/>
      <c r="DB36" s="636"/>
      <c r="DC36" s="637"/>
      <c r="DD36" s="627">
        <v>6985682</v>
      </c>
      <c r="DE36" s="622"/>
      <c r="DF36" s="622"/>
      <c r="DG36" s="622"/>
      <c r="DH36" s="622"/>
      <c r="DI36" s="622"/>
      <c r="DJ36" s="622"/>
      <c r="DK36" s="623"/>
      <c r="DL36" s="627">
        <v>5546984</v>
      </c>
      <c r="DM36" s="622"/>
      <c r="DN36" s="622"/>
      <c r="DO36" s="622"/>
      <c r="DP36" s="622"/>
      <c r="DQ36" s="622"/>
      <c r="DR36" s="622"/>
      <c r="DS36" s="622"/>
      <c r="DT36" s="622"/>
      <c r="DU36" s="622"/>
      <c r="DV36" s="623"/>
      <c r="DW36" s="624">
        <v>14.9</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2716014</v>
      </c>
      <c r="S37" s="622"/>
      <c r="T37" s="622"/>
      <c r="U37" s="622"/>
      <c r="V37" s="622"/>
      <c r="W37" s="622"/>
      <c r="X37" s="622"/>
      <c r="Y37" s="623"/>
      <c r="Z37" s="659">
        <v>4.3</v>
      </c>
      <c r="AA37" s="659"/>
      <c r="AB37" s="659"/>
      <c r="AC37" s="659"/>
      <c r="AD37" s="660">
        <v>266</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1711085</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-623962</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1663102</v>
      </c>
      <c r="CS37" s="634"/>
      <c r="CT37" s="634"/>
      <c r="CU37" s="634"/>
      <c r="CV37" s="634"/>
      <c r="CW37" s="634"/>
      <c r="CX37" s="634"/>
      <c r="CY37" s="635"/>
      <c r="CZ37" s="624">
        <v>2.8</v>
      </c>
      <c r="DA37" s="636"/>
      <c r="DB37" s="636"/>
      <c r="DC37" s="637"/>
      <c r="DD37" s="627">
        <v>1663102</v>
      </c>
      <c r="DE37" s="634"/>
      <c r="DF37" s="634"/>
      <c r="DG37" s="634"/>
      <c r="DH37" s="634"/>
      <c r="DI37" s="634"/>
      <c r="DJ37" s="634"/>
      <c r="DK37" s="635"/>
      <c r="DL37" s="627">
        <v>1184184</v>
      </c>
      <c r="DM37" s="634"/>
      <c r="DN37" s="634"/>
      <c r="DO37" s="634"/>
      <c r="DP37" s="634"/>
      <c r="DQ37" s="634"/>
      <c r="DR37" s="634"/>
      <c r="DS37" s="634"/>
      <c r="DT37" s="634"/>
      <c r="DU37" s="634"/>
      <c r="DV37" s="635"/>
      <c r="DW37" s="624">
        <v>3.2</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704600</v>
      </c>
      <c r="S38" s="622"/>
      <c r="T38" s="622"/>
      <c r="U38" s="622"/>
      <c r="V38" s="622"/>
      <c r="W38" s="622"/>
      <c r="X38" s="622"/>
      <c r="Y38" s="623"/>
      <c r="Z38" s="659">
        <v>1.1000000000000001</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1394267</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16343</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5273200</v>
      </c>
      <c r="CS38" s="622"/>
      <c r="CT38" s="622"/>
      <c r="CU38" s="622"/>
      <c r="CV38" s="622"/>
      <c r="CW38" s="622"/>
      <c r="CX38" s="622"/>
      <c r="CY38" s="623"/>
      <c r="CZ38" s="624">
        <v>8.9</v>
      </c>
      <c r="DA38" s="636"/>
      <c r="DB38" s="636"/>
      <c r="DC38" s="637"/>
      <c r="DD38" s="627">
        <v>4438106</v>
      </c>
      <c r="DE38" s="622"/>
      <c r="DF38" s="622"/>
      <c r="DG38" s="622"/>
      <c r="DH38" s="622"/>
      <c r="DI38" s="622"/>
      <c r="DJ38" s="622"/>
      <c r="DK38" s="623"/>
      <c r="DL38" s="627">
        <v>3165882</v>
      </c>
      <c r="DM38" s="622"/>
      <c r="DN38" s="622"/>
      <c r="DO38" s="622"/>
      <c r="DP38" s="622"/>
      <c r="DQ38" s="622"/>
      <c r="DR38" s="622"/>
      <c r="DS38" s="622"/>
      <c r="DT38" s="622"/>
      <c r="DU38" s="622"/>
      <c r="DV38" s="623"/>
      <c r="DW38" s="624">
        <v>8.5</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498821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24436</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847632</v>
      </c>
      <c r="CS39" s="634"/>
      <c r="CT39" s="634"/>
      <c r="CU39" s="634"/>
      <c r="CV39" s="634"/>
      <c r="CW39" s="634"/>
      <c r="CX39" s="634"/>
      <c r="CY39" s="635"/>
      <c r="CZ39" s="624">
        <v>1.4</v>
      </c>
      <c r="DA39" s="636"/>
      <c r="DB39" s="636"/>
      <c r="DC39" s="637"/>
      <c r="DD39" s="627">
        <v>8886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155077</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103</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1132560</v>
      </c>
      <c r="CS40" s="622"/>
      <c r="CT40" s="622"/>
      <c r="CU40" s="622"/>
      <c r="CV40" s="622"/>
      <c r="CW40" s="622"/>
      <c r="CX40" s="622"/>
      <c r="CY40" s="623"/>
      <c r="CZ40" s="624">
        <v>1.9</v>
      </c>
      <c r="DA40" s="636"/>
      <c r="DB40" s="636"/>
      <c r="DC40" s="637"/>
      <c r="DD40" s="627">
        <v>601660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62988383</v>
      </c>
      <c r="S41" s="646"/>
      <c r="T41" s="646"/>
      <c r="U41" s="646"/>
      <c r="V41" s="646"/>
      <c r="W41" s="646"/>
      <c r="X41" s="646"/>
      <c r="Y41" s="649"/>
      <c r="Z41" s="650">
        <v>100</v>
      </c>
      <c r="AA41" s="650"/>
      <c r="AB41" s="650"/>
      <c r="AC41" s="650"/>
      <c r="AD41" s="651">
        <v>37244653</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1446955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3327424</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337</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4316330</v>
      </c>
      <c r="CS42" s="634"/>
      <c r="CT42" s="634"/>
      <c r="CU42" s="634"/>
      <c r="CV42" s="634"/>
      <c r="CW42" s="634"/>
      <c r="CX42" s="634"/>
      <c r="CY42" s="635"/>
      <c r="CZ42" s="624">
        <v>7.3</v>
      </c>
      <c r="DA42" s="636"/>
      <c r="DB42" s="636"/>
      <c r="DC42" s="637"/>
      <c r="DD42" s="627">
        <v>2390310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163495</v>
      </c>
      <c r="CS43" s="634"/>
      <c r="CT43" s="634"/>
      <c r="CU43" s="634"/>
      <c r="CV43" s="634"/>
      <c r="CW43" s="634"/>
      <c r="CX43" s="634"/>
      <c r="CY43" s="635"/>
      <c r="CZ43" s="624">
        <v>0.3</v>
      </c>
      <c r="DA43" s="636"/>
      <c r="DB43" s="636"/>
      <c r="DC43" s="637"/>
      <c r="DD43" s="627">
        <v>162688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4306090</v>
      </c>
      <c r="CS44" s="622"/>
      <c r="CT44" s="622"/>
      <c r="CU44" s="622"/>
      <c r="CV44" s="622"/>
      <c r="CW44" s="622"/>
      <c r="CX44" s="622"/>
      <c r="CY44" s="623"/>
      <c r="CZ44" s="624">
        <v>7.2</v>
      </c>
      <c r="DA44" s="625"/>
      <c r="DB44" s="625"/>
      <c r="DC44" s="626"/>
      <c r="DD44" s="627">
        <v>2380394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514515</v>
      </c>
      <c r="CS45" s="634"/>
      <c r="CT45" s="634"/>
      <c r="CU45" s="634"/>
      <c r="CV45" s="634"/>
      <c r="CW45" s="634"/>
      <c r="CX45" s="634"/>
      <c r="CY45" s="635"/>
      <c r="CZ45" s="624">
        <v>0.9</v>
      </c>
      <c r="DA45" s="636"/>
      <c r="DB45" s="636"/>
      <c r="DC45" s="637"/>
      <c r="DD45" s="627">
        <v>76176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3750190</v>
      </c>
      <c r="CS46" s="622"/>
      <c r="CT46" s="622"/>
      <c r="CU46" s="622"/>
      <c r="CV46" s="622"/>
      <c r="CW46" s="622"/>
      <c r="CX46" s="622"/>
      <c r="CY46" s="623"/>
      <c r="CZ46" s="624">
        <v>6.3</v>
      </c>
      <c r="DA46" s="625"/>
      <c r="DB46" s="625"/>
      <c r="DC46" s="626"/>
      <c r="DD46" s="627">
        <v>2267033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10240</v>
      </c>
      <c r="CS47" s="634"/>
      <c r="CT47" s="634"/>
      <c r="CU47" s="634"/>
      <c r="CV47" s="634"/>
      <c r="CW47" s="634"/>
      <c r="CX47" s="634"/>
      <c r="CY47" s="635"/>
      <c r="CZ47" s="624">
        <v>0</v>
      </c>
      <c r="DA47" s="636"/>
      <c r="DB47" s="636"/>
      <c r="DC47" s="637"/>
      <c r="DD47" s="627">
        <v>9916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59446785</v>
      </c>
      <c r="CS49" s="606"/>
      <c r="CT49" s="606"/>
      <c r="CU49" s="606"/>
      <c r="CV49" s="606"/>
      <c r="CW49" s="606"/>
      <c r="CX49" s="606"/>
      <c r="CY49" s="607"/>
      <c r="CZ49" s="608">
        <v>100</v>
      </c>
      <c r="DA49" s="609"/>
      <c r="DB49" s="609"/>
      <c r="DC49" s="610"/>
      <c r="DD49" s="611">
        <v>42583986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zwMb6T180+T6cPyyoRITaZxucG8Ty26jEfbXrrDGwXPQU7r/rKc5wdAmV9EuZvRCA2OHrhFlt90y0tNOUSgpYg==" saltValue="O16c0wcCmWr25Ef9jA7p6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1" t="s">
        <v>352</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2" t="s">
        <v>353</v>
      </c>
      <c r="DK2" s="1093"/>
      <c r="DL2" s="1093"/>
      <c r="DM2" s="1093"/>
      <c r="DN2" s="1093"/>
      <c r="DO2" s="1094"/>
      <c r="DP2" s="228"/>
      <c r="DQ2" s="1092" t="s">
        <v>354</v>
      </c>
      <c r="DR2" s="1093"/>
      <c r="DS2" s="1093"/>
      <c r="DT2" s="1093"/>
      <c r="DU2" s="1093"/>
      <c r="DV2" s="1093"/>
      <c r="DW2" s="1093"/>
      <c r="DX2" s="1093"/>
      <c r="DY2" s="1093"/>
      <c r="DZ2" s="109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60" t="s">
        <v>355</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5"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5" t="s">
        <v>371</v>
      </c>
      <c r="DH5" s="1086"/>
      <c r="DI5" s="1086"/>
      <c r="DJ5" s="1086"/>
      <c r="DK5" s="1087"/>
      <c r="DL5" s="1085" t="s">
        <v>372</v>
      </c>
      <c r="DM5" s="1086"/>
      <c r="DN5" s="1086"/>
      <c r="DO5" s="1086"/>
      <c r="DP5" s="1087"/>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6"/>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8"/>
      <c r="DH6" s="1089"/>
      <c r="DI6" s="1089"/>
      <c r="DJ6" s="1089"/>
      <c r="DK6" s="1090"/>
      <c r="DL6" s="1088"/>
      <c r="DM6" s="1089"/>
      <c r="DN6" s="1089"/>
      <c r="DO6" s="1089"/>
      <c r="DP6" s="1090"/>
      <c r="DQ6" s="1004"/>
      <c r="DR6" s="1005"/>
      <c r="DS6" s="1005"/>
      <c r="DT6" s="1005"/>
      <c r="DU6" s="1006"/>
      <c r="DV6" s="1004"/>
      <c r="DW6" s="1005"/>
      <c r="DX6" s="1005"/>
      <c r="DY6" s="1005"/>
      <c r="DZ6" s="1016"/>
      <c r="EA6" s="234"/>
    </row>
    <row r="7" spans="1:131" s="235" customFormat="1" ht="26.25" customHeight="1" thickTop="1" x14ac:dyDescent="0.2">
      <c r="A7" s="236">
        <v>1</v>
      </c>
      <c r="B7" s="1048" t="s">
        <v>374</v>
      </c>
      <c r="C7" s="1049"/>
      <c r="D7" s="1049"/>
      <c r="E7" s="1049"/>
      <c r="F7" s="1049"/>
      <c r="G7" s="1049"/>
      <c r="H7" s="1049"/>
      <c r="I7" s="1049"/>
      <c r="J7" s="1049"/>
      <c r="K7" s="1049"/>
      <c r="L7" s="1049"/>
      <c r="M7" s="1049"/>
      <c r="N7" s="1049"/>
      <c r="O7" s="1049"/>
      <c r="P7" s="1050"/>
      <c r="Q7" s="1103">
        <v>62846</v>
      </c>
      <c r="R7" s="1104"/>
      <c r="S7" s="1104"/>
      <c r="T7" s="1104"/>
      <c r="U7" s="1104"/>
      <c r="V7" s="1104">
        <v>59304</v>
      </c>
      <c r="W7" s="1104"/>
      <c r="X7" s="1104"/>
      <c r="Y7" s="1104"/>
      <c r="Z7" s="1104"/>
      <c r="AA7" s="1104">
        <v>3542</v>
      </c>
      <c r="AB7" s="1104"/>
      <c r="AC7" s="1104"/>
      <c r="AD7" s="1104"/>
      <c r="AE7" s="1105"/>
      <c r="AF7" s="1106">
        <v>1706</v>
      </c>
      <c r="AG7" s="1107"/>
      <c r="AH7" s="1107"/>
      <c r="AI7" s="1107"/>
      <c r="AJ7" s="1108"/>
      <c r="AK7" s="1109">
        <v>959</v>
      </c>
      <c r="AL7" s="1110"/>
      <c r="AM7" s="1110"/>
      <c r="AN7" s="1110"/>
      <c r="AO7" s="1110"/>
      <c r="AP7" s="1110">
        <v>8147</v>
      </c>
      <c r="AQ7" s="1110"/>
      <c r="AR7" s="1110"/>
      <c r="AS7" s="1110"/>
      <c r="AT7" s="1110"/>
      <c r="AU7" s="1111"/>
      <c r="AV7" s="1111"/>
      <c r="AW7" s="1111"/>
      <c r="AX7" s="1111"/>
      <c r="AY7" s="1112"/>
      <c r="AZ7" s="232"/>
      <c r="BA7" s="232"/>
      <c r="BB7" s="232"/>
      <c r="BC7" s="232"/>
      <c r="BD7" s="232"/>
      <c r="BE7" s="233"/>
      <c r="BF7" s="233"/>
      <c r="BG7" s="233"/>
      <c r="BH7" s="233"/>
      <c r="BI7" s="233"/>
      <c r="BJ7" s="233"/>
      <c r="BK7" s="233"/>
      <c r="BL7" s="233"/>
      <c r="BM7" s="233"/>
      <c r="BN7" s="233"/>
      <c r="BO7" s="233"/>
      <c r="BP7" s="233"/>
      <c r="BQ7" s="236">
        <v>1</v>
      </c>
      <c r="BR7" s="237"/>
      <c r="BS7" s="1100" t="s">
        <v>559</v>
      </c>
      <c r="BT7" s="1101"/>
      <c r="BU7" s="1101"/>
      <c r="BV7" s="1101"/>
      <c r="BW7" s="1101"/>
      <c r="BX7" s="1101"/>
      <c r="BY7" s="1101"/>
      <c r="BZ7" s="1101"/>
      <c r="CA7" s="1101"/>
      <c r="CB7" s="1101"/>
      <c r="CC7" s="1101"/>
      <c r="CD7" s="1101"/>
      <c r="CE7" s="1101"/>
      <c r="CF7" s="1101"/>
      <c r="CG7" s="1113"/>
      <c r="CH7" s="1097">
        <v>66</v>
      </c>
      <c r="CI7" s="1098"/>
      <c r="CJ7" s="1098"/>
      <c r="CK7" s="1098"/>
      <c r="CL7" s="1099"/>
      <c r="CM7" s="1097">
        <v>158</v>
      </c>
      <c r="CN7" s="1098"/>
      <c r="CO7" s="1098"/>
      <c r="CP7" s="1098"/>
      <c r="CQ7" s="1099"/>
      <c r="CR7" s="1097">
        <v>72</v>
      </c>
      <c r="CS7" s="1098"/>
      <c r="CT7" s="1098"/>
      <c r="CU7" s="1098"/>
      <c r="CV7" s="1099"/>
      <c r="CW7" s="1097" t="s">
        <v>553</v>
      </c>
      <c r="CX7" s="1098"/>
      <c r="CY7" s="1098"/>
      <c r="CZ7" s="1098"/>
      <c r="DA7" s="1099"/>
      <c r="DB7" s="1097">
        <v>363</v>
      </c>
      <c r="DC7" s="1098"/>
      <c r="DD7" s="1098"/>
      <c r="DE7" s="1098"/>
      <c r="DF7" s="1099"/>
      <c r="DG7" s="1097" t="s">
        <v>553</v>
      </c>
      <c r="DH7" s="1098"/>
      <c r="DI7" s="1098"/>
      <c r="DJ7" s="1098"/>
      <c r="DK7" s="1099"/>
      <c r="DL7" s="1097" t="s">
        <v>553</v>
      </c>
      <c r="DM7" s="1098"/>
      <c r="DN7" s="1098"/>
      <c r="DO7" s="1098"/>
      <c r="DP7" s="1099"/>
      <c r="DQ7" s="1097" t="s">
        <v>553</v>
      </c>
      <c r="DR7" s="1098"/>
      <c r="DS7" s="1098"/>
      <c r="DT7" s="1098"/>
      <c r="DU7" s="1099"/>
      <c r="DV7" s="1100"/>
      <c r="DW7" s="1101"/>
      <c r="DX7" s="1101"/>
      <c r="DY7" s="1101"/>
      <c r="DZ7" s="1102"/>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1</v>
      </c>
      <c r="R8" s="1039"/>
      <c r="S8" s="1039"/>
      <c r="T8" s="1039"/>
      <c r="U8" s="1039"/>
      <c r="V8" s="1039">
        <v>1</v>
      </c>
      <c r="W8" s="1039"/>
      <c r="X8" s="1039"/>
      <c r="Y8" s="1039"/>
      <c r="Z8" s="1039"/>
      <c r="AA8" s="1039" t="s">
        <v>553</v>
      </c>
      <c r="AB8" s="1039"/>
      <c r="AC8" s="1039"/>
      <c r="AD8" s="1039"/>
      <c r="AE8" s="1040"/>
      <c r="AF8" s="1035" t="s">
        <v>122</v>
      </c>
      <c r="AG8" s="1036"/>
      <c r="AH8" s="1036"/>
      <c r="AI8" s="1036"/>
      <c r="AJ8" s="1037"/>
      <c r="AK8" s="1081">
        <v>0</v>
      </c>
      <c r="AL8" s="1082"/>
      <c r="AM8" s="1082"/>
      <c r="AN8" s="1082"/>
      <c r="AO8" s="1082"/>
      <c r="AP8" s="1082" t="s">
        <v>553</v>
      </c>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c r="BS8" s="992" t="s">
        <v>560</v>
      </c>
      <c r="BT8" s="993"/>
      <c r="BU8" s="993"/>
      <c r="BV8" s="993"/>
      <c r="BW8" s="993"/>
      <c r="BX8" s="993"/>
      <c r="BY8" s="993"/>
      <c r="BZ8" s="993"/>
      <c r="CA8" s="993"/>
      <c r="CB8" s="993"/>
      <c r="CC8" s="993"/>
      <c r="CD8" s="993"/>
      <c r="CE8" s="993"/>
      <c r="CF8" s="993"/>
      <c r="CG8" s="1014"/>
      <c r="CH8" s="989">
        <v>3</v>
      </c>
      <c r="CI8" s="990"/>
      <c r="CJ8" s="990"/>
      <c r="CK8" s="990"/>
      <c r="CL8" s="991"/>
      <c r="CM8" s="989">
        <v>188</v>
      </c>
      <c r="CN8" s="990"/>
      <c r="CO8" s="990"/>
      <c r="CP8" s="990"/>
      <c r="CQ8" s="991"/>
      <c r="CR8" s="989">
        <v>10</v>
      </c>
      <c r="CS8" s="990"/>
      <c r="CT8" s="990"/>
      <c r="CU8" s="990"/>
      <c r="CV8" s="991"/>
      <c r="CW8" s="989" t="s">
        <v>553</v>
      </c>
      <c r="CX8" s="990"/>
      <c r="CY8" s="990"/>
      <c r="CZ8" s="990"/>
      <c r="DA8" s="991"/>
      <c r="DB8" s="989">
        <v>1511</v>
      </c>
      <c r="DC8" s="990"/>
      <c r="DD8" s="990"/>
      <c r="DE8" s="990"/>
      <c r="DF8" s="991"/>
      <c r="DG8" s="989" t="s">
        <v>553</v>
      </c>
      <c r="DH8" s="990"/>
      <c r="DI8" s="990"/>
      <c r="DJ8" s="990"/>
      <c r="DK8" s="991"/>
      <c r="DL8" s="989" t="s">
        <v>553</v>
      </c>
      <c r="DM8" s="990"/>
      <c r="DN8" s="990"/>
      <c r="DO8" s="990"/>
      <c r="DP8" s="991"/>
      <c r="DQ8" s="989" t="s">
        <v>553</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1"/>
      <c r="AL9" s="1082"/>
      <c r="AM9" s="1082"/>
      <c r="AN9" s="1082"/>
      <c r="AO9" s="1082"/>
      <c r="AP9" s="1082"/>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2" t="s">
        <v>561</v>
      </c>
      <c r="BT9" s="993"/>
      <c r="BU9" s="993"/>
      <c r="BV9" s="993"/>
      <c r="BW9" s="993"/>
      <c r="BX9" s="993"/>
      <c r="BY9" s="993"/>
      <c r="BZ9" s="993"/>
      <c r="CA9" s="993"/>
      <c r="CB9" s="993"/>
      <c r="CC9" s="993"/>
      <c r="CD9" s="993"/>
      <c r="CE9" s="993"/>
      <c r="CF9" s="993"/>
      <c r="CG9" s="1014"/>
      <c r="CH9" s="989" t="s">
        <v>563</v>
      </c>
      <c r="CI9" s="990"/>
      <c r="CJ9" s="990"/>
      <c r="CK9" s="990"/>
      <c r="CL9" s="991"/>
      <c r="CM9" s="989">
        <v>91</v>
      </c>
      <c r="CN9" s="990"/>
      <c r="CO9" s="990"/>
      <c r="CP9" s="990"/>
      <c r="CQ9" s="991"/>
      <c r="CR9" s="989">
        <v>40</v>
      </c>
      <c r="CS9" s="990"/>
      <c r="CT9" s="990"/>
      <c r="CU9" s="990"/>
      <c r="CV9" s="991"/>
      <c r="CW9" s="989">
        <v>82</v>
      </c>
      <c r="CX9" s="990"/>
      <c r="CY9" s="990"/>
      <c r="CZ9" s="990"/>
      <c r="DA9" s="991"/>
      <c r="DB9" s="989" t="s">
        <v>553</v>
      </c>
      <c r="DC9" s="990"/>
      <c r="DD9" s="990"/>
      <c r="DE9" s="990"/>
      <c r="DF9" s="991"/>
      <c r="DG9" s="989" t="s">
        <v>553</v>
      </c>
      <c r="DH9" s="990"/>
      <c r="DI9" s="990"/>
      <c r="DJ9" s="990"/>
      <c r="DK9" s="991"/>
      <c r="DL9" s="989" t="s">
        <v>553</v>
      </c>
      <c r="DM9" s="990"/>
      <c r="DN9" s="990"/>
      <c r="DO9" s="990"/>
      <c r="DP9" s="991"/>
      <c r="DQ9" s="989" t="s">
        <v>553</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1"/>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2" t="s">
        <v>562</v>
      </c>
      <c r="BT10" s="993"/>
      <c r="BU10" s="993"/>
      <c r="BV10" s="993"/>
      <c r="BW10" s="993"/>
      <c r="BX10" s="993"/>
      <c r="BY10" s="993"/>
      <c r="BZ10" s="993"/>
      <c r="CA10" s="993"/>
      <c r="CB10" s="993"/>
      <c r="CC10" s="993"/>
      <c r="CD10" s="993"/>
      <c r="CE10" s="993"/>
      <c r="CF10" s="993"/>
      <c r="CG10" s="1014"/>
      <c r="CH10" s="989">
        <v>-2</v>
      </c>
      <c r="CI10" s="990"/>
      <c r="CJ10" s="990"/>
      <c r="CK10" s="990"/>
      <c r="CL10" s="991"/>
      <c r="CM10" s="989">
        <v>25</v>
      </c>
      <c r="CN10" s="990"/>
      <c r="CO10" s="990"/>
      <c r="CP10" s="990"/>
      <c r="CQ10" s="991"/>
      <c r="CR10" s="989">
        <v>40</v>
      </c>
      <c r="CS10" s="990"/>
      <c r="CT10" s="990"/>
      <c r="CU10" s="990"/>
      <c r="CV10" s="991"/>
      <c r="CW10" s="989">
        <v>119</v>
      </c>
      <c r="CX10" s="990"/>
      <c r="CY10" s="990"/>
      <c r="CZ10" s="990"/>
      <c r="DA10" s="991"/>
      <c r="DB10" s="989" t="s">
        <v>553</v>
      </c>
      <c r="DC10" s="990"/>
      <c r="DD10" s="990"/>
      <c r="DE10" s="990"/>
      <c r="DF10" s="991"/>
      <c r="DG10" s="989" t="s">
        <v>553</v>
      </c>
      <c r="DH10" s="990"/>
      <c r="DI10" s="990"/>
      <c r="DJ10" s="990"/>
      <c r="DK10" s="991"/>
      <c r="DL10" s="989" t="s">
        <v>553</v>
      </c>
      <c r="DM10" s="990"/>
      <c r="DN10" s="990"/>
      <c r="DO10" s="990"/>
      <c r="DP10" s="991"/>
      <c r="DQ10" s="989" t="s">
        <v>553</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1"/>
      <c r="AL11" s="1082"/>
      <c r="AM11" s="1082"/>
      <c r="AN11" s="1082"/>
      <c r="AO11" s="1082"/>
      <c r="AP11" s="1082"/>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4"/>
      <c r="R22" s="1075"/>
      <c r="S22" s="1075"/>
      <c r="T22" s="1075"/>
      <c r="U22" s="1075"/>
      <c r="V22" s="1075"/>
      <c r="W22" s="1075"/>
      <c r="X22" s="1075"/>
      <c r="Y22" s="1075"/>
      <c r="Z22" s="1075"/>
      <c r="AA22" s="1075"/>
      <c r="AB22" s="1075"/>
      <c r="AC22" s="1075"/>
      <c r="AD22" s="1075"/>
      <c r="AE22" s="1076"/>
      <c r="AF22" s="1035"/>
      <c r="AG22" s="1036"/>
      <c r="AH22" s="1036"/>
      <c r="AI22" s="1036"/>
      <c r="AJ22" s="1037"/>
      <c r="AK22" s="1077"/>
      <c r="AL22" s="1078"/>
      <c r="AM22" s="1078"/>
      <c r="AN22" s="1078"/>
      <c r="AO22" s="1078"/>
      <c r="AP22" s="1078"/>
      <c r="AQ22" s="1078"/>
      <c r="AR22" s="1078"/>
      <c r="AS22" s="1078"/>
      <c r="AT22" s="1078"/>
      <c r="AU22" s="1079"/>
      <c r="AV22" s="1079"/>
      <c r="AW22" s="1079"/>
      <c r="AX22" s="1079"/>
      <c r="AY22" s="1080"/>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8">
        <v>62846</v>
      </c>
      <c r="R23" s="1062"/>
      <c r="S23" s="1062"/>
      <c r="T23" s="1062"/>
      <c r="U23" s="1062"/>
      <c r="V23" s="1062">
        <v>59305</v>
      </c>
      <c r="W23" s="1062"/>
      <c r="X23" s="1062"/>
      <c r="Y23" s="1062"/>
      <c r="Z23" s="1062"/>
      <c r="AA23" s="1062">
        <v>3542</v>
      </c>
      <c r="AB23" s="1062"/>
      <c r="AC23" s="1062"/>
      <c r="AD23" s="1062"/>
      <c r="AE23" s="1069"/>
      <c r="AF23" s="1070">
        <v>1706</v>
      </c>
      <c r="AG23" s="1062"/>
      <c r="AH23" s="1062"/>
      <c r="AI23" s="1062"/>
      <c r="AJ23" s="1071"/>
      <c r="AK23" s="1072"/>
      <c r="AL23" s="1073"/>
      <c r="AM23" s="1073"/>
      <c r="AN23" s="1073"/>
      <c r="AO23" s="1073"/>
      <c r="AP23" s="1062">
        <v>8147</v>
      </c>
      <c r="AQ23" s="1062"/>
      <c r="AR23" s="1062"/>
      <c r="AS23" s="1062"/>
      <c r="AT23" s="1062"/>
      <c r="AU23" s="1063"/>
      <c r="AV23" s="1063"/>
      <c r="AW23" s="1063"/>
      <c r="AX23" s="1063"/>
      <c r="AY23" s="1064"/>
      <c r="AZ23" s="1065" t="s">
        <v>122</v>
      </c>
      <c r="BA23" s="1066"/>
      <c r="BB23" s="1066"/>
      <c r="BC23" s="1066"/>
      <c r="BD23" s="1067"/>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1" t="s">
        <v>379</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60" t="s">
        <v>380</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6" t="s">
        <v>384</v>
      </c>
      <c r="AG26" s="1008"/>
      <c r="AH26" s="1008"/>
      <c r="AI26" s="1008"/>
      <c r="AJ26" s="1057"/>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8"/>
      <c r="AG27" s="1011"/>
      <c r="AH27" s="1011"/>
      <c r="AI27" s="1011"/>
      <c r="AJ27" s="1059"/>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8" t="s">
        <v>389</v>
      </c>
      <c r="C28" s="1049"/>
      <c r="D28" s="1049"/>
      <c r="E28" s="1049"/>
      <c r="F28" s="1049"/>
      <c r="G28" s="1049"/>
      <c r="H28" s="1049"/>
      <c r="I28" s="1049"/>
      <c r="J28" s="1049"/>
      <c r="K28" s="1049"/>
      <c r="L28" s="1049"/>
      <c r="M28" s="1049"/>
      <c r="N28" s="1049"/>
      <c r="O28" s="1049"/>
      <c r="P28" s="1050"/>
      <c r="Q28" s="1051">
        <v>12501</v>
      </c>
      <c r="R28" s="1052"/>
      <c r="S28" s="1052"/>
      <c r="T28" s="1052"/>
      <c r="U28" s="1052"/>
      <c r="V28" s="1052">
        <v>12489</v>
      </c>
      <c r="W28" s="1052"/>
      <c r="X28" s="1052"/>
      <c r="Y28" s="1052"/>
      <c r="Z28" s="1052"/>
      <c r="AA28" s="1052">
        <v>12</v>
      </c>
      <c r="AB28" s="1052"/>
      <c r="AC28" s="1052"/>
      <c r="AD28" s="1052"/>
      <c r="AE28" s="1053"/>
      <c r="AF28" s="1054">
        <v>12</v>
      </c>
      <c r="AG28" s="1052"/>
      <c r="AH28" s="1052"/>
      <c r="AI28" s="1052"/>
      <c r="AJ28" s="1055"/>
      <c r="AK28" s="1043">
        <v>1362</v>
      </c>
      <c r="AL28" s="1044"/>
      <c r="AM28" s="1044"/>
      <c r="AN28" s="1044"/>
      <c r="AO28" s="1044"/>
      <c r="AP28" s="1044" t="s">
        <v>553</v>
      </c>
      <c r="AQ28" s="1044"/>
      <c r="AR28" s="1044"/>
      <c r="AS28" s="1044"/>
      <c r="AT28" s="1044"/>
      <c r="AU28" s="1044" t="s">
        <v>553</v>
      </c>
      <c r="AV28" s="1044"/>
      <c r="AW28" s="1044"/>
      <c r="AX28" s="1044"/>
      <c r="AY28" s="1044"/>
      <c r="AZ28" s="1045"/>
      <c r="BA28" s="1045"/>
      <c r="BB28" s="1045"/>
      <c r="BC28" s="1045"/>
      <c r="BD28" s="1045"/>
      <c r="BE28" s="1046"/>
      <c r="BF28" s="1046"/>
      <c r="BG28" s="1046"/>
      <c r="BH28" s="1046"/>
      <c r="BI28" s="1047"/>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9242</v>
      </c>
      <c r="R29" s="1039"/>
      <c r="S29" s="1039"/>
      <c r="T29" s="1039"/>
      <c r="U29" s="1039"/>
      <c r="V29" s="1039">
        <v>9211</v>
      </c>
      <c r="W29" s="1039"/>
      <c r="X29" s="1039"/>
      <c r="Y29" s="1039"/>
      <c r="Z29" s="1039"/>
      <c r="AA29" s="1039">
        <v>31</v>
      </c>
      <c r="AB29" s="1039"/>
      <c r="AC29" s="1039"/>
      <c r="AD29" s="1039"/>
      <c r="AE29" s="1040"/>
      <c r="AF29" s="1035">
        <v>31</v>
      </c>
      <c r="AG29" s="1036"/>
      <c r="AH29" s="1036"/>
      <c r="AI29" s="1036"/>
      <c r="AJ29" s="1037"/>
      <c r="AK29" s="980">
        <v>1603</v>
      </c>
      <c r="AL29" s="971"/>
      <c r="AM29" s="971"/>
      <c r="AN29" s="971"/>
      <c r="AO29" s="971"/>
      <c r="AP29" s="971" t="s">
        <v>553</v>
      </c>
      <c r="AQ29" s="971"/>
      <c r="AR29" s="971"/>
      <c r="AS29" s="971"/>
      <c r="AT29" s="971"/>
      <c r="AU29" s="971" t="s">
        <v>553</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4124</v>
      </c>
      <c r="R30" s="1039"/>
      <c r="S30" s="1039"/>
      <c r="T30" s="1039"/>
      <c r="U30" s="1039"/>
      <c r="V30" s="1039">
        <v>4107</v>
      </c>
      <c r="W30" s="1039"/>
      <c r="X30" s="1039"/>
      <c r="Y30" s="1039"/>
      <c r="Z30" s="1039"/>
      <c r="AA30" s="1039">
        <v>16</v>
      </c>
      <c r="AB30" s="1039"/>
      <c r="AC30" s="1039"/>
      <c r="AD30" s="1039"/>
      <c r="AE30" s="1040"/>
      <c r="AF30" s="1035">
        <v>16</v>
      </c>
      <c r="AG30" s="1036"/>
      <c r="AH30" s="1036"/>
      <c r="AI30" s="1036"/>
      <c r="AJ30" s="1037"/>
      <c r="AK30" s="980">
        <v>1789</v>
      </c>
      <c r="AL30" s="971"/>
      <c r="AM30" s="971"/>
      <c r="AN30" s="971"/>
      <c r="AO30" s="971"/>
      <c r="AP30" s="971" t="s">
        <v>553</v>
      </c>
      <c r="AQ30" s="971"/>
      <c r="AR30" s="971"/>
      <c r="AS30" s="971"/>
      <c r="AT30" s="971"/>
      <c r="AU30" s="971" t="s">
        <v>553</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24690</v>
      </c>
      <c r="R31" s="1039"/>
      <c r="S31" s="1039"/>
      <c r="T31" s="1039"/>
      <c r="U31" s="1039"/>
      <c r="V31" s="1039">
        <v>26527</v>
      </c>
      <c r="W31" s="1039"/>
      <c r="X31" s="1039"/>
      <c r="Y31" s="1039"/>
      <c r="Z31" s="1039"/>
      <c r="AA31" s="1039">
        <v>-1837</v>
      </c>
      <c r="AB31" s="1039"/>
      <c r="AC31" s="1039"/>
      <c r="AD31" s="1039"/>
      <c r="AE31" s="1040"/>
      <c r="AF31" s="1035">
        <v>11851</v>
      </c>
      <c r="AG31" s="1036"/>
      <c r="AH31" s="1036"/>
      <c r="AI31" s="1036"/>
      <c r="AJ31" s="1037"/>
      <c r="AK31" s="980">
        <v>1711</v>
      </c>
      <c r="AL31" s="971"/>
      <c r="AM31" s="971"/>
      <c r="AN31" s="971"/>
      <c r="AO31" s="971"/>
      <c r="AP31" s="971">
        <v>13596</v>
      </c>
      <c r="AQ31" s="971"/>
      <c r="AR31" s="971"/>
      <c r="AS31" s="971"/>
      <c r="AT31" s="971"/>
      <c r="AU31" s="971">
        <v>7995</v>
      </c>
      <c r="AV31" s="971"/>
      <c r="AW31" s="971"/>
      <c r="AX31" s="971"/>
      <c r="AY31" s="971"/>
      <c r="AZ31" s="1041" t="s">
        <v>553</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2796</v>
      </c>
      <c r="R32" s="1039"/>
      <c r="S32" s="1039"/>
      <c r="T32" s="1039"/>
      <c r="U32" s="1039"/>
      <c r="V32" s="1039">
        <v>2662</v>
      </c>
      <c r="W32" s="1039"/>
      <c r="X32" s="1039"/>
      <c r="Y32" s="1039"/>
      <c r="Z32" s="1039"/>
      <c r="AA32" s="1039">
        <v>134</v>
      </c>
      <c r="AB32" s="1039"/>
      <c r="AC32" s="1039"/>
      <c r="AD32" s="1039"/>
      <c r="AE32" s="1040"/>
      <c r="AF32" s="1035">
        <v>3502</v>
      </c>
      <c r="AG32" s="1036"/>
      <c r="AH32" s="1036"/>
      <c r="AI32" s="1036"/>
      <c r="AJ32" s="1037"/>
      <c r="AK32" s="980">
        <v>155</v>
      </c>
      <c r="AL32" s="971"/>
      <c r="AM32" s="971"/>
      <c r="AN32" s="971"/>
      <c r="AO32" s="971"/>
      <c r="AP32" s="971">
        <v>756</v>
      </c>
      <c r="AQ32" s="971"/>
      <c r="AR32" s="971"/>
      <c r="AS32" s="971"/>
      <c r="AT32" s="971"/>
      <c r="AU32" s="971">
        <v>2</v>
      </c>
      <c r="AV32" s="971"/>
      <c r="AW32" s="971"/>
      <c r="AX32" s="971"/>
      <c r="AY32" s="971"/>
      <c r="AZ32" s="1041" t="s">
        <v>553</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395</v>
      </c>
      <c r="C33" s="1031"/>
      <c r="D33" s="1031"/>
      <c r="E33" s="1031"/>
      <c r="F33" s="1031"/>
      <c r="G33" s="1031"/>
      <c r="H33" s="1031"/>
      <c r="I33" s="1031"/>
      <c r="J33" s="1031"/>
      <c r="K33" s="1031"/>
      <c r="L33" s="1031"/>
      <c r="M33" s="1031"/>
      <c r="N33" s="1031"/>
      <c r="O33" s="1031"/>
      <c r="P33" s="1032"/>
      <c r="Q33" s="1038">
        <v>2948</v>
      </c>
      <c r="R33" s="1039"/>
      <c r="S33" s="1039"/>
      <c r="T33" s="1039"/>
      <c r="U33" s="1039"/>
      <c r="V33" s="1039">
        <v>2948</v>
      </c>
      <c r="W33" s="1039"/>
      <c r="X33" s="1039"/>
      <c r="Y33" s="1039"/>
      <c r="Z33" s="1039"/>
      <c r="AA33" s="1039" t="s">
        <v>553</v>
      </c>
      <c r="AB33" s="1039"/>
      <c r="AC33" s="1039"/>
      <c r="AD33" s="1039"/>
      <c r="AE33" s="1040"/>
      <c r="AF33" s="1035">
        <v>129</v>
      </c>
      <c r="AG33" s="1036"/>
      <c r="AH33" s="1036"/>
      <c r="AI33" s="1036"/>
      <c r="AJ33" s="1037"/>
      <c r="AK33" s="980">
        <v>1394</v>
      </c>
      <c r="AL33" s="971"/>
      <c r="AM33" s="971"/>
      <c r="AN33" s="971"/>
      <c r="AO33" s="971"/>
      <c r="AP33" s="971">
        <v>7591</v>
      </c>
      <c r="AQ33" s="971"/>
      <c r="AR33" s="971"/>
      <c r="AS33" s="971"/>
      <c r="AT33" s="971"/>
      <c r="AU33" s="971">
        <v>4281</v>
      </c>
      <c r="AV33" s="971"/>
      <c r="AW33" s="971"/>
      <c r="AX33" s="971"/>
      <c r="AY33" s="971"/>
      <c r="AZ33" s="1041" t="s">
        <v>553</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396</v>
      </c>
      <c r="C34" s="1031"/>
      <c r="D34" s="1031"/>
      <c r="E34" s="1031"/>
      <c r="F34" s="1031"/>
      <c r="G34" s="1031"/>
      <c r="H34" s="1031"/>
      <c r="I34" s="1031"/>
      <c r="J34" s="1031"/>
      <c r="K34" s="1031"/>
      <c r="L34" s="1031"/>
      <c r="M34" s="1031"/>
      <c r="N34" s="1031"/>
      <c r="O34" s="1031"/>
      <c r="P34" s="1032"/>
      <c r="Q34" s="1038">
        <v>289</v>
      </c>
      <c r="R34" s="1039"/>
      <c r="S34" s="1039"/>
      <c r="T34" s="1039"/>
      <c r="U34" s="1039"/>
      <c r="V34" s="1040">
        <v>248</v>
      </c>
      <c r="W34" s="1036"/>
      <c r="X34" s="1036"/>
      <c r="Y34" s="1036"/>
      <c r="Z34" s="1042"/>
      <c r="AA34" s="1039">
        <v>41</v>
      </c>
      <c r="AB34" s="1039"/>
      <c r="AC34" s="1039"/>
      <c r="AD34" s="1039"/>
      <c r="AE34" s="1040"/>
      <c r="AF34" s="1035">
        <v>24</v>
      </c>
      <c r="AG34" s="1036"/>
      <c r="AH34" s="1036"/>
      <c r="AI34" s="1036"/>
      <c r="AJ34" s="1037"/>
      <c r="AK34" s="980">
        <v>208</v>
      </c>
      <c r="AL34" s="971"/>
      <c r="AM34" s="971"/>
      <c r="AN34" s="971"/>
      <c r="AO34" s="971"/>
      <c r="AP34" s="971">
        <v>424</v>
      </c>
      <c r="AQ34" s="971"/>
      <c r="AR34" s="971"/>
      <c r="AS34" s="971"/>
      <c r="AT34" s="971"/>
      <c r="AU34" s="971">
        <v>424</v>
      </c>
      <c r="AV34" s="971"/>
      <c r="AW34" s="971"/>
      <c r="AX34" s="971"/>
      <c r="AY34" s="971"/>
      <c r="AZ34" s="1041" t="s">
        <v>553</v>
      </c>
      <c r="BA34" s="1041"/>
      <c r="BB34" s="1041"/>
      <c r="BC34" s="1041"/>
      <c r="BD34" s="1041"/>
      <c r="BE34" s="972" t="s">
        <v>397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398</v>
      </c>
      <c r="C35" s="1031"/>
      <c r="D35" s="1031"/>
      <c r="E35" s="1031"/>
      <c r="F35" s="1031"/>
      <c r="G35" s="1031"/>
      <c r="H35" s="1031"/>
      <c r="I35" s="1031"/>
      <c r="J35" s="1031"/>
      <c r="K35" s="1031"/>
      <c r="L35" s="1031"/>
      <c r="M35" s="1031"/>
      <c r="N35" s="1031"/>
      <c r="O35" s="1031"/>
      <c r="P35" s="1032"/>
      <c r="Q35" s="1038">
        <v>488</v>
      </c>
      <c r="R35" s="1039"/>
      <c r="S35" s="1039"/>
      <c r="T35" s="1039"/>
      <c r="U35" s="1039"/>
      <c r="V35" s="1040">
        <v>327</v>
      </c>
      <c r="W35" s="1036"/>
      <c r="X35" s="1036"/>
      <c r="Y35" s="1036"/>
      <c r="Z35" s="1042"/>
      <c r="AA35" s="1039">
        <v>162</v>
      </c>
      <c r="AB35" s="1039"/>
      <c r="AC35" s="1039"/>
      <c r="AD35" s="1039"/>
      <c r="AE35" s="1040"/>
      <c r="AF35" s="1035">
        <v>147</v>
      </c>
      <c r="AG35" s="1036"/>
      <c r="AH35" s="1036"/>
      <c r="AI35" s="1036"/>
      <c r="AJ35" s="1037"/>
      <c r="AK35" s="980">
        <v>240</v>
      </c>
      <c r="AL35" s="971"/>
      <c r="AM35" s="971"/>
      <c r="AN35" s="971"/>
      <c r="AO35" s="971"/>
      <c r="AP35" s="971">
        <v>134</v>
      </c>
      <c r="AQ35" s="971"/>
      <c r="AR35" s="971"/>
      <c r="AS35" s="971"/>
      <c r="AT35" s="971"/>
      <c r="AU35" s="971">
        <v>134</v>
      </c>
      <c r="AV35" s="971"/>
      <c r="AW35" s="971"/>
      <c r="AX35" s="971"/>
      <c r="AY35" s="971"/>
      <c r="AZ35" s="1041" t="s">
        <v>553</v>
      </c>
      <c r="BA35" s="1041"/>
      <c r="BB35" s="1041"/>
      <c r="BC35" s="1041"/>
      <c r="BD35" s="1041"/>
      <c r="BE35" s="972" t="s">
        <v>397</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t="s">
        <v>399</v>
      </c>
      <c r="C36" s="1031"/>
      <c r="D36" s="1031"/>
      <c r="E36" s="1031"/>
      <c r="F36" s="1031"/>
      <c r="G36" s="1031"/>
      <c r="H36" s="1031"/>
      <c r="I36" s="1031"/>
      <c r="J36" s="1031"/>
      <c r="K36" s="1031"/>
      <c r="L36" s="1031"/>
      <c r="M36" s="1031"/>
      <c r="N36" s="1031"/>
      <c r="O36" s="1031"/>
      <c r="P36" s="1032"/>
      <c r="Q36" s="1038">
        <v>363</v>
      </c>
      <c r="R36" s="1039"/>
      <c r="S36" s="1039"/>
      <c r="T36" s="1039"/>
      <c r="U36" s="1039"/>
      <c r="V36" s="1040">
        <v>328</v>
      </c>
      <c r="W36" s="1036"/>
      <c r="X36" s="1036"/>
      <c r="Y36" s="1036"/>
      <c r="Z36" s="1042"/>
      <c r="AA36" s="1039">
        <v>35</v>
      </c>
      <c r="AB36" s="1039"/>
      <c r="AC36" s="1039"/>
      <c r="AD36" s="1039"/>
      <c r="AE36" s="1040"/>
      <c r="AF36" s="1035">
        <v>15</v>
      </c>
      <c r="AG36" s="1036"/>
      <c r="AH36" s="1036"/>
      <c r="AI36" s="1036"/>
      <c r="AJ36" s="1037"/>
      <c r="AK36" s="980">
        <v>233</v>
      </c>
      <c r="AL36" s="971"/>
      <c r="AM36" s="971"/>
      <c r="AN36" s="971"/>
      <c r="AO36" s="971"/>
      <c r="AP36" s="971">
        <v>220</v>
      </c>
      <c r="AQ36" s="971"/>
      <c r="AR36" s="971"/>
      <c r="AS36" s="971"/>
      <c r="AT36" s="971"/>
      <c r="AU36" s="971">
        <v>220</v>
      </c>
      <c r="AV36" s="971"/>
      <c r="AW36" s="971"/>
      <c r="AX36" s="971"/>
      <c r="AY36" s="971"/>
      <c r="AZ36" s="1041" t="s">
        <v>553</v>
      </c>
      <c r="BA36" s="1041"/>
      <c r="BB36" s="1041"/>
      <c r="BC36" s="1041"/>
      <c r="BD36" s="1041"/>
      <c r="BE36" s="972" t="s">
        <v>397</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t="s">
        <v>400</v>
      </c>
      <c r="C37" s="1031"/>
      <c r="D37" s="1031"/>
      <c r="E37" s="1031"/>
      <c r="F37" s="1031"/>
      <c r="G37" s="1031"/>
      <c r="H37" s="1031"/>
      <c r="I37" s="1031"/>
      <c r="J37" s="1031"/>
      <c r="K37" s="1031"/>
      <c r="L37" s="1031"/>
      <c r="M37" s="1031"/>
      <c r="N37" s="1031"/>
      <c r="O37" s="1031"/>
      <c r="P37" s="1032"/>
      <c r="Q37" s="1038">
        <v>100</v>
      </c>
      <c r="R37" s="1039"/>
      <c r="S37" s="1039"/>
      <c r="T37" s="1039"/>
      <c r="U37" s="1039"/>
      <c r="V37" s="1040">
        <v>95</v>
      </c>
      <c r="W37" s="1036"/>
      <c r="X37" s="1036"/>
      <c r="Y37" s="1036"/>
      <c r="Z37" s="1042"/>
      <c r="AA37" s="1039">
        <v>5</v>
      </c>
      <c r="AB37" s="1039"/>
      <c r="AC37" s="1039"/>
      <c r="AD37" s="1039"/>
      <c r="AE37" s="1040"/>
      <c r="AF37" s="1035">
        <v>5</v>
      </c>
      <c r="AG37" s="1036"/>
      <c r="AH37" s="1036"/>
      <c r="AI37" s="1036"/>
      <c r="AJ37" s="1037"/>
      <c r="AK37" s="980">
        <v>79</v>
      </c>
      <c r="AL37" s="971"/>
      <c r="AM37" s="971"/>
      <c r="AN37" s="971"/>
      <c r="AO37" s="971"/>
      <c r="AP37" s="971" t="s">
        <v>553</v>
      </c>
      <c r="AQ37" s="971"/>
      <c r="AR37" s="971"/>
      <c r="AS37" s="971"/>
      <c r="AT37" s="971"/>
      <c r="AU37" s="971">
        <v>22</v>
      </c>
      <c r="AV37" s="971"/>
      <c r="AW37" s="971"/>
      <c r="AX37" s="971"/>
      <c r="AY37" s="971"/>
      <c r="AZ37" s="1041" t="s">
        <v>553</v>
      </c>
      <c r="BA37" s="1041"/>
      <c r="BB37" s="1041"/>
      <c r="BC37" s="1041"/>
      <c r="BD37" s="1041"/>
      <c r="BE37" s="972" t="s">
        <v>397</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401</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402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15732</v>
      </c>
      <c r="AG63" s="959"/>
      <c r="AH63" s="959"/>
      <c r="AI63" s="959"/>
      <c r="AJ63" s="1022"/>
      <c r="AK63" s="1023"/>
      <c r="AL63" s="963"/>
      <c r="AM63" s="963"/>
      <c r="AN63" s="963"/>
      <c r="AO63" s="963"/>
      <c r="AP63" s="959">
        <v>22721</v>
      </c>
      <c r="AQ63" s="959"/>
      <c r="AR63" s="959"/>
      <c r="AS63" s="959"/>
      <c r="AT63" s="959"/>
      <c r="AU63" s="959">
        <v>13078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404</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405</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554</v>
      </c>
      <c r="C68" s="986"/>
      <c r="D68" s="986"/>
      <c r="E68" s="986"/>
      <c r="F68" s="986"/>
      <c r="G68" s="986"/>
      <c r="H68" s="986"/>
      <c r="I68" s="986"/>
      <c r="J68" s="986"/>
      <c r="K68" s="986"/>
      <c r="L68" s="986"/>
      <c r="M68" s="986"/>
      <c r="N68" s="986"/>
      <c r="O68" s="986"/>
      <c r="P68" s="987"/>
      <c r="Q68" s="988">
        <v>263</v>
      </c>
      <c r="R68" s="982"/>
      <c r="S68" s="982"/>
      <c r="T68" s="982"/>
      <c r="U68" s="982"/>
      <c r="V68" s="982">
        <v>225</v>
      </c>
      <c r="W68" s="982"/>
      <c r="X68" s="982"/>
      <c r="Y68" s="982"/>
      <c r="Z68" s="982"/>
      <c r="AA68" s="982">
        <v>38</v>
      </c>
      <c r="AB68" s="982"/>
      <c r="AC68" s="982"/>
      <c r="AD68" s="982"/>
      <c r="AE68" s="982"/>
      <c r="AF68" s="982">
        <v>38</v>
      </c>
      <c r="AG68" s="982"/>
      <c r="AH68" s="982"/>
      <c r="AI68" s="982"/>
      <c r="AJ68" s="982"/>
      <c r="AK68" s="982" t="s">
        <v>553</v>
      </c>
      <c r="AL68" s="982"/>
      <c r="AM68" s="982"/>
      <c r="AN68" s="982"/>
      <c r="AO68" s="982"/>
      <c r="AP68" s="982">
        <v>38</v>
      </c>
      <c r="AQ68" s="982"/>
      <c r="AR68" s="982"/>
      <c r="AS68" s="982"/>
      <c r="AT68" s="982"/>
      <c r="AU68" s="982">
        <v>12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555</v>
      </c>
      <c r="C69" s="975"/>
      <c r="D69" s="975"/>
      <c r="E69" s="975"/>
      <c r="F69" s="975"/>
      <c r="G69" s="975"/>
      <c r="H69" s="975"/>
      <c r="I69" s="975"/>
      <c r="J69" s="975"/>
      <c r="K69" s="975"/>
      <c r="L69" s="975"/>
      <c r="M69" s="975"/>
      <c r="N69" s="975"/>
      <c r="O69" s="975"/>
      <c r="P69" s="976"/>
      <c r="Q69" s="977">
        <v>303</v>
      </c>
      <c r="R69" s="971"/>
      <c r="S69" s="971"/>
      <c r="T69" s="971"/>
      <c r="U69" s="971"/>
      <c r="V69" s="971">
        <v>287</v>
      </c>
      <c r="W69" s="971"/>
      <c r="X69" s="971"/>
      <c r="Y69" s="971"/>
      <c r="Z69" s="971"/>
      <c r="AA69" s="971">
        <v>16</v>
      </c>
      <c r="AB69" s="971"/>
      <c r="AC69" s="971"/>
      <c r="AD69" s="971"/>
      <c r="AE69" s="971"/>
      <c r="AF69" s="971">
        <v>16</v>
      </c>
      <c r="AG69" s="971"/>
      <c r="AH69" s="971"/>
      <c r="AI69" s="971"/>
      <c r="AJ69" s="971"/>
      <c r="AK69" s="971" t="s">
        <v>553</v>
      </c>
      <c r="AL69" s="971"/>
      <c r="AM69" s="971"/>
      <c r="AN69" s="971"/>
      <c r="AO69" s="971"/>
      <c r="AP69" s="971" t="s">
        <v>553</v>
      </c>
      <c r="AQ69" s="971"/>
      <c r="AR69" s="971"/>
      <c r="AS69" s="971"/>
      <c r="AT69" s="971"/>
      <c r="AU69" s="971" t="s">
        <v>553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556</v>
      </c>
      <c r="C70" s="975"/>
      <c r="D70" s="975"/>
      <c r="E70" s="975"/>
      <c r="F70" s="975"/>
      <c r="G70" s="975"/>
      <c r="H70" s="975"/>
      <c r="I70" s="975"/>
      <c r="J70" s="975"/>
      <c r="K70" s="975"/>
      <c r="L70" s="975"/>
      <c r="M70" s="975"/>
      <c r="N70" s="975"/>
      <c r="O70" s="975"/>
      <c r="P70" s="976"/>
      <c r="Q70" s="977">
        <v>2479</v>
      </c>
      <c r="R70" s="971"/>
      <c r="S70" s="971"/>
      <c r="T70" s="971"/>
      <c r="U70" s="971"/>
      <c r="V70" s="971">
        <v>2329</v>
      </c>
      <c r="W70" s="971"/>
      <c r="X70" s="971"/>
      <c r="Y70" s="971"/>
      <c r="Z70" s="971"/>
      <c r="AA70" s="971">
        <v>150</v>
      </c>
      <c r="AB70" s="971"/>
      <c r="AC70" s="971"/>
      <c r="AD70" s="971"/>
      <c r="AE70" s="971"/>
      <c r="AF70" s="971">
        <v>117</v>
      </c>
      <c r="AG70" s="971"/>
      <c r="AH70" s="971"/>
      <c r="AI70" s="971"/>
      <c r="AJ70" s="971"/>
      <c r="AK70" s="971" t="s">
        <v>553</v>
      </c>
      <c r="AL70" s="971"/>
      <c r="AM70" s="971"/>
      <c r="AN70" s="971"/>
      <c r="AO70" s="971"/>
      <c r="AP70" s="971">
        <v>3769</v>
      </c>
      <c r="AQ70" s="971"/>
      <c r="AR70" s="971"/>
      <c r="AS70" s="971"/>
      <c r="AT70" s="971"/>
      <c r="AU70" s="971">
        <v>2663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557</v>
      </c>
      <c r="C71" s="975"/>
      <c r="D71" s="975"/>
      <c r="E71" s="975"/>
      <c r="F71" s="975"/>
      <c r="G71" s="975"/>
      <c r="H71" s="975"/>
      <c r="I71" s="975"/>
      <c r="J71" s="975"/>
      <c r="K71" s="975"/>
      <c r="L71" s="975"/>
      <c r="M71" s="975"/>
      <c r="N71" s="975"/>
      <c r="O71" s="975"/>
      <c r="P71" s="976"/>
      <c r="Q71" s="977">
        <v>2063</v>
      </c>
      <c r="R71" s="971"/>
      <c r="S71" s="971"/>
      <c r="T71" s="971"/>
      <c r="U71" s="971"/>
      <c r="V71" s="971">
        <v>1802</v>
      </c>
      <c r="W71" s="971"/>
      <c r="X71" s="971"/>
      <c r="Y71" s="971"/>
      <c r="Z71" s="971"/>
      <c r="AA71" s="971">
        <v>261</v>
      </c>
      <c r="AB71" s="971"/>
      <c r="AC71" s="971"/>
      <c r="AD71" s="971"/>
      <c r="AE71" s="971"/>
      <c r="AF71" s="971">
        <v>261</v>
      </c>
      <c r="AG71" s="971"/>
      <c r="AH71" s="971"/>
      <c r="AI71" s="971"/>
      <c r="AJ71" s="971"/>
      <c r="AK71" s="971" t="s">
        <v>553</v>
      </c>
      <c r="AL71" s="971"/>
      <c r="AM71" s="971"/>
      <c r="AN71" s="971"/>
      <c r="AO71" s="971"/>
      <c r="AP71" s="971" t="s">
        <v>553</v>
      </c>
      <c r="AQ71" s="971"/>
      <c r="AR71" s="971"/>
      <c r="AS71" s="971"/>
      <c r="AT71" s="971"/>
      <c r="AU71" s="971" t="s">
        <v>553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558</v>
      </c>
      <c r="C72" s="975"/>
      <c r="D72" s="975"/>
      <c r="E72" s="975"/>
      <c r="F72" s="975"/>
      <c r="G72" s="975"/>
      <c r="H72" s="975"/>
      <c r="I72" s="975"/>
      <c r="J72" s="975"/>
      <c r="K72" s="975"/>
      <c r="L72" s="975"/>
      <c r="M72" s="975"/>
      <c r="N72" s="975"/>
      <c r="O72" s="975"/>
      <c r="P72" s="976"/>
      <c r="Q72" s="977">
        <v>1017156</v>
      </c>
      <c r="R72" s="971"/>
      <c r="S72" s="971"/>
      <c r="T72" s="971"/>
      <c r="U72" s="971"/>
      <c r="V72" s="971">
        <v>995709</v>
      </c>
      <c r="W72" s="971"/>
      <c r="X72" s="971"/>
      <c r="Y72" s="971"/>
      <c r="Z72" s="971"/>
      <c r="AA72" s="971">
        <v>21447</v>
      </c>
      <c r="AB72" s="971"/>
      <c r="AC72" s="971"/>
      <c r="AD72" s="971"/>
      <c r="AE72" s="971"/>
      <c r="AF72" s="971">
        <v>21447</v>
      </c>
      <c r="AG72" s="971"/>
      <c r="AH72" s="971"/>
      <c r="AI72" s="971"/>
      <c r="AJ72" s="971"/>
      <c r="AK72" s="971">
        <v>1</v>
      </c>
      <c r="AL72" s="971"/>
      <c r="AM72" s="971"/>
      <c r="AN72" s="971"/>
      <c r="AO72" s="971"/>
      <c r="AP72" s="971" t="s">
        <v>553</v>
      </c>
      <c r="AQ72" s="971"/>
      <c r="AR72" s="971"/>
      <c r="AS72" s="971"/>
      <c r="AT72" s="971"/>
      <c r="AU72" s="971" t="s">
        <v>553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21879</v>
      </c>
      <c r="AG88" s="959"/>
      <c r="AH88" s="959"/>
      <c r="AI88" s="959"/>
      <c r="AJ88" s="959"/>
      <c r="AK88" s="963"/>
      <c r="AL88" s="963"/>
      <c r="AM88" s="963"/>
      <c r="AN88" s="963"/>
      <c r="AO88" s="963"/>
      <c r="AP88" s="959">
        <v>3807</v>
      </c>
      <c r="AQ88" s="959"/>
      <c r="AR88" s="959"/>
      <c r="AS88" s="959"/>
      <c r="AT88" s="959"/>
      <c r="AU88" s="959">
        <v>2675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162</v>
      </c>
      <c r="CS102" s="953"/>
      <c r="CT102" s="953"/>
      <c r="CU102" s="953"/>
      <c r="CV102" s="954"/>
      <c r="CW102" s="952">
        <v>201</v>
      </c>
      <c r="CX102" s="953"/>
      <c r="CY102" s="953"/>
      <c r="CZ102" s="953"/>
      <c r="DA102" s="954"/>
      <c r="DB102" s="952">
        <v>1874</v>
      </c>
      <c r="DC102" s="953"/>
      <c r="DD102" s="953"/>
      <c r="DE102" s="953"/>
      <c r="DF102" s="954"/>
      <c r="DG102" s="952" t="s">
        <v>553</v>
      </c>
      <c r="DH102" s="953"/>
      <c r="DI102" s="953"/>
      <c r="DJ102" s="953"/>
      <c r="DK102" s="954"/>
      <c r="DL102" s="952" t="s">
        <v>553</v>
      </c>
      <c r="DM102" s="953"/>
      <c r="DN102" s="953"/>
      <c r="DO102" s="953"/>
      <c r="DP102" s="954"/>
      <c r="DQ102" s="952" t="s">
        <v>553</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415</v>
      </c>
      <c r="AB109" s="896"/>
      <c r="AC109" s="896"/>
      <c r="AD109" s="896"/>
      <c r="AE109" s="897"/>
      <c r="AF109" s="898" t="s">
        <v>416</v>
      </c>
      <c r="AG109" s="896"/>
      <c r="AH109" s="896"/>
      <c r="AI109" s="896"/>
      <c r="AJ109" s="897"/>
      <c r="AK109" s="898" t="s">
        <v>294</v>
      </c>
      <c r="AL109" s="896"/>
      <c r="AM109" s="896"/>
      <c r="AN109" s="896"/>
      <c r="AO109" s="897"/>
      <c r="AP109" s="898" t="s">
        <v>417</v>
      </c>
      <c r="AQ109" s="896"/>
      <c r="AR109" s="896"/>
      <c r="AS109" s="896"/>
      <c r="AT109" s="929"/>
      <c r="AU109" s="895" t="s">
        <v>414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415</v>
      </c>
      <c r="BR109" s="896"/>
      <c r="BS109" s="896"/>
      <c r="BT109" s="896"/>
      <c r="BU109" s="897"/>
      <c r="BV109" s="898" t="s">
        <v>416</v>
      </c>
      <c r="BW109" s="896"/>
      <c r="BX109" s="896"/>
      <c r="BY109" s="896"/>
      <c r="BZ109" s="897"/>
      <c r="CA109" s="898" t="s">
        <v>294</v>
      </c>
      <c r="CB109" s="896"/>
      <c r="CC109" s="896"/>
      <c r="CD109" s="896"/>
      <c r="CE109" s="897"/>
      <c r="CF109" s="936" t="s">
        <v>417</v>
      </c>
      <c r="CG109" s="936"/>
      <c r="CH109" s="936"/>
      <c r="CI109" s="936"/>
      <c r="CJ109" s="936"/>
      <c r="CK109" s="898" t="s">
        <v>418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415</v>
      </c>
      <c r="DH109" s="896"/>
      <c r="DI109" s="896"/>
      <c r="DJ109" s="896"/>
      <c r="DK109" s="897"/>
      <c r="DL109" s="898" t="s">
        <v>416</v>
      </c>
      <c r="DM109" s="896"/>
      <c r="DN109" s="896"/>
      <c r="DO109" s="896"/>
      <c r="DP109" s="897"/>
      <c r="DQ109" s="898" t="s">
        <v>294</v>
      </c>
      <c r="DR109" s="896"/>
      <c r="DS109" s="896"/>
      <c r="DT109" s="896"/>
      <c r="DU109" s="897"/>
      <c r="DV109" s="898" t="s">
        <v>417</v>
      </c>
      <c r="DW109" s="896"/>
      <c r="DX109" s="896"/>
      <c r="DY109" s="896"/>
      <c r="DZ109" s="929"/>
    </row>
    <row r="110" spans="1:131" s="230" customFormat="1" ht="26.25" customHeight="1" x14ac:dyDescent="0.2">
      <c r="A110" s="807" t="s">
        <v>419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1190716</v>
      </c>
      <c r="AB110" s="889"/>
      <c r="AC110" s="889"/>
      <c r="AD110" s="889"/>
      <c r="AE110" s="890"/>
      <c r="AF110" s="891">
        <v>1018793</v>
      </c>
      <c r="AG110" s="889"/>
      <c r="AH110" s="889"/>
      <c r="AI110" s="889"/>
      <c r="AJ110" s="890"/>
      <c r="AK110" s="891">
        <v>892364</v>
      </c>
      <c r="AL110" s="889"/>
      <c r="AM110" s="889"/>
      <c r="AN110" s="889"/>
      <c r="AO110" s="890"/>
      <c r="AP110" s="892">
        <v>2.6</v>
      </c>
      <c r="AQ110" s="893"/>
      <c r="AR110" s="893"/>
      <c r="AS110" s="893"/>
      <c r="AT110" s="894"/>
      <c r="AU110" s="930" t="s">
        <v>69</v>
      </c>
      <c r="AV110" s="931"/>
      <c r="AW110" s="931"/>
      <c r="AX110" s="931"/>
      <c r="AY110" s="931"/>
      <c r="AZ110" s="860" t="s">
        <v>420</v>
      </c>
      <c r="BA110" s="808"/>
      <c r="BB110" s="808"/>
      <c r="BC110" s="808"/>
      <c r="BD110" s="808"/>
      <c r="BE110" s="808"/>
      <c r="BF110" s="808"/>
      <c r="BG110" s="808"/>
      <c r="BH110" s="808"/>
      <c r="BI110" s="808"/>
      <c r="BJ110" s="808"/>
      <c r="BK110" s="808"/>
      <c r="BL110" s="808"/>
      <c r="BM110" s="808"/>
      <c r="BN110" s="808"/>
      <c r="BO110" s="808"/>
      <c r="BP110" s="809"/>
      <c r="BQ110" s="861">
        <v>8354577</v>
      </c>
      <c r="BR110" s="842"/>
      <c r="BS110" s="842"/>
      <c r="BT110" s="842"/>
      <c r="BU110" s="842"/>
      <c r="BV110" s="842">
        <v>8404682</v>
      </c>
      <c r="BW110" s="842"/>
      <c r="BX110" s="842"/>
      <c r="BY110" s="842"/>
      <c r="BZ110" s="842"/>
      <c r="CA110" s="842">
        <v>8146916</v>
      </c>
      <c r="CB110" s="842"/>
      <c r="CC110" s="842"/>
      <c r="CD110" s="842"/>
      <c r="CE110" s="842"/>
      <c r="CF110" s="866">
        <v>23.9</v>
      </c>
      <c r="CG110" s="867"/>
      <c r="CH110" s="867"/>
      <c r="CI110" s="867"/>
      <c r="CJ110" s="867"/>
      <c r="CK110" s="926" t="s">
        <v>421</v>
      </c>
      <c r="CL110" s="819"/>
      <c r="CM110" s="860" t="s">
        <v>422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424</v>
      </c>
      <c r="BA111" s="752"/>
      <c r="BB111" s="752"/>
      <c r="BC111" s="752"/>
      <c r="BD111" s="752"/>
      <c r="BE111" s="752"/>
      <c r="BF111" s="752"/>
      <c r="BG111" s="752"/>
      <c r="BH111" s="752"/>
      <c r="BI111" s="752"/>
      <c r="BJ111" s="752"/>
      <c r="BK111" s="752"/>
      <c r="BL111" s="752"/>
      <c r="BM111" s="752"/>
      <c r="BN111" s="752"/>
      <c r="BO111" s="752"/>
      <c r="BP111" s="753"/>
      <c r="BQ111" s="816">
        <v>214556</v>
      </c>
      <c r="BR111" s="817"/>
      <c r="BS111" s="817"/>
      <c r="BT111" s="817"/>
      <c r="BU111" s="817"/>
      <c r="BV111" s="817">
        <v>1339</v>
      </c>
      <c r="BW111" s="817"/>
      <c r="BX111" s="817"/>
      <c r="BY111" s="817"/>
      <c r="BZ111" s="817"/>
      <c r="CA111" s="817">
        <v>553409</v>
      </c>
      <c r="CB111" s="817"/>
      <c r="CC111" s="817"/>
      <c r="CD111" s="817"/>
      <c r="CE111" s="817"/>
      <c r="CF111" s="875">
        <v>1.6</v>
      </c>
      <c r="CG111" s="876"/>
      <c r="CH111" s="876"/>
      <c r="CI111" s="876"/>
      <c r="CJ111" s="876"/>
      <c r="CK111" s="927"/>
      <c r="CL111" s="821"/>
      <c r="CM111" s="815" t="s">
        <v>425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426</v>
      </c>
      <c r="B112" s="913"/>
      <c r="C112" s="752" t="s">
        <v>427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428</v>
      </c>
      <c r="BA112" s="752"/>
      <c r="BB112" s="752"/>
      <c r="BC112" s="752"/>
      <c r="BD112" s="752"/>
      <c r="BE112" s="752"/>
      <c r="BF112" s="752"/>
      <c r="BG112" s="752"/>
      <c r="BH112" s="752"/>
      <c r="BI112" s="752"/>
      <c r="BJ112" s="752"/>
      <c r="BK112" s="752"/>
      <c r="BL112" s="752"/>
      <c r="BM112" s="752"/>
      <c r="BN112" s="752"/>
      <c r="BO112" s="752"/>
      <c r="BP112" s="753"/>
      <c r="BQ112" s="816">
        <v>16982885</v>
      </c>
      <c r="BR112" s="817"/>
      <c r="BS112" s="817"/>
      <c r="BT112" s="817"/>
      <c r="BU112" s="817"/>
      <c r="BV112" s="817">
        <v>13914597</v>
      </c>
      <c r="BW112" s="817"/>
      <c r="BX112" s="817"/>
      <c r="BY112" s="817"/>
      <c r="BZ112" s="817"/>
      <c r="CA112" s="817">
        <v>13078409</v>
      </c>
      <c r="CB112" s="817"/>
      <c r="CC112" s="817"/>
      <c r="CD112" s="817"/>
      <c r="CE112" s="817"/>
      <c r="CF112" s="875">
        <v>38.299999999999997</v>
      </c>
      <c r="CG112" s="876"/>
      <c r="CH112" s="876"/>
      <c r="CI112" s="876"/>
      <c r="CJ112" s="876"/>
      <c r="CK112" s="927"/>
      <c r="CL112" s="821"/>
      <c r="CM112" s="815" t="s">
        <v>429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430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1874437</v>
      </c>
      <c r="AB113" s="919"/>
      <c r="AC113" s="919"/>
      <c r="AD113" s="919"/>
      <c r="AE113" s="920"/>
      <c r="AF113" s="921">
        <v>1639781</v>
      </c>
      <c r="AG113" s="919"/>
      <c r="AH113" s="919"/>
      <c r="AI113" s="919"/>
      <c r="AJ113" s="920"/>
      <c r="AK113" s="921">
        <v>1670302</v>
      </c>
      <c r="AL113" s="919"/>
      <c r="AM113" s="919"/>
      <c r="AN113" s="919"/>
      <c r="AO113" s="920"/>
      <c r="AP113" s="922">
        <v>4.9000000000000004</v>
      </c>
      <c r="AQ113" s="923"/>
      <c r="AR113" s="923"/>
      <c r="AS113" s="923"/>
      <c r="AT113" s="924"/>
      <c r="AU113" s="932"/>
      <c r="AV113" s="933"/>
      <c r="AW113" s="933"/>
      <c r="AX113" s="933"/>
      <c r="AY113" s="933"/>
      <c r="AZ113" s="815" t="s">
        <v>431</v>
      </c>
      <c r="BA113" s="752"/>
      <c r="BB113" s="752"/>
      <c r="BC113" s="752"/>
      <c r="BD113" s="752"/>
      <c r="BE113" s="752"/>
      <c r="BF113" s="752"/>
      <c r="BG113" s="752"/>
      <c r="BH113" s="752"/>
      <c r="BI113" s="752"/>
      <c r="BJ113" s="752"/>
      <c r="BK113" s="752"/>
      <c r="BL113" s="752"/>
      <c r="BM113" s="752"/>
      <c r="BN113" s="752"/>
      <c r="BO113" s="752"/>
      <c r="BP113" s="753"/>
      <c r="BQ113" s="816">
        <v>3597502</v>
      </c>
      <c r="BR113" s="817"/>
      <c r="BS113" s="817"/>
      <c r="BT113" s="817"/>
      <c r="BU113" s="817"/>
      <c r="BV113" s="817">
        <v>3140712</v>
      </c>
      <c r="BW113" s="817"/>
      <c r="BX113" s="817"/>
      <c r="BY113" s="817"/>
      <c r="BZ113" s="817"/>
      <c r="CA113" s="817">
        <v>2675380</v>
      </c>
      <c r="CB113" s="817"/>
      <c r="CC113" s="817"/>
      <c r="CD113" s="817"/>
      <c r="CE113" s="817"/>
      <c r="CF113" s="875">
        <v>7.8</v>
      </c>
      <c r="CG113" s="876"/>
      <c r="CH113" s="876"/>
      <c r="CI113" s="876"/>
      <c r="CJ113" s="876"/>
      <c r="CK113" s="927"/>
      <c r="CL113" s="821"/>
      <c r="CM113" s="815" t="s">
        <v>432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462128</v>
      </c>
      <c r="AB114" s="780"/>
      <c r="AC114" s="780"/>
      <c r="AD114" s="780"/>
      <c r="AE114" s="781"/>
      <c r="AF114" s="782">
        <v>477921</v>
      </c>
      <c r="AG114" s="780"/>
      <c r="AH114" s="780"/>
      <c r="AI114" s="780"/>
      <c r="AJ114" s="781"/>
      <c r="AK114" s="782">
        <v>477975</v>
      </c>
      <c r="AL114" s="780"/>
      <c r="AM114" s="780"/>
      <c r="AN114" s="780"/>
      <c r="AO114" s="781"/>
      <c r="AP114" s="824">
        <v>1.4</v>
      </c>
      <c r="AQ114" s="825"/>
      <c r="AR114" s="825"/>
      <c r="AS114" s="825"/>
      <c r="AT114" s="826"/>
      <c r="AU114" s="932"/>
      <c r="AV114" s="933"/>
      <c r="AW114" s="933"/>
      <c r="AX114" s="933"/>
      <c r="AY114" s="933"/>
      <c r="AZ114" s="815" t="s">
        <v>434</v>
      </c>
      <c r="BA114" s="752"/>
      <c r="BB114" s="752"/>
      <c r="BC114" s="752"/>
      <c r="BD114" s="752"/>
      <c r="BE114" s="752"/>
      <c r="BF114" s="752"/>
      <c r="BG114" s="752"/>
      <c r="BH114" s="752"/>
      <c r="BI114" s="752"/>
      <c r="BJ114" s="752"/>
      <c r="BK114" s="752"/>
      <c r="BL114" s="752"/>
      <c r="BM114" s="752"/>
      <c r="BN114" s="752"/>
      <c r="BO114" s="752"/>
      <c r="BP114" s="753"/>
      <c r="BQ114" s="816">
        <v>7218500</v>
      </c>
      <c r="BR114" s="817"/>
      <c r="BS114" s="817"/>
      <c r="BT114" s="817"/>
      <c r="BU114" s="817"/>
      <c r="BV114" s="817">
        <v>7239941</v>
      </c>
      <c r="BW114" s="817"/>
      <c r="BX114" s="817"/>
      <c r="BY114" s="817"/>
      <c r="BZ114" s="817"/>
      <c r="CA114" s="817">
        <v>7586441</v>
      </c>
      <c r="CB114" s="817"/>
      <c r="CC114" s="817"/>
      <c r="CD114" s="817"/>
      <c r="CE114" s="817"/>
      <c r="CF114" s="875">
        <v>22.2</v>
      </c>
      <c r="CG114" s="876"/>
      <c r="CH114" s="876"/>
      <c r="CI114" s="876"/>
      <c r="CJ114" s="876"/>
      <c r="CK114" s="927"/>
      <c r="CL114" s="821"/>
      <c r="CM114" s="815" t="s">
        <v>435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437</v>
      </c>
      <c r="BA115" s="752"/>
      <c r="BB115" s="752"/>
      <c r="BC115" s="752"/>
      <c r="BD115" s="752"/>
      <c r="BE115" s="752"/>
      <c r="BF115" s="752"/>
      <c r="BG115" s="752"/>
      <c r="BH115" s="752"/>
      <c r="BI115" s="752"/>
      <c r="BJ115" s="752"/>
      <c r="BK115" s="752"/>
      <c r="BL115" s="752"/>
      <c r="BM115" s="752"/>
      <c r="BN115" s="752"/>
      <c r="BO115" s="752"/>
      <c r="BP115" s="753"/>
      <c r="BQ115" s="816">
        <v>79393</v>
      </c>
      <c r="BR115" s="817"/>
      <c r="BS115" s="817"/>
      <c r="BT115" s="817"/>
      <c r="BU115" s="817"/>
      <c r="BV115" s="817" t="s">
        <v>122</v>
      </c>
      <c r="BW115" s="817"/>
      <c r="BX115" s="817"/>
      <c r="BY115" s="817"/>
      <c r="BZ115" s="817"/>
      <c r="CA115" s="817">
        <v>506918</v>
      </c>
      <c r="CB115" s="817"/>
      <c r="CC115" s="817"/>
      <c r="CD115" s="817"/>
      <c r="CE115" s="817"/>
      <c r="CF115" s="875">
        <v>1.5</v>
      </c>
      <c r="CG115" s="876"/>
      <c r="CH115" s="876"/>
      <c r="CI115" s="876"/>
      <c r="CJ115" s="876"/>
      <c r="CK115" s="927"/>
      <c r="CL115" s="821"/>
      <c r="CM115" s="815" t="s">
        <v>438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214556</v>
      </c>
      <c r="DH115" s="780"/>
      <c r="DI115" s="780"/>
      <c r="DJ115" s="780"/>
      <c r="DK115" s="781"/>
      <c r="DL115" s="782">
        <v>1339</v>
      </c>
      <c r="DM115" s="780"/>
      <c r="DN115" s="780"/>
      <c r="DO115" s="780"/>
      <c r="DP115" s="781"/>
      <c r="DQ115" s="782">
        <v>553409</v>
      </c>
      <c r="DR115" s="780"/>
      <c r="DS115" s="780"/>
      <c r="DT115" s="780"/>
      <c r="DU115" s="781"/>
      <c r="DV115" s="824">
        <v>1.6</v>
      </c>
      <c r="DW115" s="825"/>
      <c r="DX115" s="825"/>
      <c r="DY115" s="825"/>
      <c r="DZ115" s="826"/>
    </row>
    <row r="116" spans="1:130" s="230" customFormat="1" ht="26.25" customHeight="1" x14ac:dyDescent="0.2">
      <c r="A116" s="916"/>
      <c r="B116" s="917"/>
      <c r="C116" s="839" t="s">
        <v>439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440</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442</v>
      </c>
      <c r="Z117" s="897"/>
      <c r="AA117" s="902">
        <v>3527281</v>
      </c>
      <c r="AB117" s="903"/>
      <c r="AC117" s="903"/>
      <c r="AD117" s="903"/>
      <c r="AE117" s="904"/>
      <c r="AF117" s="905">
        <v>3136495</v>
      </c>
      <c r="AG117" s="903"/>
      <c r="AH117" s="903"/>
      <c r="AI117" s="903"/>
      <c r="AJ117" s="904"/>
      <c r="AK117" s="905">
        <v>3040641</v>
      </c>
      <c r="AL117" s="903"/>
      <c r="AM117" s="903"/>
      <c r="AN117" s="903"/>
      <c r="AO117" s="904"/>
      <c r="AP117" s="906"/>
      <c r="AQ117" s="907"/>
      <c r="AR117" s="907"/>
      <c r="AS117" s="907"/>
      <c r="AT117" s="908"/>
      <c r="AU117" s="932"/>
      <c r="AV117" s="933"/>
      <c r="AW117" s="933"/>
      <c r="AX117" s="933"/>
      <c r="AY117" s="933"/>
      <c r="AZ117" s="863" t="s">
        <v>443</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415</v>
      </c>
      <c r="AB118" s="896"/>
      <c r="AC118" s="896"/>
      <c r="AD118" s="896"/>
      <c r="AE118" s="897"/>
      <c r="AF118" s="898" t="s">
        <v>416</v>
      </c>
      <c r="AG118" s="896"/>
      <c r="AH118" s="896"/>
      <c r="AI118" s="896"/>
      <c r="AJ118" s="897"/>
      <c r="AK118" s="898" t="s">
        <v>294</v>
      </c>
      <c r="AL118" s="896"/>
      <c r="AM118" s="896"/>
      <c r="AN118" s="896"/>
      <c r="AO118" s="897"/>
      <c r="AP118" s="899" t="s">
        <v>417</v>
      </c>
      <c r="AQ118" s="900"/>
      <c r="AR118" s="900"/>
      <c r="AS118" s="900"/>
      <c r="AT118" s="901"/>
      <c r="AU118" s="932"/>
      <c r="AV118" s="933"/>
      <c r="AW118" s="933"/>
      <c r="AX118" s="933"/>
      <c r="AY118" s="933"/>
      <c r="AZ118" s="838" t="s">
        <v>445</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421</v>
      </c>
      <c r="B119" s="819"/>
      <c r="C119" s="860" t="s">
        <v>422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447</v>
      </c>
      <c r="BP119" s="878"/>
      <c r="BQ119" s="879">
        <v>36447413</v>
      </c>
      <c r="BR119" s="845"/>
      <c r="BS119" s="845"/>
      <c r="BT119" s="845"/>
      <c r="BU119" s="845"/>
      <c r="BV119" s="845">
        <v>32701271</v>
      </c>
      <c r="BW119" s="845"/>
      <c r="BX119" s="845"/>
      <c r="BY119" s="845"/>
      <c r="BZ119" s="845"/>
      <c r="CA119" s="845">
        <v>32547473</v>
      </c>
      <c r="CB119" s="845"/>
      <c r="CC119" s="845"/>
      <c r="CD119" s="845"/>
      <c r="CE119" s="845"/>
      <c r="CF119" s="748"/>
      <c r="CG119" s="749"/>
      <c r="CH119" s="749"/>
      <c r="CI119" s="749"/>
      <c r="CJ119" s="834"/>
      <c r="CK119" s="928"/>
      <c r="CL119" s="823"/>
      <c r="CM119" s="838" t="s">
        <v>448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449</v>
      </c>
      <c r="AV120" s="881"/>
      <c r="AW120" s="881"/>
      <c r="AX120" s="881"/>
      <c r="AY120" s="882"/>
      <c r="AZ120" s="860" t="s">
        <v>450</v>
      </c>
      <c r="BA120" s="808"/>
      <c r="BB120" s="808"/>
      <c r="BC120" s="808"/>
      <c r="BD120" s="808"/>
      <c r="BE120" s="808"/>
      <c r="BF120" s="808"/>
      <c r="BG120" s="808"/>
      <c r="BH120" s="808"/>
      <c r="BI120" s="808"/>
      <c r="BJ120" s="808"/>
      <c r="BK120" s="808"/>
      <c r="BL120" s="808"/>
      <c r="BM120" s="808"/>
      <c r="BN120" s="808"/>
      <c r="BO120" s="808"/>
      <c r="BP120" s="809"/>
      <c r="BQ120" s="861">
        <v>25503668</v>
      </c>
      <c r="BR120" s="842"/>
      <c r="BS120" s="842"/>
      <c r="BT120" s="842"/>
      <c r="BU120" s="842"/>
      <c r="BV120" s="842">
        <v>24684357</v>
      </c>
      <c r="BW120" s="842"/>
      <c r="BX120" s="842"/>
      <c r="BY120" s="842"/>
      <c r="BZ120" s="842"/>
      <c r="CA120" s="842">
        <v>24330553</v>
      </c>
      <c r="CB120" s="842"/>
      <c r="CC120" s="842"/>
      <c r="CD120" s="842"/>
      <c r="CE120" s="842"/>
      <c r="CF120" s="866">
        <v>71.2</v>
      </c>
      <c r="CG120" s="867"/>
      <c r="CH120" s="867"/>
      <c r="CI120" s="867"/>
      <c r="CJ120" s="867"/>
      <c r="CK120" s="868" t="s">
        <v>451</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12287253</v>
      </c>
      <c r="DH120" s="842"/>
      <c r="DI120" s="842"/>
      <c r="DJ120" s="842"/>
      <c r="DK120" s="842"/>
      <c r="DL120" s="842">
        <v>9274439</v>
      </c>
      <c r="DM120" s="842"/>
      <c r="DN120" s="842"/>
      <c r="DO120" s="842"/>
      <c r="DP120" s="842"/>
      <c r="DQ120" s="842">
        <v>7994674</v>
      </c>
      <c r="DR120" s="842"/>
      <c r="DS120" s="842"/>
      <c r="DT120" s="842"/>
      <c r="DU120" s="842"/>
      <c r="DV120" s="843">
        <v>23.4</v>
      </c>
      <c r="DW120" s="843"/>
      <c r="DX120" s="843"/>
      <c r="DY120" s="843"/>
      <c r="DZ120" s="844"/>
    </row>
    <row r="121" spans="1:130" s="230" customFormat="1" ht="26.25" customHeight="1" x14ac:dyDescent="0.2">
      <c r="A121" s="820"/>
      <c r="B121" s="821"/>
      <c r="C121" s="863" t="s">
        <v>452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453</v>
      </c>
      <c r="BA121" s="752"/>
      <c r="BB121" s="752"/>
      <c r="BC121" s="752"/>
      <c r="BD121" s="752"/>
      <c r="BE121" s="752"/>
      <c r="BF121" s="752"/>
      <c r="BG121" s="752"/>
      <c r="BH121" s="752"/>
      <c r="BI121" s="752"/>
      <c r="BJ121" s="752"/>
      <c r="BK121" s="752"/>
      <c r="BL121" s="752"/>
      <c r="BM121" s="752"/>
      <c r="BN121" s="752"/>
      <c r="BO121" s="752"/>
      <c r="BP121" s="753"/>
      <c r="BQ121" s="816">
        <v>7890172</v>
      </c>
      <c r="BR121" s="817"/>
      <c r="BS121" s="817"/>
      <c r="BT121" s="817"/>
      <c r="BU121" s="817"/>
      <c r="BV121" s="817">
        <v>7498042</v>
      </c>
      <c r="BW121" s="817"/>
      <c r="BX121" s="817"/>
      <c r="BY121" s="817"/>
      <c r="BZ121" s="817"/>
      <c r="CA121" s="817">
        <v>8334538</v>
      </c>
      <c r="CB121" s="817"/>
      <c r="CC121" s="817"/>
      <c r="CD121" s="817"/>
      <c r="CE121" s="817"/>
      <c r="CF121" s="875">
        <v>24.4</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3597086</v>
      </c>
      <c r="DH121" s="817"/>
      <c r="DI121" s="817"/>
      <c r="DJ121" s="817"/>
      <c r="DK121" s="817"/>
      <c r="DL121" s="817">
        <v>3703581</v>
      </c>
      <c r="DM121" s="817"/>
      <c r="DN121" s="817"/>
      <c r="DO121" s="817"/>
      <c r="DP121" s="817"/>
      <c r="DQ121" s="817">
        <v>4281336</v>
      </c>
      <c r="DR121" s="817"/>
      <c r="DS121" s="817"/>
      <c r="DT121" s="817"/>
      <c r="DU121" s="817"/>
      <c r="DV121" s="794">
        <v>12.5</v>
      </c>
      <c r="DW121" s="794"/>
      <c r="DX121" s="794"/>
      <c r="DY121" s="794"/>
      <c r="DZ121" s="795"/>
    </row>
    <row r="122" spans="1:130" s="230" customFormat="1" ht="26.25" customHeight="1" x14ac:dyDescent="0.2">
      <c r="A122" s="820"/>
      <c r="B122" s="821"/>
      <c r="C122" s="815" t="s">
        <v>435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454</v>
      </c>
      <c r="BA122" s="839"/>
      <c r="BB122" s="839"/>
      <c r="BC122" s="839"/>
      <c r="BD122" s="839"/>
      <c r="BE122" s="839"/>
      <c r="BF122" s="839"/>
      <c r="BG122" s="839"/>
      <c r="BH122" s="839"/>
      <c r="BI122" s="839"/>
      <c r="BJ122" s="839"/>
      <c r="BK122" s="839"/>
      <c r="BL122" s="839"/>
      <c r="BM122" s="839"/>
      <c r="BN122" s="839"/>
      <c r="BO122" s="839"/>
      <c r="BP122" s="840"/>
      <c r="BQ122" s="879">
        <v>20298275</v>
      </c>
      <c r="BR122" s="845"/>
      <c r="BS122" s="845"/>
      <c r="BT122" s="845"/>
      <c r="BU122" s="845"/>
      <c r="BV122" s="845">
        <v>18715962</v>
      </c>
      <c r="BW122" s="845"/>
      <c r="BX122" s="845"/>
      <c r="BY122" s="845"/>
      <c r="BZ122" s="845"/>
      <c r="CA122" s="845">
        <v>17287059</v>
      </c>
      <c r="CB122" s="845"/>
      <c r="CC122" s="845"/>
      <c r="CD122" s="845"/>
      <c r="CE122" s="845"/>
      <c r="CF122" s="846">
        <v>50.6</v>
      </c>
      <c r="CG122" s="847"/>
      <c r="CH122" s="847"/>
      <c r="CI122" s="847"/>
      <c r="CJ122" s="847"/>
      <c r="CK122" s="869"/>
      <c r="CL122" s="855"/>
      <c r="CM122" s="855"/>
      <c r="CN122" s="855"/>
      <c r="CO122" s="856"/>
      <c r="CP122" s="835" t="s">
        <v>396</v>
      </c>
      <c r="CQ122" s="836"/>
      <c r="CR122" s="836"/>
      <c r="CS122" s="836"/>
      <c r="CT122" s="836"/>
      <c r="CU122" s="836"/>
      <c r="CV122" s="836"/>
      <c r="CW122" s="836"/>
      <c r="CX122" s="836"/>
      <c r="CY122" s="836"/>
      <c r="CZ122" s="836"/>
      <c r="DA122" s="836"/>
      <c r="DB122" s="836"/>
      <c r="DC122" s="836"/>
      <c r="DD122" s="836"/>
      <c r="DE122" s="836"/>
      <c r="DF122" s="837"/>
      <c r="DG122" s="816">
        <v>551243</v>
      </c>
      <c r="DH122" s="817"/>
      <c r="DI122" s="817"/>
      <c r="DJ122" s="817"/>
      <c r="DK122" s="817"/>
      <c r="DL122" s="817">
        <v>514160</v>
      </c>
      <c r="DM122" s="817"/>
      <c r="DN122" s="817"/>
      <c r="DO122" s="817"/>
      <c r="DP122" s="817"/>
      <c r="DQ122" s="817">
        <v>424067</v>
      </c>
      <c r="DR122" s="817"/>
      <c r="DS122" s="817"/>
      <c r="DT122" s="817"/>
      <c r="DU122" s="817"/>
      <c r="DV122" s="794">
        <v>1.2</v>
      </c>
      <c r="DW122" s="794"/>
      <c r="DX122" s="794"/>
      <c r="DY122" s="794"/>
      <c r="DZ122" s="795"/>
    </row>
    <row r="123" spans="1:130" s="230" customFormat="1" ht="26.25" customHeight="1" x14ac:dyDescent="0.2">
      <c r="A123" s="820"/>
      <c r="B123" s="821"/>
      <c r="C123" s="815" t="s">
        <v>441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455</v>
      </c>
      <c r="BP123" s="878"/>
      <c r="BQ123" s="832">
        <v>53692115</v>
      </c>
      <c r="BR123" s="833"/>
      <c r="BS123" s="833"/>
      <c r="BT123" s="833"/>
      <c r="BU123" s="833"/>
      <c r="BV123" s="833">
        <v>50898361</v>
      </c>
      <c r="BW123" s="833"/>
      <c r="BX123" s="833"/>
      <c r="BY123" s="833"/>
      <c r="BZ123" s="833"/>
      <c r="CA123" s="833">
        <v>49952150</v>
      </c>
      <c r="CB123" s="833"/>
      <c r="CC123" s="833"/>
      <c r="CD123" s="833"/>
      <c r="CE123" s="833"/>
      <c r="CF123" s="748"/>
      <c r="CG123" s="749"/>
      <c r="CH123" s="749"/>
      <c r="CI123" s="749"/>
      <c r="CJ123" s="834"/>
      <c r="CK123" s="869"/>
      <c r="CL123" s="855"/>
      <c r="CM123" s="855"/>
      <c r="CN123" s="855"/>
      <c r="CO123" s="856"/>
      <c r="CP123" s="835" t="s">
        <v>399</v>
      </c>
      <c r="CQ123" s="836"/>
      <c r="CR123" s="836"/>
      <c r="CS123" s="836"/>
      <c r="CT123" s="836"/>
      <c r="CU123" s="836"/>
      <c r="CV123" s="836"/>
      <c r="CW123" s="836"/>
      <c r="CX123" s="836"/>
      <c r="CY123" s="836"/>
      <c r="CZ123" s="836"/>
      <c r="DA123" s="836"/>
      <c r="DB123" s="836"/>
      <c r="DC123" s="836"/>
      <c r="DD123" s="836"/>
      <c r="DE123" s="836"/>
      <c r="DF123" s="837"/>
      <c r="DG123" s="779">
        <v>401697</v>
      </c>
      <c r="DH123" s="780"/>
      <c r="DI123" s="780"/>
      <c r="DJ123" s="780"/>
      <c r="DK123" s="781"/>
      <c r="DL123" s="782">
        <v>287389</v>
      </c>
      <c r="DM123" s="780"/>
      <c r="DN123" s="780"/>
      <c r="DO123" s="780"/>
      <c r="DP123" s="781"/>
      <c r="DQ123" s="782">
        <v>220286</v>
      </c>
      <c r="DR123" s="780"/>
      <c r="DS123" s="780"/>
      <c r="DT123" s="780"/>
      <c r="DU123" s="781"/>
      <c r="DV123" s="824">
        <v>0.6</v>
      </c>
      <c r="DW123" s="825"/>
      <c r="DX123" s="825"/>
      <c r="DY123" s="825"/>
      <c r="DZ123" s="826"/>
    </row>
    <row r="124" spans="1:130" s="230" customFormat="1" ht="26.25" customHeight="1" thickBot="1" x14ac:dyDescent="0.25">
      <c r="A124" s="820"/>
      <c r="B124" s="821"/>
      <c r="C124" s="815" t="s">
        <v>444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457</v>
      </c>
      <c r="CQ124" s="836"/>
      <c r="CR124" s="836"/>
      <c r="CS124" s="836"/>
      <c r="CT124" s="836"/>
      <c r="CU124" s="836"/>
      <c r="CV124" s="836"/>
      <c r="CW124" s="836"/>
      <c r="CX124" s="836"/>
      <c r="CY124" s="836"/>
      <c r="CZ124" s="836"/>
      <c r="DA124" s="836"/>
      <c r="DB124" s="836"/>
      <c r="DC124" s="836"/>
      <c r="DD124" s="836"/>
      <c r="DE124" s="836"/>
      <c r="DF124" s="837"/>
      <c r="DG124" s="763">
        <v>145606</v>
      </c>
      <c r="DH124" s="764"/>
      <c r="DI124" s="764"/>
      <c r="DJ124" s="764"/>
      <c r="DK124" s="765"/>
      <c r="DL124" s="766">
        <v>135028</v>
      </c>
      <c r="DM124" s="764"/>
      <c r="DN124" s="764"/>
      <c r="DO124" s="764"/>
      <c r="DP124" s="765"/>
      <c r="DQ124" s="766">
        <v>158046</v>
      </c>
      <c r="DR124" s="764"/>
      <c r="DS124" s="764"/>
      <c r="DT124" s="764"/>
      <c r="DU124" s="765"/>
      <c r="DV124" s="848">
        <v>0.5</v>
      </c>
      <c r="DW124" s="849"/>
      <c r="DX124" s="849"/>
      <c r="DY124" s="849"/>
      <c r="DZ124" s="850"/>
    </row>
    <row r="125" spans="1:130" s="230" customFormat="1" ht="26.25" customHeight="1" x14ac:dyDescent="0.2">
      <c r="A125" s="820"/>
      <c r="B125" s="821"/>
      <c r="C125" s="815" t="s">
        <v>446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458</v>
      </c>
      <c r="CL125" s="852"/>
      <c r="CM125" s="852"/>
      <c r="CN125" s="852"/>
      <c r="CO125" s="853"/>
      <c r="CP125" s="860" t="s">
        <v>459</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460</v>
      </c>
      <c r="CQ126" s="752"/>
      <c r="CR126" s="752"/>
      <c r="CS126" s="752"/>
      <c r="CT126" s="752"/>
      <c r="CU126" s="752"/>
      <c r="CV126" s="752"/>
      <c r="CW126" s="752"/>
      <c r="CX126" s="752"/>
      <c r="CY126" s="752"/>
      <c r="CZ126" s="752"/>
      <c r="DA126" s="752"/>
      <c r="DB126" s="752"/>
      <c r="DC126" s="752"/>
      <c r="DD126" s="752"/>
      <c r="DE126" s="752"/>
      <c r="DF126" s="753"/>
      <c r="DG126" s="816">
        <v>79393</v>
      </c>
      <c r="DH126" s="817"/>
      <c r="DI126" s="817"/>
      <c r="DJ126" s="817"/>
      <c r="DK126" s="817"/>
      <c r="DL126" s="817" t="s">
        <v>122</v>
      </c>
      <c r="DM126" s="817"/>
      <c r="DN126" s="817"/>
      <c r="DO126" s="817"/>
      <c r="DP126" s="817"/>
      <c r="DQ126" s="817">
        <v>506918</v>
      </c>
      <c r="DR126" s="817"/>
      <c r="DS126" s="817"/>
      <c r="DT126" s="817"/>
      <c r="DU126" s="817"/>
      <c r="DV126" s="794">
        <v>1.5</v>
      </c>
      <c r="DW126" s="794"/>
      <c r="DX126" s="794"/>
      <c r="DY126" s="794"/>
      <c r="DZ126" s="795"/>
    </row>
    <row r="127" spans="1:130" s="230" customFormat="1" ht="26.25" customHeight="1" x14ac:dyDescent="0.2">
      <c r="A127" s="822"/>
      <c r="B127" s="823"/>
      <c r="C127" s="838" t="s">
        <v>461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462</v>
      </c>
      <c r="AY127" s="812"/>
      <c r="AZ127" s="812"/>
      <c r="BA127" s="812"/>
      <c r="BB127" s="812"/>
      <c r="BC127" s="812"/>
      <c r="BD127" s="812"/>
      <c r="BE127" s="813"/>
      <c r="BF127" s="811" t="s">
        <v>463</v>
      </c>
      <c r="BG127" s="812"/>
      <c r="BH127" s="812"/>
      <c r="BI127" s="812"/>
      <c r="BJ127" s="812"/>
      <c r="BK127" s="812"/>
      <c r="BL127" s="813"/>
      <c r="BM127" s="811" t="s">
        <v>464</v>
      </c>
      <c r="BN127" s="812"/>
      <c r="BO127" s="812"/>
      <c r="BP127" s="812"/>
      <c r="BQ127" s="812"/>
      <c r="BR127" s="812"/>
      <c r="BS127" s="813"/>
      <c r="BT127" s="811" t="s">
        <v>465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466</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468</v>
      </c>
      <c r="X128" s="798"/>
      <c r="Y128" s="798"/>
      <c r="Z128" s="799"/>
      <c r="AA128" s="800">
        <v>781058</v>
      </c>
      <c r="AB128" s="801"/>
      <c r="AC128" s="801"/>
      <c r="AD128" s="801"/>
      <c r="AE128" s="802"/>
      <c r="AF128" s="803">
        <v>761111</v>
      </c>
      <c r="AG128" s="801"/>
      <c r="AH128" s="801"/>
      <c r="AI128" s="801"/>
      <c r="AJ128" s="802"/>
      <c r="AK128" s="803">
        <v>977513</v>
      </c>
      <c r="AL128" s="801"/>
      <c r="AM128" s="801"/>
      <c r="AN128" s="801"/>
      <c r="AO128" s="802"/>
      <c r="AP128" s="804"/>
      <c r="AQ128" s="805"/>
      <c r="AR128" s="805"/>
      <c r="AS128" s="805"/>
      <c r="AT128" s="806"/>
      <c r="AU128" s="232"/>
      <c r="AV128" s="232"/>
      <c r="AW128" s="232"/>
      <c r="AX128" s="807" t="s">
        <v>469</v>
      </c>
      <c r="AY128" s="808"/>
      <c r="AZ128" s="808"/>
      <c r="BA128" s="808"/>
      <c r="BB128" s="808"/>
      <c r="BC128" s="808"/>
      <c r="BD128" s="808"/>
      <c r="BE128" s="809"/>
      <c r="BF128" s="786" t="s">
        <v>122</v>
      </c>
      <c r="BG128" s="787"/>
      <c r="BH128" s="787"/>
      <c r="BI128" s="787"/>
      <c r="BJ128" s="787"/>
      <c r="BK128" s="787"/>
      <c r="BL128" s="810"/>
      <c r="BM128" s="786">
        <v>11.57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470</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471</v>
      </c>
      <c r="X129" s="777"/>
      <c r="Y129" s="777"/>
      <c r="Z129" s="778"/>
      <c r="AA129" s="779">
        <v>33372812</v>
      </c>
      <c r="AB129" s="780"/>
      <c r="AC129" s="780"/>
      <c r="AD129" s="780"/>
      <c r="AE129" s="781"/>
      <c r="AF129" s="782">
        <v>35033703</v>
      </c>
      <c r="AG129" s="780"/>
      <c r="AH129" s="780"/>
      <c r="AI129" s="780"/>
      <c r="AJ129" s="781"/>
      <c r="AK129" s="782">
        <v>36202034</v>
      </c>
      <c r="AL129" s="780"/>
      <c r="AM129" s="780"/>
      <c r="AN129" s="780"/>
      <c r="AO129" s="781"/>
      <c r="AP129" s="783"/>
      <c r="AQ129" s="784"/>
      <c r="AR129" s="784"/>
      <c r="AS129" s="784"/>
      <c r="AT129" s="785"/>
      <c r="AU129" s="233"/>
      <c r="AV129" s="233"/>
      <c r="AW129" s="233"/>
      <c r="AX129" s="751" t="s">
        <v>472</v>
      </c>
      <c r="AY129" s="752"/>
      <c r="AZ129" s="752"/>
      <c r="BA129" s="752"/>
      <c r="BB129" s="752"/>
      <c r="BC129" s="752"/>
      <c r="BD129" s="752"/>
      <c r="BE129" s="753"/>
      <c r="BF129" s="770" t="s">
        <v>122</v>
      </c>
      <c r="BG129" s="771"/>
      <c r="BH129" s="771"/>
      <c r="BI129" s="771"/>
      <c r="BJ129" s="771"/>
      <c r="BK129" s="771"/>
      <c r="BL129" s="772"/>
      <c r="BM129" s="770">
        <v>16.57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474</v>
      </c>
      <c r="X130" s="777"/>
      <c r="Y130" s="777"/>
      <c r="Z130" s="778"/>
      <c r="AA130" s="779">
        <v>2200424</v>
      </c>
      <c r="AB130" s="780"/>
      <c r="AC130" s="780"/>
      <c r="AD130" s="780"/>
      <c r="AE130" s="781"/>
      <c r="AF130" s="782">
        <v>2153889</v>
      </c>
      <c r="AG130" s="780"/>
      <c r="AH130" s="780"/>
      <c r="AI130" s="780"/>
      <c r="AJ130" s="781"/>
      <c r="AK130" s="782">
        <v>2043526</v>
      </c>
      <c r="AL130" s="780"/>
      <c r="AM130" s="780"/>
      <c r="AN130" s="780"/>
      <c r="AO130" s="781"/>
      <c r="AP130" s="783"/>
      <c r="AQ130" s="784"/>
      <c r="AR130" s="784"/>
      <c r="AS130" s="784"/>
      <c r="AT130" s="785"/>
      <c r="AU130" s="233"/>
      <c r="AV130" s="233"/>
      <c r="AW130" s="233"/>
      <c r="AX130" s="751" t="s">
        <v>475</v>
      </c>
      <c r="AY130" s="752"/>
      <c r="AZ130" s="752"/>
      <c r="BA130" s="752"/>
      <c r="BB130" s="752"/>
      <c r="BC130" s="752"/>
      <c r="BD130" s="752"/>
      <c r="BE130" s="753"/>
      <c r="BF130" s="754">
        <v>0.8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476</v>
      </c>
      <c r="X131" s="761"/>
      <c r="Y131" s="761"/>
      <c r="Z131" s="762"/>
      <c r="AA131" s="763">
        <v>31172388</v>
      </c>
      <c r="AB131" s="764"/>
      <c r="AC131" s="764"/>
      <c r="AD131" s="764"/>
      <c r="AE131" s="765"/>
      <c r="AF131" s="766">
        <v>32879814</v>
      </c>
      <c r="AG131" s="764"/>
      <c r="AH131" s="764"/>
      <c r="AI131" s="764"/>
      <c r="AJ131" s="765"/>
      <c r="AK131" s="766">
        <v>34158508</v>
      </c>
      <c r="AL131" s="764"/>
      <c r="AM131" s="764"/>
      <c r="AN131" s="764"/>
      <c r="AO131" s="765"/>
      <c r="AP131" s="767"/>
      <c r="AQ131" s="768"/>
      <c r="AR131" s="768"/>
      <c r="AS131" s="768"/>
      <c r="AT131" s="769"/>
      <c r="AU131" s="233"/>
      <c r="AV131" s="233"/>
      <c r="AW131" s="233"/>
      <c r="AX131" s="729" t="s">
        <v>477</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479</v>
      </c>
      <c r="W132" s="742"/>
      <c r="X132" s="742"/>
      <c r="Y132" s="742"/>
      <c r="Z132" s="743"/>
      <c r="AA132" s="744">
        <v>1.75090532</v>
      </c>
      <c r="AB132" s="745"/>
      <c r="AC132" s="745"/>
      <c r="AD132" s="745"/>
      <c r="AE132" s="746"/>
      <c r="AF132" s="747">
        <v>0.67365040399999998</v>
      </c>
      <c r="AG132" s="745"/>
      <c r="AH132" s="745"/>
      <c r="AI132" s="745"/>
      <c r="AJ132" s="746"/>
      <c r="AK132" s="747">
        <v>5.7385409999999998E-2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480</v>
      </c>
      <c r="W133" s="721"/>
      <c r="X133" s="721"/>
      <c r="Y133" s="721"/>
      <c r="Z133" s="722"/>
      <c r="AA133" s="723">
        <v>0.8</v>
      </c>
      <c r="AB133" s="724"/>
      <c r="AC133" s="724"/>
      <c r="AD133" s="724"/>
      <c r="AE133" s="725"/>
      <c r="AF133" s="723">
        <v>0.7</v>
      </c>
      <c r="AG133" s="724"/>
      <c r="AH133" s="724"/>
      <c r="AI133" s="724"/>
      <c r="AJ133" s="725"/>
      <c r="AK133" s="723">
        <v>0.8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4GKcGpm/64cExlDeNnD2BhhxvdoXJXqW6Gksgb9XzkA/S1JH3/AHDx/mVjMJyUmaNVGvpaWp00vHJCNKAX3cg==" saltValue="csQAWuN1OFuhKv79uKPLa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481</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VzRIXIxzdrtobKiYmW5sc4uQUDkktPtf7GQb5+EXI+HgDQMca29aV5dWZJ3eKI6Tssm6tafP542Q3/FT12GDSw==" saltValue="VaIb6HVplVDvKDnsNqLg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3XGG10dOBmRrRhuDobQ1n37GpGUWW4GPhvkYsbYdNd9bSZR4vRR0f0+UuRFg3TLBwTd7/LCg8tfnb2KBme2m3g==" saltValue="N2958lIUglr1qDDftGjdz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484</v>
      </c>
      <c r="AP7" s="272"/>
      <c r="AQ7" s="273" t="s">
        <v>485</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486</v>
      </c>
      <c r="AQ8" s="279" t="s">
        <v>487</v>
      </c>
      <c r="AR8" s="280" t="s">
        <v>488</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489</v>
      </c>
      <c r="AL9" s="1132"/>
      <c r="AM9" s="1132"/>
      <c r="AN9" s="1133"/>
      <c r="AO9" s="281">
        <v>9584103</v>
      </c>
      <c r="AP9" s="281">
        <v>64016</v>
      </c>
      <c r="AQ9" s="282">
        <v>66571</v>
      </c>
      <c r="AR9" s="283">
        <v>-3.8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490</v>
      </c>
      <c r="AL10" s="1132"/>
      <c r="AM10" s="1132"/>
      <c r="AN10" s="1133"/>
      <c r="AO10" s="284">
        <v>243860</v>
      </c>
      <c r="AP10" s="284">
        <v>1629</v>
      </c>
      <c r="AQ10" s="285">
        <v>3999</v>
      </c>
      <c r="AR10" s="286">
        <v>-59.3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491</v>
      </c>
      <c r="AL11" s="1132"/>
      <c r="AM11" s="1132"/>
      <c r="AN11" s="1133"/>
      <c r="AO11" s="284" t="s">
        <v>492</v>
      </c>
      <c r="AP11" s="284" t="s">
        <v>492</v>
      </c>
      <c r="AQ11" s="285">
        <v>2086</v>
      </c>
      <c r="AR11" s="286" t="s">
        <v>492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493</v>
      </c>
      <c r="AL12" s="1132"/>
      <c r="AM12" s="1132"/>
      <c r="AN12" s="1133"/>
      <c r="AO12" s="284" t="s">
        <v>492</v>
      </c>
      <c r="AP12" s="284" t="s">
        <v>492</v>
      </c>
      <c r="AQ12" s="285">
        <v>22</v>
      </c>
      <c r="AR12" s="286" t="s">
        <v>492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494</v>
      </c>
      <c r="AL13" s="1132"/>
      <c r="AM13" s="1132"/>
      <c r="AN13" s="1133"/>
      <c r="AO13" s="284">
        <v>199028</v>
      </c>
      <c r="AP13" s="284">
        <v>1329</v>
      </c>
      <c r="AQ13" s="285">
        <v>2452</v>
      </c>
      <c r="AR13" s="286">
        <v>-45.8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495</v>
      </c>
      <c r="AL14" s="1132"/>
      <c r="AM14" s="1132"/>
      <c r="AN14" s="1133"/>
      <c r="AO14" s="284">
        <v>163495</v>
      </c>
      <c r="AP14" s="284">
        <v>1092</v>
      </c>
      <c r="AQ14" s="285">
        <v>1577</v>
      </c>
      <c r="AR14" s="286">
        <v>-30.8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496</v>
      </c>
      <c r="AL15" s="1135"/>
      <c r="AM15" s="1135"/>
      <c r="AN15" s="1136"/>
      <c r="AO15" s="284">
        <v>-260326</v>
      </c>
      <c r="AP15" s="284">
        <v>-1739</v>
      </c>
      <c r="AQ15" s="285">
        <v>-2400</v>
      </c>
      <c r="AR15" s="286">
        <v>-27.5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177</v>
      </c>
      <c r="AL16" s="1135"/>
      <c r="AM16" s="1135"/>
      <c r="AN16" s="1136"/>
      <c r="AO16" s="284">
        <v>9930160</v>
      </c>
      <c r="AP16" s="284">
        <v>66327</v>
      </c>
      <c r="AQ16" s="285">
        <v>74306</v>
      </c>
      <c r="AR16" s="286">
        <v>-10.7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497</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498</v>
      </c>
      <c r="AP20" s="293" t="s">
        <v>499</v>
      </c>
      <c r="AQ20" s="294" t="s">
        <v>500</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501</v>
      </c>
      <c r="AL21" s="1138"/>
      <c r="AM21" s="1138"/>
      <c r="AN21" s="1139"/>
      <c r="AO21" s="297">
        <v>6.5</v>
      </c>
      <c r="AP21" s="298">
        <v>6.91</v>
      </c>
      <c r="AQ21" s="299">
        <v>-0.41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502</v>
      </c>
      <c r="AL22" s="1138"/>
      <c r="AM22" s="1138"/>
      <c r="AN22" s="1139"/>
      <c r="AO22" s="302">
        <v>101.2</v>
      </c>
      <c r="AP22" s="303">
        <v>99.2</v>
      </c>
      <c r="AQ22" s="304">
        <v>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30" t="s">
        <v>503</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ht="13.2" x14ac:dyDescent="0.2">
      <c r="A27" s="309"/>
      <c r="AO27" s="262"/>
      <c r="AP27" s="262"/>
      <c r="AQ27" s="262"/>
      <c r="AR27" s="262"/>
      <c r="AS27" s="262"/>
      <c r="AT27" s="262"/>
    </row>
    <row r="28" spans="1:46" ht="16.2" x14ac:dyDescent="0.2">
      <c r="A28" s="263" t="s">
        <v>504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484</v>
      </c>
      <c r="AP30" s="272"/>
      <c r="AQ30" s="273" t="s">
        <v>485</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486</v>
      </c>
      <c r="AQ31" s="279" t="s">
        <v>487</v>
      </c>
      <c r="AR31" s="280" t="s">
        <v>488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506</v>
      </c>
      <c r="AL32" s="1122"/>
      <c r="AM32" s="1122"/>
      <c r="AN32" s="1123"/>
      <c r="AO32" s="312">
        <v>892364</v>
      </c>
      <c r="AP32" s="312">
        <v>5960</v>
      </c>
      <c r="AQ32" s="313">
        <v>38265</v>
      </c>
      <c r="AR32" s="314">
        <v>-84.4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507</v>
      </c>
      <c r="AL33" s="1122"/>
      <c r="AM33" s="1122"/>
      <c r="AN33" s="1123"/>
      <c r="AO33" s="312" t="s">
        <v>492</v>
      </c>
      <c r="AP33" s="312" t="s">
        <v>492</v>
      </c>
      <c r="AQ33" s="313" t="s">
        <v>492</v>
      </c>
      <c r="AR33" s="314" t="s">
        <v>492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508</v>
      </c>
      <c r="AL34" s="1122"/>
      <c r="AM34" s="1122"/>
      <c r="AN34" s="1123"/>
      <c r="AO34" s="312" t="s">
        <v>492</v>
      </c>
      <c r="AP34" s="312" t="s">
        <v>492</v>
      </c>
      <c r="AQ34" s="313" t="s">
        <v>492</v>
      </c>
      <c r="AR34" s="314" t="s">
        <v>492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509</v>
      </c>
      <c r="AL35" s="1122"/>
      <c r="AM35" s="1122"/>
      <c r="AN35" s="1123"/>
      <c r="AO35" s="312">
        <v>1670302</v>
      </c>
      <c r="AP35" s="312">
        <v>11157</v>
      </c>
      <c r="AQ35" s="313">
        <v>11441</v>
      </c>
      <c r="AR35" s="314">
        <v>-2.5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510</v>
      </c>
      <c r="AL36" s="1122"/>
      <c r="AM36" s="1122"/>
      <c r="AN36" s="1123"/>
      <c r="AO36" s="312">
        <v>477975</v>
      </c>
      <c r="AP36" s="312">
        <v>3193</v>
      </c>
      <c r="AQ36" s="313">
        <v>1708</v>
      </c>
      <c r="AR36" s="314">
        <v>86.9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511</v>
      </c>
      <c r="AL37" s="1122"/>
      <c r="AM37" s="1122"/>
      <c r="AN37" s="1123"/>
      <c r="AO37" s="312" t="s">
        <v>492</v>
      </c>
      <c r="AP37" s="312" t="s">
        <v>492</v>
      </c>
      <c r="AQ37" s="313">
        <v>394</v>
      </c>
      <c r="AR37" s="314" t="s">
        <v>492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512</v>
      </c>
      <c r="AL38" s="1125"/>
      <c r="AM38" s="1125"/>
      <c r="AN38" s="1126"/>
      <c r="AO38" s="315" t="s">
        <v>492</v>
      </c>
      <c r="AP38" s="315" t="s">
        <v>492</v>
      </c>
      <c r="AQ38" s="316">
        <v>1</v>
      </c>
      <c r="AR38" s="304" t="s">
        <v>492</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513</v>
      </c>
      <c r="AL39" s="1125"/>
      <c r="AM39" s="1125"/>
      <c r="AN39" s="1126"/>
      <c r="AO39" s="312">
        <v>-977513</v>
      </c>
      <c r="AP39" s="312">
        <v>-6529</v>
      </c>
      <c r="AQ39" s="313">
        <v>-7153</v>
      </c>
      <c r="AR39" s="314">
        <v>-8.6999999999999993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514</v>
      </c>
      <c r="AL40" s="1122"/>
      <c r="AM40" s="1122"/>
      <c r="AN40" s="1123"/>
      <c r="AO40" s="312">
        <v>-2043526</v>
      </c>
      <c r="AP40" s="312">
        <v>-13649</v>
      </c>
      <c r="AQ40" s="313">
        <v>-33456</v>
      </c>
      <c r="AR40" s="314">
        <v>-59.2</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287</v>
      </c>
      <c r="AL41" s="1128"/>
      <c r="AM41" s="1128"/>
      <c r="AN41" s="1129"/>
      <c r="AO41" s="312">
        <v>19602</v>
      </c>
      <c r="AP41" s="312">
        <v>131</v>
      </c>
      <c r="AQ41" s="313">
        <v>11199</v>
      </c>
      <c r="AR41" s="314">
        <v>-98.8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484</v>
      </c>
      <c r="AN49" s="1116" t="s">
        <v>517</v>
      </c>
      <c r="AO49" s="1117"/>
      <c r="AP49" s="1117"/>
      <c r="AQ49" s="1117"/>
      <c r="AR49" s="1118"/>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518</v>
      </c>
      <c r="AO50" s="329" t="s">
        <v>519</v>
      </c>
      <c r="AP50" s="330" t="s">
        <v>520</v>
      </c>
      <c r="AQ50" s="331" t="s">
        <v>521</v>
      </c>
      <c r="AR50" s="332" t="s">
        <v>522</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5532777</v>
      </c>
      <c r="AN51" s="334">
        <v>36156</v>
      </c>
      <c r="AO51" s="335">
        <v>-16.2</v>
      </c>
      <c r="AP51" s="336">
        <v>66343</v>
      </c>
      <c r="AQ51" s="337">
        <v>43</v>
      </c>
      <c r="AR51" s="338">
        <v>-59.2</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4280277</v>
      </c>
      <c r="AN52" s="342">
        <v>27971</v>
      </c>
      <c r="AO52" s="343">
        <v>-9</v>
      </c>
      <c r="AP52" s="344">
        <v>34529</v>
      </c>
      <c r="AQ52" s="345">
        <v>28.4</v>
      </c>
      <c r="AR52" s="346">
        <v>-37.4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11722589</v>
      </c>
      <c r="AN53" s="334">
        <v>76996</v>
      </c>
      <c r="AO53" s="335">
        <v>113</v>
      </c>
      <c r="AP53" s="336">
        <v>56416</v>
      </c>
      <c r="AQ53" s="337">
        <v>-15</v>
      </c>
      <c r="AR53" s="338">
        <v>128</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6463612</v>
      </c>
      <c r="AN54" s="342">
        <v>42454</v>
      </c>
      <c r="AO54" s="343">
        <v>51.8</v>
      </c>
      <c r="AP54" s="344">
        <v>32623</v>
      </c>
      <c r="AQ54" s="345">
        <v>-5.5</v>
      </c>
      <c r="AR54" s="346">
        <v>57.3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7462706</v>
      </c>
      <c r="AN55" s="334">
        <v>49428</v>
      </c>
      <c r="AO55" s="335">
        <v>-35.799999999999997</v>
      </c>
      <c r="AP55" s="336">
        <v>49217</v>
      </c>
      <c r="AQ55" s="337">
        <v>-12.8</v>
      </c>
      <c r="AR55" s="338">
        <v>-23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3772241</v>
      </c>
      <c r="AN56" s="342">
        <v>24985</v>
      </c>
      <c r="AO56" s="343">
        <v>-41.1</v>
      </c>
      <c r="AP56" s="344">
        <v>27232</v>
      </c>
      <c r="AQ56" s="345">
        <v>-16.5</v>
      </c>
      <c r="AR56" s="346">
        <v>-24.6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5868797</v>
      </c>
      <c r="AN57" s="334">
        <v>39012</v>
      </c>
      <c r="AO57" s="335">
        <v>-21.1</v>
      </c>
      <c r="AP57" s="336">
        <v>49211</v>
      </c>
      <c r="AQ57" s="337">
        <v>0</v>
      </c>
      <c r="AR57" s="338">
        <v>-21.1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3883115</v>
      </c>
      <c r="AN58" s="342">
        <v>25813</v>
      </c>
      <c r="AO58" s="343">
        <v>3.3</v>
      </c>
      <c r="AP58" s="344">
        <v>28367</v>
      </c>
      <c r="AQ58" s="345">
        <v>4.2</v>
      </c>
      <c r="AR58" s="346">
        <v>-0.9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4306090</v>
      </c>
      <c r="AN59" s="334">
        <v>28762</v>
      </c>
      <c r="AO59" s="335">
        <v>-26.3</v>
      </c>
      <c r="AP59" s="336">
        <v>51738</v>
      </c>
      <c r="AQ59" s="337">
        <v>5.0999999999999996</v>
      </c>
      <c r="AR59" s="338">
        <v>-31.4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3750190</v>
      </c>
      <c r="AN60" s="342">
        <v>25049</v>
      </c>
      <c r="AO60" s="343">
        <v>-3</v>
      </c>
      <c r="AP60" s="344">
        <v>30360</v>
      </c>
      <c r="AQ60" s="345">
        <v>7</v>
      </c>
      <c r="AR60" s="346">
        <v>-10</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6978592</v>
      </c>
      <c r="AN61" s="349">
        <v>46071</v>
      </c>
      <c r="AO61" s="350">
        <v>2.7</v>
      </c>
      <c r="AP61" s="351">
        <v>54585</v>
      </c>
      <c r="AQ61" s="352">
        <v>4.0999999999999996</v>
      </c>
      <c r="AR61" s="338">
        <v>-1.4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4429887</v>
      </c>
      <c r="AN62" s="342">
        <v>29254</v>
      </c>
      <c r="AO62" s="343">
        <v>0.4</v>
      </c>
      <c r="AP62" s="344">
        <v>30622</v>
      </c>
      <c r="AQ62" s="345">
        <v>3.5</v>
      </c>
      <c r="AR62" s="346">
        <v>-3.1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YgP+XGsIxDcvN/mFqPTLce+Fog/ATsawWNx8ff2vrgLUpr7WyZG5b/Tat7CZeLLn36ZnzuCH1PCTsYwnnL2hzA==" saltValue="Ek85UN0tSrDGNuaBLcBCm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481</v>
      </c>
    </row>
    <row r="121" spans="125:125" ht="13.5" hidden="1" customHeight="1" x14ac:dyDescent="0.2">
      <c r="DU121" s="259"/>
    </row>
  </sheetData>
  <sheetProtection algorithmName="SHA-512" hashValue="pjxLxmsmiAxFH4r18CPcYEElxwWN1/iv+zJS6Eb5WJIkopJTCyTRc6a0mPeQJFdwQi/xV0tPCD20EvxZnQob1g==" saltValue="6kPHDqYiAN087ZEY6MjG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481</v>
      </c>
    </row>
  </sheetData>
  <sheetProtection algorithmName="SHA-512" hashValue="+NryBpq8JqT6lHHqC6zO+2+JBoCkO2ESy+VmuAWJFrdThc4nkjidsBOptBnB55OLfHovvT/9HsnCu+SkwvaQug==" saltValue="p9BjmQBhDqLnSFKDjoC74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2">
      <c r="B47" s="10"/>
      <c r="C47" s="1140" t="s">
        <v>3</v>
      </c>
      <c r="D47" s="1140"/>
      <c r="E47" s="1141"/>
      <c r="F47" s="11">
        <v>20.52</v>
      </c>
      <c r="G47" s="12">
        <v>18.739999999999998</v>
      </c>
      <c r="H47" s="12">
        <v>20.309999999999999</v>
      </c>
      <c r="I47" s="12">
        <v>18.23</v>
      </c>
      <c r="J47" s="13">
        <v>17.66</v>
      </c>
    </row>
    <row r="48" spans="2:10" ht="57.75" customHeight="1" x14ac:dyDescent="0.2">
      <c r="B48" s="14"/>
      <c r="C48" s="1142" t="s">
        <v>4</v>
      </c>
      <c r="D48" s="1142"/>
      <c r="E48" s="1143"/>
      <c r="F48" s="15">
        <v>6.65</v>
      </c>
      <c r="G48" s="16">
        <v>4.3099999999999996</v>
      </c>
      <c r="H48" s="16">
        <v>4.8099999999999996</v>
      </c>
      <c r="I48" s="16">
        <v>6.76</v>
      </c>
      <c r="J48" s="17">
        <v>4.59</v>
      </c>
    </row>
    <row r="49" spans="2:10" ht="57.75" customHeight="1" thickBot="1" x14ac:dyDescent="0.25">
      <c r="B49" s="18"/>
      <c r="C49" s="1144" t="s">
        <v>5</v>
      </c>
      <c r="D49" s="1144"/>
      <c r="E49" s="1145"/>
      <c r="F49" s="19">
        <v>1.62</v>
      </c>
      <c r="G49" s="20" t="s">
        <v>536</v>
      </c>
      <c r="H49" s="20">
        <v>0.17</v>
      </c>
      <c r="I49" s="20">
        <v>1.06</v>
      </c>
      <c r="J49" s="21" t="s">
        <v>537</v>
      </c>
    </row>
    <row r="50" spans="2:10" ht="13.2" x14ac:dyDescent="0.2"/>
  </sheetData>
  <sheetProtection algorithmName="SHA-512" hashValue="oa8eiAIS/M1+FKJLxBwqYEiPCEIXcDonmlpqa6rXboS1iu4YaIKbtlWC2aGW9nnF+kQrPgo4lCknqdXlrMTY9A==" saltValue="gRnMv7aEKr9oexYiGaWQ7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2">
      <c r="A34" s="22"/>
      <c r="B34" s="31"/>
      <c r="C34" s="1152" t="s">
        <v>538</v>
      </c>
      <c r="D34" s="1152"/>
      <c r="E34" s="1153"/>
      <c r="F34" s="32">
        <v>42.17</v>
      </c>
      <c r="G34" s="33">
        <v>37.04</v>
      </c>
      <c r="H34" s="33">
        <v>37.39</v>
      </c>
      <c r="I34" s="33">
        <v>38.049999999999997</v>
      </c>
      <c r="J34" s="34">
        <v>32.729999999999997</v>
      </c>
      <c r="K34" s="22"/>
      <c r="L34" s="22"/>
      <c r="M34" s="22"/>
      <c r="N34" s="22"/>
      <c r="O34" s="22"/>
      <c r="P34" s="22"/>
    </row>
    <row r="35" spans="1:16" ht="39" customHeight="1" x14ac:dyDescent="0.2">
      <c r="A35" s="22"/>
      <c r="B35" s="35"/>
      <c r="C35" s="1146" t="s">
        <v>539</v>
      </c>
      <c r="D35" s="1147"/>
      <c r="E35" s="1148"/>
      <c r="F35" s="36">
        <v>16.05</v>
      </c>
      <c r="G35" s="37">
        <v>15.61</v>
      </c>
      <c r="H35" s="37">
        <v>16.66</v>
      </c>
      <c r="I35" s="37">
        <v>11.55</v>
      </c>
      <c r="J35" s="38">
        <v>9.67</v>
      </c>
      <c r="K35" s="22"/>
      <c r="L35" s="22"/>
      <c r="M35" s="22"/>
      <c r="N35" s="22"/>
      <c r="O35" s="22"/>
      <c r="P35" s="22"/>
    </row>
    <row r="36" spans="1:16" ht="39" customHeight="1" x14ac:dyDescent="0.2">
      <c r="A36" s="22"/>
      <c r="B36" s="35"/>
      <c r="C36" s="1146" t="s">
        <v>540</v>
      </c>
      <c r="D36" s="1147"/>
      <c r="E36" s="1148"/>
      <c r="F36" s="36">
        <v>6.64</v>
      </c>
      <c r="G36" s="37">
        <v>4.3099999999999996</v>
      </c>
      <c r="H36" s="37">
        <v>4.8</v>
      </c>
      <c r="I36" s="37">
        <v>6.75</v>
      </c>
      <c r="J36" s="38">
        <v>4.71</v>
      </c>
      <c r="K36" s="22"/>
      <c r="L36" s="22"/>
      <c r="M36" s="22"/>
      <c r="N36" s="22"/>
      <c r="O36" s="22"/>
      <c r="P36" s="22"/>
    </row>
    <row r="37" spans="1:16" ht="39" customHeight="1" x14ac:dyDescent="0.2">
      <c r="A37" s="22"/>
      <c r="B37" s="35"/>
      <c r="C37" s="1146" t="s">
        <v>541</v>
      </c>
      <c r="D37" s="1147"/>
      <c r="E37" s="1148"/>
      <c r="F37" s="36">
        <v>0.17</v>
      </c>
      <c r="G37" s="37">
        <v>0.05</v>
      </c>
      <c r="H37" s="37">
        <v>0.01</v>
      </c>
      <c r="I37" s="37">
        <v>0.04</v>
      </c>
      <c r="J37" s="38">
        <v>0.4</v>
      </c>
      <c r="K37" s="22"/>
      <c r="L37" s="22"/>
      <c r="M37" s="22"/>
      <c r="N37" s="22"/>
      <c r="O37" s="22"/>
      <c r="P37" s="22"/>
    </row>
    <row r="38" spans="1:16" ht="39" customHeight="1" x14ac:dyDescent="0.2">
      <c r="A38" s="22"/>
      <c r="B38" s="35"/>
      <c r="C38" s="1146" t="s">
        <v>542</v>
      </c>
      <c r="D38" s="1147"/>
      <c r="E38" s="1148"/>
      <c r="F38" s="36">
        <v>0.27</v>
      </c>
      <c r="G38" s="37">
        <v>0.26</v>
      </c>
      <c r="H38" s="37">
        <v>0.31</v>
      </c>
      <c r="I38" s="37">
        <v>0.36</v>
      </c>
      <c r="J38" s="38">
        <v>0.35</v>
      </c>
      <c r="K38" s="22"/>
      <c r="L38" s="22"/>
      <c r="M38" s="22"/>
      <c r="N38" s="22"/>
      <c r="O38" s="22"/>
      <c r="P38" s="22"/>
    </row>
    <row r="39" spans="1:16" ht="39" customHeight="1" x14ac:dyDescent="0.2">
      <c r="A39" s="22"/>
      <c r="B39" s="35"/>
      <c r="C39" s="1146" t="s">
        <v>543</v>
      </c>
      <c r="D39" s="1147"/>
      <c r="E39" s="1148"/>
      <c r="F39" s="36">
        <v>0.34</v>
      </c>
      <c r="G39" s="37">
        <v>0.37</v>
      </c>
      <c r="H39" s="37">
        <v>0.38</v>
      </c>
      <c r="I39" s="37">
        <v>0.28999999999999998</v>
      </c>
      <c r="J39" s="38">
        <v>0.08</v>
      </c>
      <c r="K39" s="22"/>
      <c r="L39" s="22"/>
      <c r="M39" s="22"/>
      <c r="N39" s="22"/>
      <c r="O39" s="22"/>
      <c r="P39" s="22"/>
    </row>
    <row r="40" spans="1:16" ht="39" customHeight="1" x14ac:dyDescent="0.2">
      <c r="A40" s="22"/>
      <c r="B40" s="35"/>
      <c r="C40" s="1146" t="s">
        <v>544</v>
      </c>
      <c r="D40" s="1147"/>
      <c r="E40" s="1148"/>
      <c r="F40" s="36">
        <v>0.03</v>
      </c>
      <c r="G40" s="37">
        <v>0.04</v>
      </c>
      <c r="H40" s="37">
        <v>0.04</v>
      </c>
      <c r="I40" s="37">
        <v>0.03</v>
      </c>
      <c r="J40" s="38">
        <v>0.06</v>
      </c>
      <c r="K40" s="22"/>
      <c r="L40" s="22"/>
      <c r="M40" s="22"/>
      <c r="N40" s="22"/>
      <c r="O40" s="22"/>
      <c r="P40" s="22"/>
    </row>
    <row r="41" spans="1:16" ht="39" customHeight="1" x14ac:dyDescent="0.2">
      <c r="A41" s="22"/>
      <c r="B41" s="35"/>
      <c r="C41" s="1146" t="s">
        <v>545</v>
      </c>
      <c r="D41" s="1147"/>
      <c r="E41" s="1148"/>
      <c r="F41" s="36">
        <v>0.02</v>
      </c>
      <c r="G41" s="37">
        <v>0.03</v>
      </c>
      <c r="H41" s="37">
        <v>0.03</v>
      </c>
      <c r="I41" s="37">
        <v>0.04</v>
      </c>
      <c r="J41" s="38">
        <v>0.04</v>
      </c>
      <c r="K41" s="22"/>
      <c r="L41" s="22"/>
      <c r="M41" s="22"/>
      <c r="N41" s="22"/>
      <c r="O41" s="22"/>
      <c r="P41" s="22"/>
    </row>
    <row r="42" spans="1:16" ht="39" customHeight="1" x14ac:dyDescent="0.2">
      <c r="A42" s="22"/>
      <c r="B42" s="39"/>
      <c r="C42" s="1146" t="s">
        <v>546</v>
      </c>
      <c r="D42" s="1147"/>
      <c r="E42" s="1148"/>
      <c r="F42" s="36" t="s">
        <v>492</v>
      </c>
      <c r="G42" s="37" t="s">
        <v>492</v>
      </c>
      <c r="H42" s="37" t="s">
        <v>492</v>
      </c>
      <c r="I42" s="37" t="s">
        <v>492</v>
      </c>
      <c r="J42" s="38" t="s">
        <v>492</v>
      </c>
      <c r="K42" s="22"/>
      <c r="L42" s="22"/>
      <c r="M42" s="22"/>
      <c r="N42" s="22"/>
      <c r="O42" s="22"/>
      <c r="P42" s="22"/>
    </row>
    <row r="43" spans="1:16" ht="39" customHeight="1" thickBot="1" x14ac:dyDescent="0.25">
      <c r="A43" s="22"/>
      <c r="B43" s="40"/>
      <c r="C43" s="1149" t="s">
        <v>547</v>
      </c>
      <c r="D43" s="1150"/>
      <c r="E43" s="1151"/>
      <c r="F43" s="41">
        <v>7.0000000000000007E-2</v>
      </c>
      <c r="G43" s="42">
        <v>7.0000000000000007E-2</v>
      </c>
      <c r="H43" s="42">
        <v>0.1</v>
      </c>
      <c r="I43" s="42">
        <v>0.09</v>
      </c>
      <c r="J43" s="43">
        <v>0.08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itqG8MUkRBblYRpHyX7inqcD7AYMaUXvONnZ1wvg9+1Fu9xqcfNFxw8tn0mVMxeH11QtptIKmMwtrv5f28NePg==" saltValue="sFfxckZUCSzbLCQaBH/f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A43" sqref="A4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2">
      <c r="A45" s="48"/>
      <c r="B45" s="1177" t="s">
        <v>9</v>
      </c>
      <c r="C45" s="1178"/>
      <c r="D45" s="58"/>
      <c r="E45" s="1183" t="s">
        <v>10</v>
      </c>
      <c r="F45" s="1183"/>
      <c r="G45" s="1183"/>
      <c r="H45" s="1183"/>
      <c r="I45" s="1183"/>
      <c r="J45" s="1184"/>
      <c r="K45" s="59">
        <v>1623</v>
      </c>
      <c r="L45" s="60">
        <v>1269</v>
      </c>
      <c r="M45" s="60">
        <v>1191</v>
      </c>
      <c r="N45" s="60">
        <v>1019</v>
      </c>
      <c r="O45" s="61">
        <v>892</v>
      </c>
      <c r="P45" s="48"/>
      <c r="Q45" s="48"/>
      <c r="R45" s="48"/>
      <c r="S45" s="48"/>
      <c r="T45" s="48"/>
      <c r="U45" s="48"/>
    </row>
    <row r="46" spans="1:21" ht="30.75" customHeight="1" x14ac:dyDescent="0.2">
      <c r="A46" s="48"/>
      <c r="B46" s="1179"/>
      <c r="C46" s="1180"/>
      <c r="D46" s="62"/>
      <c r="E46" s="1156" t="s">
        <v>11</v>
      </c>
      <c r="F46" s="1156"/>
      <c r="G46" s="1156"/>
      <c r="H46" s="1156"/>
      <c r="I46" s="1156"/>
      <c r="J46" s="1157"/>
      <c r="K46" s="63" t="s">
        <v>492</v>
      </c>
      <c r="L46" s="64" t="s">
        <v>492</v>
      </c>
      <c r="M46" s="64" t="s">
        <v>492</v>
      </c>
      <c r="N46" s="64" t="s">
        <v>492</v>
      </c>
      <c r="O46" s="65" t="s">
        <v>492</v>
      </c>
      <c r="P46" s="48"/>
      <c r="Q46" s="48"/>
      <c r="R46" s="48"/>
      <c r="S46" s="48"/>
      <c r="T46" s="48"/>
      <c r="U46" s="48"/>
    </row>
    <row r="47" spans="1:21" ht="30.75" customHeight="1" x14ac:dyDescent="0.2">
      <c r="A47" s="48"/>
      <c r="B47" s="1179"/>
      <c r="C47" s="1180"/>
      <c r="D47" s="62"/>
      <c r="E47" s="1156" t="s">
        <v>12</v>
      </c>
      <c r="F47" s="1156"/>
      <c r="G47" s="1156"/>
      <c r="H47" s="1156"/>
      <c r="I47" s="1156"/>
      <c r="J47" s="1157"/>
      <c r="K47" s="63" t="s">
        <v>492</v>
      </c>
      <c r="L47" s="64" t="s">
        <v>492</v>
      </c>
      <c r="M47" s="64" t="s">
        <v>492</v>
      </c>
      <c r="N47" s="64" t="s">
        <v>492</v>
      </c>
      <c r="O47" s="65" t="s">
        <v>492</v>
      </c>
      <c r="P47" s="48"/>
      <c r="Q47" s="48"/>
      <c r="R47" s="48"/>
      <c r="S47" s="48"/>
      <c r="T47" s="48"/>
      <c r="U47" s="48"/>
    </row>
    <row r="48" spans="1:21" ht="30.75" customHeight="1" x14ac:dyDescent="0.2">
      <c r="A48" s="48"/>
      <c r="B48" s="1179"/>
      <c r="C48" s="1180"/>
      <c r="D48" s="62"/>
      <c r="E48" s="1156" t="s">
        <v>13</v>
      </c>
      <c r="F48" s="1156"/>
      <c r="G48" s="1156"/>
      <c r="H48" s="1156"/>
      <c r="I48" s="1156"/>
      <c r="J48" s="1157"/>
      <c r="K48" s="63">
        <v>2000</v>
      </c>
      <c r="L48" s="64">
        <v>1822</v>
      </c>
      <c r="M48" s="64">
        <v>1874</v>
      </c>
      <c r="N48" s="64">
        <v>1640</v>
      </c>
      <c r="O48" s="65">
        <v>1670</v>
      </c>
      <c r="P48" s="48"/>
      <c r="Q48" s="48"/>
      <c r="R48" s="48"/>
      <c r="S48" s="48"/>
      <c r="T48" s="48"/>
      <c r="U48" s="48"/>
    </row>
    <row r="49" spans="1:21" ht="30.75" customHeight="1" x14ac:dyDescent="0.2">
      <c r="A49" s="48"/>
      <c r="B49" s="1179"/>
      <c r="C49" s="1180"/>
      <c r="D49" s="62"/>
      <c r="E49" s="1156" t="s">
        <v>14</v>
      </c>
      <c r="F49" s="1156"/>
      <c r="G49" s="1156"/>
      <c r="H49" s="1156"/>
      <c r="I49" s="1156"/>
      <c r="J49" s="1157"/>
      <c r="K49" s="63">
        <v>431</v>
      </c>
      <c r="L49" s="64">
        <v>441</v>
      </c>
      <c r="M49" s="64">
        <v>462</v>
      </c>
      <c r="N49" s="64">
        <v>478</v>
      </c>
      <c r="O49" s="65">
        <v>478</v>
      </c>
      <c r="P49" s="48"/>
      <c r="Q49" s="48"/>
      <c r="R49" s="48"/>
      <c r="S49" s="48"/>
      <c r="T49" s="48"/>
      <c r="U49" s="48"/>
    </row>
    <row r="50" spans="1:21" ht="30.75" customHeight="1" x14ac:dyDescent="0.2">
      <c r="A50" s="48"/>
      <c r="B50" s="1179"/>
      <c r="C50" s="1180"/>
      <c r="D50" s="62"/>
      <c r="E50" s="1156" t="s">
        <v>15</v>
      </c>
      <c r="F50" s="1156"/>
      <c r="G50" s="1156"/>
      <c r="H50" s="1156"/>
      <c r="I50" s="1156"/>
      <c r="J50" s="1157"/>
      <c r="K50" s="63" t="s">
        <v>492</v>
      </c>
      <c r="L50" s="64" t="s">
        <v>492</v>
      </c>
      <c r="M50" s="64" t="s">
        <v>492</v>
      </c>
      <c r="N50" s="64" t="s">
        <v>492</v>
      </c>
      <c r="O50" s="65" t="s">
        <v>492</v>
      </c>
      <c r="P50" s="48"/>
      <c r="Q50" s="48"/>
      <c r="R50" s="48"/>
      <c r="S50" s="48"/>
      <c r="T50" s="48"/>
      <c r="U50" s="48"/>
    </row>
    <row r="51" spans="1:21" ht="30.75" customHeight="1" x14ac:dyDescent="0.2">
      <c r="A51" s="48"/>
      <c r="B51" s="1181"/>
      <c r="C51" s="1182"/>
      <c r="D51" s="66"/>
      <c r="E51" s="1156" t="s">
        <v>16</v>
      </c>
      <c r="F51" s="1156"/>
      <c r="G51" s="1156"/>
      <c r="H51" s="1156"/>
      <c r="I51" s="1156"/>
      <c r="J51" s="1157"/>
      <c r="K51" s="63" t="s">
        <v>492</v>
      </c>
      <c r="L51" s="64" t="s">
        <v>492</v>
      </c>
      <c r="M51" s="64" t="s">
        <v>492</v>
      </c>
      <c r="N51" s="64" t="s">
        <v>492</v>
      </c>
      <c r="O51" s="65" t="s">
        <v>492</v>
      </c>
      <c r="P51" s="48"/>
      <c r="Q51" s="48"/>
      <c r="R51" s="48"/>
      <c r="S51" s="48"/>
      <c r="T51" s="48"/>
      <c r="U51" s="48"/>
    </row>
    <row r="52" spans="1:21" ht="30.75" customHeight="1" x14ac:dyDescent="0.2">
      <c r="A52" s="48"/>
      <c r="B52" s="1154" t="s">
        <v>17</v>
      </c>
      <c r="C52" s="1155"/>
      <c r="D52" s="66"/>
      <c r="E52" s="1156" t="s">
        <v>18</v>
      </c>
      <c r="F52" s="1156"/>
      <c r="G52" s="1156"/>
      <c r="H52" s="1156"/>
      <c r="I52" s="1156"/>
      <c r="J52" s="1157"/>
      <c r="K52" s="63">
        <v>3790</v>
      </c>
      <c r="L52" s="64">
        <v>3580</v>
      </c>
      <c r="M52" s="64">
        <v>2981</v>
      </c>
      <c r="N52" s="64">
        <v>2915</v>
      </c>
      <c r="O52" s="65">
        <v>3021</v>
      </c>
      <c r="P52" s="48"/>
      <c r="Q52" s="48"/>
      <c r="R52" s="48"/>
      <c r="S52" s="48"/>
      <c r="T52" s="48"/>
      <c r="U52" s="48"/>
    </row>
    <row r="53" spans="1:21" ht="30.75" customHeight="1" thickBot="1" x14ac:dyDescent="0.25">
      <c r="A53" s="48"/>
      <c r="B53" s="1158" t="s">
        <v>19</v>
      </c>
      <c r="C53" s="1159"/>
      <c r="D53" s="67"/>
      <c r="E53" s="1160" t="s">
        <v>20</v>
      </c>
      <c r="F53" s="1160"/>
      <c r="G53" s="1160"/>
      <c r="H53" s="1160"/>
      <c r="I53" s="1160"/>
      <c r="J53" s="1161"/>
      <c r="K53" s="68">
        <v>264</v>
      </c>
      <c r="L53" s="69">
        <v>-48</v>
      </c>
      <c r="M53" s="69">
        <v>546</v>
      </c>
      <c r="N53" s="69">
        <v>222</v>
      </c>
      <c r="O53" s="70">
        <v>19</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2">
      <c r="B58" s="1162" t="s">
        <v>24</v>
      </c>
      <c r="C58" s="1163"/>
      <c r="D58" s="1168" t="s">
        <v>25</v>
      </c>
      <c r="E58" s="1169"/>
      <c r="F58" s="1169"/>
      <c r="G58" s="1169"/>
      <c r="H58" s="1169"/>
      <c r="I58" s="1169"/>
      <c r="J58" s="1170"/>
      <c r="K58" s="83" t="s">
        <v>492</v>
      </c>
      <c r="L58" s="84" t="s">
        <v>492</v>
      </c>
      <c r="M58" s="84" t="s">
        <v>492</v>
      </c>
      <c r="N58" s="84" t="s">
        <v>492</v>
      </c>
      <c r="O58" s="85" t="s">
        <v>492</v>
      </c>
    </row>
    <row r="59" spans="1:21" ht="31.5" customHeight="1" x14ac:dyDescent="0.2">
      <c r="B59" s="1164"/>
      <c r="C59" s="1165"/>
      <c r="D59" s="1171" t="s">
        <v>26</v>
      </c>
      <c r="E59" s="1172"/>
      <c r="F59" s="1172"/>
      <c r="G59" s="1172"/>
      <c r="H59" s="1172"/>
      <c r="I59" s="1172"/>
      <c r="J59" s="1173"/>
      <c r="K59" s="86" t="s">
        <v>492</v>
      </c>
      <c r="L59" s="87" t="s">
        <v>492</v>
      </c>
      <c r="M59" s="87" t="s">
        <v>492</v>
      </c>
      <c r="N59" s="87" t="s">
        <v>492</v>
      </c>
      <c r="O59" s="88" t="s">
        <v>492</v>
      </c>
    </row>
    <row r="60" spans="1:21" ht="31.5" customHeight="1" thickBot="1" x14ac:dyDescent="0.25">
      <c r="B60" s="1166"/>
      <c r="C60" s="1167"/>
      <c r="D60" s="1174" t="s">
        <v>27</v>
      </c>
      <c r="E60" s="1175"/>
      <c r="F60" s="1175"/>
      <c r="G60" s="1175"/>
      <c r="H60" s="1175"/>
      <c r="I60" s="1175"/>
      <c r="J60" s="1176"/>
      <c r="K60" s="89" t="s">
        <v>492</v>
      </c>
      <c r="L60" s="90" t="s">
        <v>492</v>
      </c>
      <c r="M60" s="90" t="s">
        <v>492</v>
      </c>
      <c r="N60" s="90" t="s">
        <v>492</v>
      </c>
      <c r="O60" s="91" t="s">
        <v>492</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lfgidTJKDkW3frYbflRCyDGpuCepZjCmu5Eg969h9uykvGmDa7ytH7S0syutszrOA8hQEEuAPPMJSpHxfCxJg==" saltValue="LdGvGC7b2lmRVcA1y0ie+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531</v>
      </c>
      <c r="J40" s="103" t="s">
        <v>532</v>
      </c>
      <c r="K40" s="103" t="s">
        <v>533</v>
      </c>
      <c r="L40" s="103" t="s">
        <v>534</v>
      </c>
      <c r="M40" s="104" t="s">
        <v>535</v>
      </c>
    </row>
    <row r="41" spans="2:13" ht="27.75" customHeight="1" x14ac:dyDescent="0.2">
      <c r="B41" s="1197" t="s">
        <v>30</v>
      </c>
      <c r="C41" s="1198"/>
      <c r="D41" s="105"/>
      <c r="E41" s="1199" t="s">
        <v>31</v>
      </c>
      <c r="F41" s="1199"/>
      <c r="G41" s="1199"/>
      <c r="H41" s="1200"/>
      <c r="I41" s="355">
        <v>6593</v>
      </c>
      <c r="J41" s="356">
        <v>7277</v>
      </c>
      <c r="K41" s="356">
        <v>8355</v>
      </c>
      <c r="L41" s="356">
        <v>8405</v>
      </c>
      <c r="M41" s="357">
        <v>8147</v>
      </c>
    </row>
    <row r="42" spans="2:13" ht="27.75" customHeight="1" x14ac:dyDescent="0.2">
      <c r="B42" s="1187"/>
      <c r="C42" s="1188"/>
      <c r="D42" s="106"/>
      <c r="E42" s="1191" t="s">
        <v>32</v>
      </c>
      <c r="F42" s="1191"/>
      <c r="G42" s="1191"/>
      <c r="H42" s="1192"/>
      <c r="I42" s="358">
        <v>119</v>
      </c>
      <c r="J42" s="359">
        <v>483</v>
      </c>
      <c r="K42" s="359">
        <v>215</v>
      </c>
      <c r="L42" s="359">
        <v>1</v>
      </c>
      <c r="M42" s="360">
        <v>553</v>
      </c>
    </row>
    <row r="43" spans="2:13" ht="27.75" customHeight="1" x14ac:dyDescent="0.2">
      <c r="B43" s="1187"/>
      <c r="C43" s="1188"/>
      <c r="D43" s="106"/>
      <c r="E43" s="1191" t="s">
        <v>33</v>
      </c>
      <c r="F43" s="1191"/>
      <c r="G43" s="1191"/>
      <c r="H43" s="1192"/>
      <c r="I43" s="358">
        <v>23268</v>
      </c>
      <c r="J43" s="359">
        <v>19695</v>
      </c>
      <c r="K43" s="359">
        <v>16983</v>
      </c>
      <c r="L43" s="359">
        <v>13915</v>
      </c>
      <c r="M43" s="360">
        <v>13078</v>
      </c>
    </row>
    <row r="44" spans="2:13" ht="27.75" customHeight="1" x14ac:dyDescent="0.2">
      <c r="B44" s="1187"/>
      <c r="C44" s="1188"/>
      <c r="D44" s="106"/>
      <c r="E44" s="1191" t="s">
        <v>34</v>
      </c>
      <c r="F44" s="1191"/>
      <c r="G44" s="1191"/>
      <c r="H44" s="1192"/>
      <c r="I44" s="358">
        <v>4465</v>
      </c>
      <c r="J44" s="359">
        <v>4045</v>
      </c>
      <c r="K44" s="359">
        <v>3598</v>
      </c>
      <c r="L44" s="359">
        <v>3141</v>
      </c>
      <c r="M44" s="360">
        <v>2675</v>
      </c>
    </row>
    <row r="45" spans="2:13" ht="27.75" customHeight="1" x14ac:dyDescent="0.2">
      <c r="B45" s="1187"/>
      <c r="C45" s="1188"/>
      <c r="D45" s="106"/>
      <c r="E45" s="1191" t="s">
        <v>35</v>
      </c>
      <c r="F45" s="1191"/>
      <c r="G45" s="1191"/>
      <c r="H45" s="1192"/>
      <c r="I45" s="358">
        <v>6341</v>
      </c>
      <c r="J45" s="359">
        <v>7125</v>
      </c>
      <c r="K45" s="359">
        <v>7219</v>
      </c>
      <c r="L45" s="359">
        <v>7240</v>
      </c>
      <c r="M45" s="360">
        <v>7586</v>
      </c>
    </row>
    <row r="46" spans="2:13" ht="27.75" customHeight="1" x14ac:dyDescent="0.2">
      <c r="B46" s="1187"/>
      <c r="C46" s="1188"/>
      <c r="D46" s="107"/>
      <c r="E46" s="1191" t="s">
        <v>36</v>
      </c>
      <c r="F46" s="1191"/>
      <c r="G46" s="1191"/>
      <c r="H46" s="1192"/>
      <c r="I46" s="358" t="s">
        <v>492</v>
      </c>
      <c r="J46" s="359" t="s">
        <v>492</v>
      </c>
      <c r="K46" s="359">
        <v>79</v>
      </c>
      <c r="L46" s="359" t="s">
        <v>492</v>
      </c>
      <c r="M46" s="360">
        <v>507</v>
      </c>
    </row>
    <row r="47" spans="2:13" ht="27.75" customHeight="1" x14ac:dyDescent="0.2">
      <c r="B47" s="1187"/>
      <c r="C47" s="1188"/>
      <c r="D47" s="108"/>
      <c r="E47" s="1201" t="s">
        <v>37</v>
      </c>
      <c r="F47" s="1202"/>
      <c r="G47" s="1202"/>
      <c r="H47" s="1203"/>
      <c r="I47" s="358" t="s">
        <v>492</v>
      </c>
      <c r="J47" s="359" t="s">
        <v>492</v>
      </c>
      <c r="K47" s="359" t="s">
        <v>492</v>
      </c>
      <c r="L47" s="359" t="s">
        <v>492</v>
      </c>
      <c r="M47" s="360" t="s">
        <v>492</v>
      </c>
    </row>
    <row r="48" spans="2:13" ht="27.75" customHeight="1" x14ac:dyDescent="0.2">
      <c r="B48" s="1187"/>
      <c r="C48" s="1188"/>
      <c r="D48" s="106"/>
      <c r="E48" s="1191" t="s">
        <v>38</v>
      </c>
      <c r="F48" s="1191"/>
      <c r="G48" s="1191"/>
      <c r="H48" s="1192"/>
      <c r="I48" s="358" t="s">
        <v>492</v>
      </c>
      <c r="J48" s="359" t="s">
        <v>492</v>
      </c>
      <c r="K48" s="359" t="s">
        <v>492</v>
      </c>
      <c r="L48" s="359" t="s">
        <v>492</v>
      </c>
      <c r="M48" s="360" t="s">
        <v>492</v>
      </c>
    </row>
    <row r="49" spans="2:13" ht="27.75" customHeight="1" x14ac:dyDescent="0.2">
      <c r="B49" s="1189"/>
      <c r="C49" s="1190"/>
      <c r="D49" s="106"/>
      <c r="E49" s="1191" t="s">
        <v>39</v>
      </c>
      <c r="F49" s="1191"/>
      <c r="G49" s="1191"/>
      <c r="H49" s="1192"/>
      <c r="I49" s="358" t="s">
        <v>492</v>
      </c>
      <c r="J49" s="359" t="s">
        <v>492</v>
      </c>
      <c r="K49" s="359" t="s">
        <v>492</v>
      </c>
      <c r="L49" s="359" t="s">
        <v>492</v>
      </c>
      <c r="M49" s="360" t="s">
        <v>492</v>
      </c>
    </row>
    <row r="50" spans="2:13" ht="27.75" customHeight="1" x14ac:dyDescent="0.2">
      <c r="B50" s="1185" t="s">
        <v>40</v>
      </c>
      <c r="C50" s="1186"/>
      <c r="D50" s="109"/>
      <c r="E50" s="1191" t="s">
        <v>41</v>
      </c>
      <c r="F50" s="1191"/>
      <c r="G50" s="1191"/>
      <c r="H50" s="1192"/>
      <c r="I50" s="358">
        <v>26734</v>
      </c>
      <c r="J50" s="359">
        <v>24417</v>
      </c>
      <c r="K50" s="359">
        <v>25504</v>
      </c>
      <c r="L50" s="359">
        <v>24684</v>
      </c>
      <c r="M50" s="360">
        <v>24331</v>
      </c>
    </row>
    <row r="51" spans="2:13" ht="27.75" customHeight="1" x14ac:dyDescent="0.2">
      <c r="B51" s="1187"/>
      <c r="C51" s="1188"/>
      <c r="D51" s="106"/>
      <c r="E51" s="1191" t="s">
        <v>42</v>
      </c>
      <c r="F51" s="1191"/>
      <c r="G51" s="1191"/>
      <c r="H51" s="1192"/>
      <c r="I51" s="358">
        <v>8329</v>
      </c>
      <c r="J51" s="359">
        <v>7992</v>
      </c>
      <c r="K51" s="359">
        <v>7890</v>
      </c>
      <c r="L51" s="359">
        <v>7498</v>
      </c>
      <c r="M51" s="360">
        <v>8335</v>
      </c>
    </row>
    <row r="52" spans="2:13" ht="27.75" customHeight="1" x14ac:dyDescent="0.2">
      <c r="B52" s="1189"/>
      <c r="C52" s="1190"/>
      <c r="D52" s="106"/>
      <c r="E52" s="1191" t="s">
        <v>43</v>
      </c>
      <c r="F52" s="1191"/>
      <c r="G52" s="1191"/>
      <c r="H52" s="1192"/>
      <c r="I52" s="358">
        <v>22514</v>
      </c>
      <c r="J52" s="359">
        <v>21440</v>
      </c>
      <c r="K52" s="359">
        <v>20298</v>
      </c>
      <c r="L52" s="359">
        <v>18716</v>
      </c>
      <c r="M52" s="360">
        <v>17287</v>
      </c>
    </row>
    <row r="53" spans="2:13" ht="27.75" customHeight="1" thickBot="1" x14ac:dyDescent="0.25">
      <c r="B53" s="1193" t="s">
        <v>19</v>
      </c>
      <c r="C53" s="1194"/>
      <c r="D53" s="110"/>
      <c r="E53" s="1195" t="s">
        <v>44</v>
      </c>
      <c r="F53" s="1195"/>
      <c r="G53" s="1195"/>
      <c r="H53" s="1196"/>
      <c r="I53" s="361">
        <v>-16791</v>
      </c>
      <c r="J53" s="362">
        <v>-15224</v>
      </c>
      <c r="K53" s="362">
        <v>-17245</v>
      </c>
      <c r="L53" s="362">
        <v>-18197</v>
      </c>
      <c r="M53" s="363">
        <v>-17405</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7gkti4XKUEvR8fPL0BeT097tpoB+RywOzgB59MEHSRi8zYQXlgdnvUTKT6/8vY9k5TKgGvyae4gL0q5AbNoGA==" saltValue="I98cFjHZuCHnFITSdY8h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533</v>
      </c>
      <c r="G54" s="119" t="s">
        <v>534</v>
      </c>
      <c r="H54" s="120" t="s">
        <v>535</v>
      </c>
    </row>
    <row r="55" spans="2:8" ht="52.5" customHeight="1" x14ac:dyDescent="0.2">
      <c r="B55" s="121"/>
      <c r="C55" s="1212" t="s">
        <v>46</v>
      </c>
      <c r="D55" s="1212"/>
      <c r="E55" s="1213"/>
      <c r="F55" s="122">
        <v>6777</v>
      </c>
      <c r="G55" s="122">
        <v>6385</v>
      </c>
      <c r="H55" s="123">
        <v>6394</v>
      </c>
    </row>
    <row r="56" spans="2:8" ht="52.5" customHeight="1" x14ac:dyDescent="0.2">
      <c r="B56" s="124"/>
      <c r="C56" s="1214" t="s">
        <v>47</v>
      </c>
      <c r="D56" s="1214"/>
      <c r="E56" s="1215"/>
      <c r="F56" s="125" t="s">
        <v>492</v>
      </c>
      <c r="G56" s="125" t="s">
        <v>492</v>
      </c>
      <c r="H56" s="126" t="s">
        <v>492</v>
      </c>
    </row>
    <row r="57" spans="2:8" ht="53.25" customHeight="1" x14ac:dyDescent="0.2">
      <c r="B57" s="124"/>
      <c r="C57" s="1216" t="s">
        <v>48</v>
      </c>
      <c r="D57" s="1216"/>
      <c r="E57" s="1217"/>
      <c r="F57" s="127">
        <v>14838</v>
      </c>
      <c r="G57" s="127">
        <v>14540</v>
      </c>
      <c r="H57" s="128">
        <v>14420</v>
      </c>
    </row>
    <row r="58" spans="2:8" ht="45.75" customHeight="1" x14ac:dyDescent="0.2">
      <c r="B58" s="129"/>
      <c r="C58" s="1204" t="s">
        <v>567</v>
      </c>
      <c r="D58" s="1205"/>
      <c r="E58" s="1206"/>
      <c r="F58" s="130">
        <v>4967</v>
      </c>
      <c r="G58" s="130">
        <v>4702</v>
      </c>
      <c r="H58" s="131">
        <v>4932</v>
      </c>
    </row>
    <row r="59" spans="2:8" ht="45.75" customHeight="1" x14ac:dyDescent="0.2">
      <c r="B59" s="129"/>
      <c r="C59" s="1204" t="s">
        <v>568</v>
      </c>
      <c r="D59" s="1205"/>
      <c r="E59" s="1206"/>
      <c r="F59" s="130">
        <v>5360</v>
      </c>
      <c r="G59" s="130">
        <v>5035</v>
      </c>
      <c r="H59" s="131">
        <v>4428</v>
      </c>
    </row>
    <row r="60" spans="2:8" ht="45.75" customHeight="1" x14ac:dyDescent="0.2">
      <c r="B60" s="129"/>
      <c r="C60" s="1204" t="s">
        <v>564</v>
      </c>
      <c r="D60" s="1205"/>
      <c r="E60" s="1206"/>
      <c r="F60" s="130">
        <v>2250</v>
      </c>
      <c r="G60" s="130">
        <v>2176</v>
      </c>
      <c r="H60" s="131">
        <v>2231</v>
      </c>
    </row>
    <row r="61" spans="2:8" ht="45.75" customHeight="1" x14ac:dyDescent="0.2">
      <c r="B61" s="129"/>
      <c r="C61" s="1204" t="s">
        <v>565</v>
      </c>
      <c r="D61" s="1205"/>
      <c r="E61" s="1206"/>
      <c r="F61" s="130">
        <v>520</v>
      </c>
      <c r="G61" s="130">
        <v>953</v>
      </c>
      <c r="H61" s="131">
        <v>1029</v>
      </c>
    </row>
    <row r="62" spans="2:8" ht="45.75" customHeight="1" thickBot="1" x14ac:dyDescent="0.25">
      <c r="B62" s="132"/>
      <c r="C62" s="1207" t="s">
        <v>566</v>
      </c>
      <c r="D62" s="1208"/>
      <c r="E62" s="1209"/>
      <c r="F62" s="133">
        <v>682</v>
      </c>
      <c r="G62" s="133">
        <v>671</v>
      </c>
      <c r="H62" s="134">
        <v>644</v>
      </c>
    </row>
    <row r="63" spans="2:8" ht="52.5" customHeight="1" thickBot="1" x14ac:dyDescent="0.25">
      <c r="B63" s="135"/>
      <c r="C63" s="1210" t="s">
        <v>49</v>
      </c>
      <c r="D63" s="1210"/>
      <c r="E63" s="1211"/>
      <c r="F63" s="136">
        <v>21615</v>
      </c>
      <c r="G63" s="136">
        <v>20925</v>
      </c>
      <c r="H63" s="137">
        <v>20814</v>
      </c>
    </row>
    <row r="64" spans="2:8" ht="13.2" x14ac:dyDescent="0.2"/>
  </sheetData>
  <sheetProtection algorithmName="SHA-512" hashValue="3GssA2OiclKWPFCafzpx2R3w7cFVcn1qq60UvFq0bbp8ldYHTEy/ch3d/HMf5X6izLZ0xUaRY57rn65zKVBG8g==" saltValue="2HtgfWOnthR2DOedi7SX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530</v>
      </c>
      <c r="G2" s="151"/>
      <c r="H2" s="152"/>
    </row>
    <row r="3" spans="1:8" x14ac:dyDescent="0.2">
      <c r="A3" s="148" t="s">
        <v>523</v>
      </c>
      <c r="B3" s="153"/>
      <c r="C3" s="154"/>
      <c r="D3" s="155">
        <v>36156</v>
      </c>
      <c r="E3" s="156"/>
      <c r="F3" s="157">
        <v>66343</v>
      </c>
      <c r="G3" s="158"/>
      <c r="H3" s="159"/>
    </row>
    <row r="4" spans="1:8" x14ac:dyDescent="0.2">
      <c r="A4" s="160"/>
      <c r="B4" s="161"/>
      <c r="C4" s="162"/>
      <c r="D4" s="163">
        <v>27971</v>
      </c>
      <c r="E4" s="164"/>
      <c r="F4" s="165">
        <v>34529</v>
      </c>
      <c r="G4" s="166"/>
      <c r="H4" s="167"/>
    </row>
    <row r="5" spans="1:8" x14ac:dyDescent="0.2">
      <c r="A5" s="148" t="s">
        <v>525</v>
      </c>
      <c r="B5" s="153"/>
      <c r="C5" s="154"/>
      <c r="D5" s="155">
        <v>76996</v>
      </c>
      <c r="E5" s="156"/>
      <c r="F5" s="157">
        <v>56416</v>
      </c>
      <c r="G5" s="158"/>
      <c r="H5" s="159"/>
    </row>
    <row r="6" spans="1:8" x14ac:dyDescent="0.2">
      <c r="A6" s="160"/>
      <c r="B6" s="161"/>
      <c r="C6" s="162"/>
      <c r="D6" s="163">
        <v>42454</v>
      </c>
      <c r="E6" s="164"/>
      <c r="F6" s="165">
        <v>32623</v>
      </c>
      <c r="G6" s="166"/>
      <c r="H6" s="167"/>
    </row>
    <row r="7" spans="1:8" x14ac:dyDescent="0.2">
      <c r="A7" s="148" t="s">
        <v>526</v>
      </c>
      <c r="B7" s="153"/>
      <c r="C7" s="154"/>
      <c r="D7" s="155">
        <v>49428</v>
      </c>
      <c r="E7" s="156"/>
      <c r="F7" s="157">
        <v>49217</v>
      </c>
      <c r="G7" s="158"/>
      <c r="H7" s="159"/>
    </row>
    <row r="8" spans="1:8" x14ac:dyDescent="0.2">
      <c r="A8" s="160"/>
      <c r="B8" s="161"/>
      <c r="C8" s="162"/>
      <c r="D8" s="163">
        <v>24985</v>
      </c>
      <c r="E8" s="164"/>
      <c r="F8" s="165">
        <v>27232</v>
      </c>
      <c r="G8" s="166"/>
      <c r="H8" s="167"/>
    </row>
    <row r="9" spans="1:8" x14ac:dyDescent="0.2">
      <c r="A9" s="148" t="s">
        <v>527</v>
      </c>
      <c r="B9" s="153"/>
      <c r="C9" s="154"/>
      <c r="D9" s="155">
        <v>39012</v>
      </c>
      <c r="E9" s="156"/>
      <c r="F9" s="157">
        <v>49211</v>
      </c>
      <c r="G9" s="158"/>
      <c r="H9" s="159"/>
    </row>
    <row r="10" spans="1:8" x14ac:dyDescent="0.2">
      <c r="A10" s="160"/>
      <c r="B10" s="161"/>
      <c r="C10" s="162"/>
      <c r="D10" s="163">
        <v>25813</v>
      </c>
      <c r="E10" s="164"/>
      <c r="F10" s="165">
        <v>28367</v>
      </c>
      <c r="G10" s="166"/>
      <c r="H10" s="167"/>
    </row>
    <row r="11" spans="1:8" x14ac:dyDescent="0.2">
      <c r="A11" s="148" t="s">
        <v>528</v>
      </c>
      <c r="B11" s="153"/>
      <c r="C11" s="154"/>
      <c r="D11" s="155">
        <v>28762</v>
      </c>
      <c r="E11" s="156"/>
      <c r="F11" s="157">
        <v>51738</v>
      </c>
      <c r="G11" s="158"/>
      <c r="H11" s="159"/>
    </row>
    <row r="12" spans="1:8" x14ac:dyDescent="0.2">
      <c r="A12" s="160"/>
      <c r="B12" s="161"/>
      <c r="C12" s="168"/>
      <c r="D12" s="163">
        <v>25049</v>
      </c>
      <c r="E12" s="164"/>
      <c r="F12" s="165">
        <v>30360</v>
      </c>
      <c r="G12" s="166"/>
      <c r="H12" s="167"/>
    </row>
    <row r="13" spans="1:8" x14ac:dyDescent="0.2">
      <c r="A13" s="148"/>
      <c r="B13" s="153"/>
      <c r="C13" s="169"/>
      <c r="D13" s="170">
        <v>46071</v>
      </c>
      <c r="E13" s="171"/>
      <c r="F13" s="172">
        <v>54585</v>
      </c>
      <c r="G13" s="173"/>
      <c r="H13" s="159"/>
    </row>
    <row r="14" spans="1:8" x14ac:dyDescent="0.2">
      <c r="A14" s="160"/>
      <c r="B14" s="161"/>
      <c r="C14" s="162"/>
      <c r="D14" s="163">
        <v>29254</v>
      </c>
      <c r="E14" s="164"/>
      <c r="F14" s="165">
        <v>30622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6.65</v>
      </c>
      <c r="C19" s="174">
        <f>ROUND(VALUE(SUBSTITUTE(実質収支比率等に係る経年分析!G$48,"▲","-")),2)</f>
        <v>4.3099999999999996</v>
      </c>
      <c r="D19" s="174">
        <f>ROUND(VALUE(SUBSTITUTE(実質収支比率等に係る経年分析!H$48,"▲","-")),2)</f>
        <v>4.8099999999999996</v>
      </c>
      <c r="E19" s="174">
        <f>ROUND(VALUE(SUBSTITUTE(実質収支比率等に係る経年分析!I$48,"▲","-")),2)</f>
        <v>6.76</v>
      </c>
      <c r="F19" s="174">
        <f>ROUND(VALUE(SUBSTITUTE(実質収支比率等に係る経年分析!J$48,"▲","-")),2)</f>
        <v>4.59</v>
      </c>
    </row>
    <row r="20" spans="1:11" x14ac:dyDescent="0.2">
      <c r="A20" s="174" t="s">
        <v>53</v>
      </c>
      <c r="B20" s="174">
        <f>ROUND(VALUE(SUBSTITUTE(実質収支比率等に係る経年分析!F$47,"▲","-")),2)</f>
        <v>20.52</v>
      </c>
      <c r="C20" s="174">
        <f>ROUND(VALUE(SUBSTITUTE(実質収支比率等に係る経年分析!G$47,"▲","-")),2)</f>
        <v>18.739999999999998</v>
      </c>
      <c r="D20" s="174">
        <f>ROUND(VALUE(SUBSTITUTE(実質収支比率等に係る経年分析!H$47,"▲","-")),2)</f>
        <v>20.309999999999999</v>
      </c>
      <c r="E20" s="174">
        <f>ROUND(VALUE(SUBSTITUTE(実質収支比率等に係る経年分析!I$47,"▲","-")),2)</f>
        <v>18.23</v>
      </c>
      <c r="F20" s="174">
        <f>ROUND(VALUE(SUBSTITUTE(実質収支比率等に係る経年分析!J$47,"▲","-")),2)</f>
        <v>17.66</v>
      </c>
    </row>
    <row r="21" spans="1:11" x14ac:dyDescent="0.2">
      <c r="A21" s="174" t="s">
        <v>54</v>
      </c>
      <c r="B21" s="174">
        <f>IF(ISNUMBER(VALUE(SUBSTITUTE(実質収支比率等に係る経年分析!F$49,"▲","-"))),ROUND(VALUE(SUBSTITUTE(実質収支比率等に係る経年分析!F$49,"▲","-")),2),NA())</f>
        <v>1.62</v>
      </c>
      <c r="C21" s="174">
        <f>IF(ISNUMBER(VALUE(SUBSTITUTE(実質収支比率等に係る経年分析!G$49,"▲","-"))),ROUND(VALUE(SUBSTITUTE(実質収支比率等に係る経年分析!G$49,"▲","-")),2),NA())</f>
        <v>-3.19</v>
      </c>
      <c r="D21" s="174">
        <f>IF(ISNUMBER(VALUE(SUBSTITUTE(実質収支比率等に係る経年分析!H$49,"▲","-"))),ROUND(VALUE(SUBSTITUTE(実質収支比率等に係る経年分析!H$49,"▲","-")),2),NA())</f>
        <v>0.17</v>
      </c>
      <c r="E21" s="174">
        <f>IF(ISNUMBER(VALUE(SUBSTITUTE(実質収支比率等に係る経年分析!I$49,"▲","-"))),ROUND(VALUE(SUBSTITUTE(実質収支比率等に係る経年分析!I$49,"▲","-")),2),NA())</f>
        <v>1.06</v>
      </c>
      <c r="F21" s="174">
        <f>IF(ISNUMBER(VALUE(SUBSTITUTE(実質収支比率等に係る経年分析!J$49,"▲","-"))),ROUND(VALUE(SUBSTITUTE(実質収支比率等に係る経年分析!J$49,"▲","-")),2),NA())</f>
        <v>-1.93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7.0000000000000007E-2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7.0000000000000007E-2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0.09</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0.08</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2">
      <c r="A30" s="175" t="str">
        <f>IF(連結実質赤字比率に係る赤字・黒字の構成分析!C$40="",NA(),連結実質赤字比率に係る赤字・黒字の構成分析!C$40)</f>
        <v>尾張都市計画事業小牧文津土地区画整理事業特別会計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2">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0.28999999999999998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0.35</v>
      </c>
    </row>
    <row r="33" spans="1:16" x14ac:dyDescent="0.2">
      <c r="A33" s="175" t="str">
        <f>IF(連結実質赤字比率に係る赤字・黒字の構成分析!C$37="",NA(),連結実質赤字比率に係る赤字・黒字の構成分析!C$37)</f>
        <v>尾張都市計画事業小牧岩崎山前土地区画整理事業特別会計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6.64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4.3099999999999996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6.75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4.71</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16.05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15.61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16.66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11.55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9.67</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42.17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37.04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37.39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38.049999999999997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32.729999999999997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3790</v>
      </c>
      <c r="E42" s="176"/>
      <c r="F42" s="176"/>
      <c r="G42" s="176">
        <f>'実質公債費比率（分子）の構造'!L$52</f>
        <v>3580</v>
      </c>
      <c r="H42" s="176"/>
      <c r="I42" s="176"/>
      <c r="J42" s="176">
        <f>'実質公債費比率（分子）の構造'!M$52</f>
        <v>2981</v>
      </c>
      <c r="K42" s="176"/>
      <c r="L42" s="176"/>
      <c r="M42" s="176">
        <f>'実質公債費比率（分子）の構造'!N$52</f>
        <v>2915</v>
      </c>
      <c r="N42" s="176"/>
      <c r="O42" s="176"/>
      <c r="P42" s="176">
        <f>'実質公債費比率（分子）の構造'!O$52</f>
        <v>3021</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431</v>
      </c>
      <c r="C45" s="176"/>
      <c r="D45" s="176"/>
      <c r="E45" s="176">
        <f>'実質公債費比率（分子）の構造'!L$49</f>
        <v>441</v>
      </c>
      <c r="F45" s="176"/>
      <c r="G45" s="176"/>
      <c r="H45" s="176">
        <f>'実質公債費比率（分子）の構造'!M$49</f>
        <v>462</v>
      </c>
      <c r="I45" s="176"/>
      <c r="J45" s="176"/>
      <c r="K45" s="176">
        <f>'実質公債費比率（分子）の構造'!N$49</f>
        <v>478</v>
      </c>
      <c r="L45" s="176"/>
      <c r="M45" s="176"/>
      <c r="N45" s="176">
        <f>'実質公債費比率（分子）の構造'!O$49</f>
        <v>478</v>
      </c>
      <c r="O45" s="176"/>
      <c r="P45" s="176"/>
    </row>
    <row r="46" spans="1:16" x14ac:dyDescent="0.2">
      <c r="A46" s="176" t="s">
        <v>64</v>
      </c>
      <c r="B46" s="176">
        <f>'実質公債費比率（分子）の構造'!K$48</f>
        <v>2000</v>
      </c>
      <c r="C46" s="176"/>
      <c r="D46" s="176"/>
      <c r="E46" s="176">
        <f>'実質公債費比率（分子）の構造'!L$48</f>
        <v>1822</v>
      </c>
      <c r="F46" s="176"/>
      <c r="G46" s="176"/>
      <c r="H46" s="176">
        <f>'実質公債費比率（分子）の構造'!M$48</f>
        <v>1874</v>
      </c>
      <c r="I46" s="176"/>
      <c r="J46" s="176"/>
      <c r="K46" s="176">
        <f>'実質公債費比率（分子）の構造'!N$48</f>
        <v>1640</v>
      </c>
      <c r="L46" s="176"/>
      <c r="M46" s="176"/>
      <c r="N46" s="176">
        <f>'実質公債費比率（分子）の構造'!O$48</f>
        <v>1670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1623</v>
      </c>
      <c r="C49" s="176"/>
      <c r="D49" s="176"/>
      <c r="E49" s="176">
        <f>'実質公債費比率（分子）の構造'!L$45</f>
        <v>1269</v>
      </c>
      <c r="F49" s="176"/>
      <c r="G49" s="176"/>
      <c r="H49" s="176">
        <f>'実質公債費比率（分子）の構造'!M$45</f>
        <v>1191</v>
      </c>
      <c r="I49" s="176"/>
      <c r="J49" s="176"/>
      <c r="K49" s="176">
        <f>'実質公債費比率（分子）の構造'!N$45</f>
        <v>1019</v>
      </c>
      <c r="L49" s="176"/>
      <c r="M49" s="176"/>
      <c r="N49" s="176">
        <f>'実質公債費比率（分子）の構造'!O$45</f>
        <v>892</v>
      </c>
      <c r="O49" s="176"/>
      <c r="P49" s="176"/>
    </row>
    <row r="50" spans="1:16" x14ac:dyDescent="0.2">
      <c r="A50" s="176" t="s">
        <v>67</v>
      </c>
      <c r="B50" s="176" t="e">
        <f>NA()</f>
        <v>#N/A</v>
      </c>
      <c r="C50" s="176">
        <f>IF(ISNUMBER('実質公債費比率（分子）の構造'!K$53),'実質公債費比率（分子）の構造'!K$53,NA())</f>
        <v>264</v>
      </c>
      <c r="D50" s="176" t="e">
        <f>NA()</f>
        <v>#N/A</v>
      </c>
      <c r="E50" s="176" t="e">
        <f>NA()</f>
        <v>#N/A</v>
      </c>
      <c r="F50" s="176">
        <f>IF(ISNUMBER('実質公債費比率（分子）の構造'!L$53),'実質公債費比率（分子）の構造'!L$53,NA())</f>
        <v>-48</v>
      </c>
      <c r="G50" s="176" t="e">
        <f>NA()</f>
        <v>#N/A</v>
      </c>
      <c r="H50" s="176" t="e">
        <f>NA()</f>
        <v>#N/A</v>
      </c>
      <c r="I50" s="176">
        <f>IF(ISNUMBER('実質公債費比率（分子）の構造'!M$53),'実質公債費比率（分子）の構造'!M$53,NA())</f>
        <v>546</v>
      </c>
      <c r="J50" s="176" t="e">
        <f>NA()</f>
        <v>#N/A</v>
      </c>
      <c r="K50" s="176" t="e">
        <f>NA()</f>
        <v>#N/A</v>
      </c>
      <c r="L50" s="176">
        <f>IF(ISNUMBER('実質公債費比率（分子）の構造'!N$53),'実質公債費比率（分子）の構造'!N$53,NA())</f>
        <v>222</v>
      </c>
      <c r="M50" s="176" t="e">
        <f>NA()</f>
        <v>#N/A</v>
      </c>
      <c r="N50" s="176" t="e">
        <f>NA()</f>
        <v>#N/A</v>
      </c>
      <c r="O50" s="176">
        <f>IF(ISNUMBER('実質公債費比率（分子）の構造'!O$53),'実質公債費比率（分子）の構造'!O$53,NA())</f>
        <v>19</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22514</v>
      </c>
      <c r="E56" s="175"/>
      <c r="F56" s="175"/>
      <c r="G56" s="175">
        <f>'将来負担比率（分子）の構造'!J$52</f>
        <v>21440</v>
      </c>
      <c r="H56" s="175"/>
      <c r="I56" s="175"/>
      <c r="J56" s="175">
        <f>'将来負担比率（分子）の構造'!K$52</f>
        <v>20298</v>
      </c>
      <c r="K56" s="175"/>
      <c r="L56" s="175"/>
      <c r="M56" s="175">
        <f>'将来負担比率（分子）の構造'!L$52</f>
        <v>18716</v>
      </c>
      <c r="N56" s="175"/>
      <c r="O56" s="175"/>
      <c r="P56" s="175">
        <f>'将来負担比率（分子）の構造'!M$52</f>
        <v>17287</v>
      </c>
    </row>
    <row r="57" spans="1:16" x14ac:dyDescent="0.2">
      <c r="A57" s="175" t="s">
        <v>42</v>
      </c>
      <c r="B57" s="175"/>
      <c r="C57" s="175"/>
      <c r="D57" s="175">
        <f>'将来負担比率（分子）の構造'!I$51</f>
        <v>8329</v>
      </c>
      <c r="E57" s="175"/>
      <c r="F57" s="175"/>
      <c r="G57" s="175">
        <f>'将来負担比率（分子）の構造'!J$51</f>
        <v>7992</v>
      </c>
      <c r="H57" s="175"/>
      <c r="I57" s="175"/>
      <c r="J57" s="175">
        <f>'将来負担比率（分子）の構造'!K$51</f>
        <v>7890</v>
      </c>
      <c r="K57" s="175"/>
      <c r="L57" s="175"/>
      <c r="M57" s="175">
        <f>'将来負担比率（分子）の構造'!L$51</f>
        <v>7498</v>
      </c>
      <c r="N57" s="175"/>
      <c r="O57" s="175"/>
      <c r="P57" s="175">
        <f>'将来負担比率（分子）の構造'!M$51</f>
        <v>8335</v>
      </c>
    </row>
    <row r="58" spans="1:16" x14ac:dyDescent="0.2">
      <c r="A58" s="175" t="s">
        <v>41</v>
      </c>
      <c r="B58" s="175"/>
      <c r="C58" s="175"/>
      <c r="D58" s="175">
        <f>'将来負担比率（分子）の構造'!I$50</f>
        <v>26734</v>
      </c>
      <c r="E58" s="175"/>
      <c r="F58" s="175"/>
      <c r="G58" s="175">
        <f>'将来負担比率（分子）の構造'!J$50</f>
        <v>24417</v>
      </c>
      <c r="H58" s="175"/>
      <c r="I58" s="175"/>
      <c r="J58" s="175">
        <f>'将来負担比率（分子）の構造'!K$50</f>
        <v>25504</v>
      </c>
      <c r="K58" s="175"/>
      <c r="L58" s="175"/>
      <c r="M58" s="175">
        <f>'将来負担比率（分子）の構造'!L$50</f>
        <v>24684</v>
      </c>
      <c r="N58" s="175"/>
      <c r="O58" s="175"/>
      <c r="P58" s="175">
        <f>'将来負担比率（分子）の構造'!M$50</f>
        <v>24331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f>'将来負担比率（分子）の構造'!K$46</f>
        <v>79</v>
      </c>
      <c r="I61" s="175"/>
      <c r="J61" s="175"/>
      <c r="K61" s="175" t="str">
        <f>'将来負担比率（分子）の構造'!L$46</f>
        <v>-</v>
      </c>
      <c r="L61" s="175"/>
      <c r="M61" s="175"/>
      <c r="N61" s="175">
        <f>'将来負担比率（分子）の構造'!M$46</f>
        <v>507</v>
      </c>
      <c r="O61" s="175"/>
      <c r="P61" s="175"/>
    </row>
    <row r="62" spans="1:16" x14ac:dyDescent="0.2">
      <c r="A62" s="175" t="s">
        <v>35</v>
      </c>
      <c r="B62" s="175">
        <f>'将来負担比率（分子）の構造'!I$45</f>
        <v>6341</v>
      </c>
      <c r="C62" s="175"/>
      <c r="D62" s="175"/>
      <c r="E62" s="175">
        <f>'将来負担比率（分子）の構造'!J$45</f>
        <v>7125</v>
      </c>
      <c r="F62" s="175"/>
      <c r="G62" s="175"/>
      <c r="H62" s="175">
        <f>'将来負担比率（分子）の構造'!K$45</f>
        <v>7219</v>
      </c>
      <c r="I62" s="175"/>
      <c r="J62" s="175"/>
      <c r="K62" s="175">
        <f>'将来負担比率（分子）の構造'!L$45</f>
        <v>7240</v>
      </c>
      <c r="L62" s="175"/>
      <c r="M62" s="175"/>
      <c r="N62" s="175">
        <f>'将来負担比率（分子）の構造'!M$45</f>
        <v>7586</v>
      </c>
      <c r="O62" s="175"/>
      <c r="P62" s="175"/>
    </row>
    <row r="63" spans="1:16" x14ac:dyDescent="0.2">
      <c r="A63" s="175" t="s">
        <v>34</v>
      </c>
      <c r="B63" s="175">
        <f>'将来負担比率（分子）の構造'!I$44</f>
        <v>4465</v>
      </c>
      <c r="C63" s="175"/>
      <c r="D63" s="175"/>
      <c r="E63" s="175">
        <f>'将来負担比率（分子）の構造'!J$44</f>
        <v>4045</v>
      </c>
      <c r="F63" s="175"/>
      <c r="G63" s="175"/>
      <c r="H63" s="175">
        <f>'将来負担比率（分子）の構造'!K$44</f>
        <v>3598</v>
      </c>
      <c r="I63" s="175"/>
      <c r="J63" s="175"/>
      <c r="K63" s="175">
        <f>'将来負担比率（分子）の構造'!L$44</f>
        <v>3141</v>
      </c>
      <c r="L63" s="175"/>
      <c r="M63" s="175"/>
      <c r="N63" s="175">
        <f>'将来負担比率（分子）の構造'!M$44</f>
        <v>2675</v>
      </c>
      <c r="O63" s="175"/>
      <c r="P63" s="175"/>
    </row>
    <row r="64" spans="1:16" x14ac:dyDescent="0.2">
      <c r="A64" s="175" t="s">
        <v>33</v>
      </c>
      <c r="B64" s="175">
        <f>'将来負担比率（分子）の構造'!I$43</f>
        <v>23268</v>
      </c>
      <c r="C64" s="175"/>
      <c r="D64" s="175"/>
      <c r="E64" s="175">
        <f>'将来負担比率（分子）の構造'!J$43</f>
        <v>19695</v>
      </c>
      <c r="F64" s="175"/>
      <c r="G64" s="175"/>
      <c r="H64" s="175">
        <f>'将来負担比率（分子）の構造'!K$43</f>
        <v>16983</v>
      </c>
      <c r="I64" s="175"/>
      <c r="J64" s="175"/>
      <c r="K64" s="175">
        <f>'将来負担比率（分子）の構造'!L$43</f>
        <v>13915</v>
      </c>
      <c r="L64" s="175"/>
      <c r="M64" s="175"/>
      <c r="N64" s="175">
        <f>'将来負担比率（分子）の構造'!M$43</f>
        <v>13078</v>
      </c>
      <c r="O64" s="175"/>
      <c r="P64" s="175"/>
    </row>
    <row r="65" spans="1:16" x14ac:dyDescent="0.2">
      <c r="A65" s="175" t="s">
        <v>32</v>
      </c>
      <c r="B65" s="175">
        <f>'将来負担比率（分子）の構造'!I$42</f>
        <v>119</v>
      </c>
      <c r="C65" s="175"/>
      <c r="D65" s="175"/>
      <c r="E65" s="175">
        <f>'将来負担比率（分子）の構造'!J$42</f>
        <v>483</v>
      </c>
      <c r="F65" s="175"/>
      <c r="G65" s="175"/>
      <c r="H65" s="175">
        <f>'将来負担比率（分子）の構造'!K$42</f>
        <v>215</v>
      </c>
      <c r="I65" s="175"/>
      <c r="J65" s="175"/>
      <c r="K65" s="175">
        <f>'将来負担比率（分子）の構造'!L$42</f>
        <v>1</v>
      </c>
      <c r="L65" s="175"/>
      <c r="M65" s="175"/>
      <c r="N65" s="175">
        <f>'将来負担比率（分子）の構造'!M$42</f>
        <v>553</v>
      </c>
      <c r="O65" s="175"/>
      <c r="P65" s="175"/>
    </row>
    <row r="66" spans="1:16" x14ac:dyDescent="0.2">
      <c r="A66" s="175" t="s">
        <v>31</v>
      </c>
      <c r="B66" s="175">
        <f>'将来負担比率（分子）の構造'!I$41</f>
        <v>6593</v>
      </c>
      <c r="C66" s="175"/>
      <c r="D66" s="175"/>
      <c r="E66" s="175">
        <f>'将来負担比率（分子）の構造'!J$41</f>
        <v>7277</v>
      </c>
      <c r="F66" s="175"/>
      <c r="G66" s="175"/>
      <c r="H66" s="175">
        <f>'将来負担比率（分子）の構造'!K$41</f>
        <v>8355</v>
      </c>
      <c r="I66" s="175"/>
      <c r="J66" s="175"/>
      <c r="K66" s="175">
        <f>'将来負担比率（分子）の構造'!L$41</f>
        <v>8405</v>
      </c>
      <c r="L66" s="175"/>
      <c r="M66" s="175"/>
      <c r="N66" s="175">
        <f>'将来負担比率（分子）の構造'!M$41</f>
        <v>8147</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6777</v>
      </c>
      <c r="C72" s="179">
        <f>基金残高に係る経年分析!G55</f>
        <v>6385</v>
      </c>
      <c r="D72" s="179">
        <f>基金残高に係る経年分析!H55</f>
        <v>6394</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14838</v>
      </c>
      <c r="C74" s="179">
        <f>基金残高に係る経年分析!G57</f>
        <v>14540</v>
      </c>
      <c r="D74" s="179">
        <f>基金残高に係る経年分析!H57</f>
        <v>14420</v>
      </c>
    </row>
  </sheetData>
  <sheetProtection algorithmName="SHA-512" hashValue="PV70v7Nu3JsV/ZEh5AJTWMo0KaAzCfxkbxdEcAyak8HUCnRouNvKpnm9C6yfGPNj8JAjGGRKdX1kLXZvnFpUfA==" saltValue="AfFajr5fwwtkSZT12cYM1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長野　行宏</cp:lastModifiedBy>
  <cp:lastPrinted>2025-03-19T09:21:22Z</cp:lastPrinted>
  <dcterms:created xsi:type="dcterms:W3CDTF">2025-02-19T03:01:21Z</dcterms:created>
  <dcterms:modified xsi:type="dcterms:W3CDTF">2025-03-19T09:22:48Z</dcterms:modified>
  <cp:category/>
</cp:coreProperties>
</file>