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13FA11E1-A705-448D-94A7-3BC4FCF4344E}" xr6:coauthVersionLast="47" xr6:coauthVersionMax="47" xr10:uidLastSave="{83A5D4F4-79CA-43BE-8005-2E7611AC4D5E}"/>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C35" i="10"/>
  <c r="U34" i="10"/>
  <c r="U35" i="10" s="1"/>
  <c r="C34" i="10"/>
  <c r="AM34" i="10" l="1"/>
  <c r="AM35" i="10" s="1"/>
  <c r="BE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<sst xmlns="http://schemas.openxmlformats.org/spreadsheetml/2006/main" count="1102" uniqueCount="570">
  <si>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</si>
  <si>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</si>
  <si>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</si>
  <si>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</si>
  <si>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</si>
  <si>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</si>
  <si>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</si>
  <si>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</si>
  <si>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</si>
  <si>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</si>
  <si>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</si>
  <si>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</si>
  <si>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</si>
  <si>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</si>
  <si>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</si>
  <si>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</si>
  <si>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</si>
  <si>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</si>
  <si>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</si>
  <si>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</si>
  <si>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</si>
  <si>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</si>
  <si>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</si>
  <si>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</si>
  <si>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</si>
  <si>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</si>
  <si>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</si>
  <si>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</si>
  <si>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</si>
  <si>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</si>
  <si>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</si>
  <si>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</si>
  <si>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</si>
  <si>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</si>
  <si>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</si>
  <si>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</si>
  <si>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</si>
  <si>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</si>
  <si>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</si>
  <si>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</si>
  <si>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</si>
  <si>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</si>
  <si>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</si>
  <si>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</si>
  <si>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</si>
  <si>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</si>
  <si>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</si>
  <si>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</si>
  <si>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</si>
  <si>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</si>
  <si>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</si>
  <si>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</si>
  <si>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</si>
  <si>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</si>
  <si>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</si>
  <si>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</si>
  <si>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</si>
  <si>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</si>
  <si>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</si>
  <si>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</si>
  <si>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</si>
  <si>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</si>
  <si>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</si>
  <si>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</si>
  <si>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</si>
  <si>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</si>
  <si>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</si>
  <si>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</si>
  <si>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</si>
  <si>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</si>
  <si>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</si>
  <si>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</si>
  <si>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</si>
  <si>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</si>
  <si>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</si>
  <si>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</si>
  <si>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</si>
  <si>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</si>
  <si>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</si>
  <si>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</si>
  <si>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</si>
  <si>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</si>
  <si>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</si>
  <si>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</si>
  <si>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</si>
  <si>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</si>
  <si>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</si>
  <si>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</si>
  <si>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</si>
  <si>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</si>
  <si>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</si>
  <si>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</si>
  <si>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</si>
  <si>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</si>
  <si>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</si>
  <si>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</si>
  <si>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</si>
  <si>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</si>
  <si>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</si>
  <si>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</si>
  <si>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</si>
  <si>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</si>
  <si>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</si>
  <si>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</si>
  <si>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</si>
  <si>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</si>
  <si>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</si>
  <si>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</si>
  <si>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</si>
  <si>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</si>
  <si>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</si>
  <si>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</si>
  <si>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</si>
  <si>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</si>
  <si>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</si>
  <si>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</si>
  <si>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</si>
  <si>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</si>
  <si>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</si>
  <si>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</si>
  <si>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</si>
  <si>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</si>
  <si>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</si>
  <si>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</si>
  <si>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</si>
  <si>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</si>
  <si>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</si>
  <si>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</si>
  <si>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</si>
  <si>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</si>
  <si>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</si>
  <si>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</si>
  <si>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</si>
  <si>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</si>
  <si>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</si>
  <si>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</si>
  <si>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</si>
  <si>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</si>
  <si>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</si>
  <si>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</si>
  <si>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</si>
  <si>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</si>
  <si>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</si>
  <si>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</si>
  <si>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</si>
  <si>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</si>
  <si>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</si>
  <si>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</si>
  <si>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</si>
  <si>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</si>
  <si>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</si>
  <si>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</si>
  <si>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</si>
  <si>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</si>
  <si>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</si>
  <si>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</si>
  <si>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</si>
  <si>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</si>
  <si>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</si>
  <si>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</si>
  <si>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</si>
  <si>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</si>
  <si>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</si>
  <si>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</si>
  <si>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</si>
  <si>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</si>
  <si>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</si>
  <si>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</si>
  <si>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</si>
  <si>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</si>
  <si>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</si>
  <si>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</si>
  <si>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</si>
  <si>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</si>
  <si>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</si>
  <si>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</si>
  <si>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</si>
  <si>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</si>
  <si>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</si>
  <si>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</si>
  <si>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</si>
  <si>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</si>
  <si>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</si>
  <si>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</si>
  <si>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</si>
  <si>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</si>
  <si>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</si>
  <si>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</si>
  <si>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</si>
  <si>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</si>
  <si>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</si>
  <si>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</si>
  <si>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</si>
  <si>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</si>
  <si>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</si>
  <si>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</si>
  <si>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</si>
  <si>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</si>
  <si>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</si>
  <si>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</si>
  <si>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</si>
  <si>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</si>
  <si>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</si>
  <si>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愛知県東海市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</si>
  <si>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</si>
  <si>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</si>
  <si>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</si>
  <si>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</si>
  <si>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</si>
  <si>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</si>
  <si>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</si>
  <si>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</si>
  <si>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</si>
  <si>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</si>
  <si>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</si>
  <si>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</si>
  <si>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</si>
  <si>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</si>
  <si>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</si>
  <si>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</si>
  <si>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</si>
  <si>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</si>
  <si>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</si>
  <si>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</si>
  <si>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</si>
  <si>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</si>
  <si>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</si>
  <si>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</si>
  <si>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</si>
  <si>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</si>
  <si>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</si>
  <si>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</si>
  <si>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</si>
  <si>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</si>
  <si>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</si>
  <si>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</si>
  <si>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</si>
  <si>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</si>
  <si>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</si>
  <si>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</si>
  <si>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</si>
  <si>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</si>
  <si>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</si>
  <si>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</si>
  <si>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</si>
  <si>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</si>
  <si>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</si>
  <si>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</si>
  <si>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</si>
  <si>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</si>
  <si>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</si>
  <si>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</si>
  <si>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</si>
  <si>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</si>
  <si>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</si>
  <si>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</si>
  <si>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</si>
  <si>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</si>
  <si>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</si>
  <si>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</si>
  <si>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</si>
  <si>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</si>
  <si>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</si>
  <si>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</si>
  <si>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</si>
  <si>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</si>
  <si>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</si>
  <si>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</si>
  <si>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</si>
  <si>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</si>
  <si>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</si>
  <si>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</si>
  <si>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</si>
  <si>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</si>
  <si>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</si>
  <si>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</si>
  <si>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</si>
  <si>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</si>
  <si>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</si>
  <si>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</si>
  <si>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</si>
  <si>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</si>
  <si>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</si>
  <si>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</si>
  <si>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</si>
  <si>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</si>
  <si>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</si>
  <si>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</si>
  <si>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</si>
  <si>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</si>
  <si>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</si>
  <si>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</si>
  <si>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</si>
  <si>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</si>
  <si>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</si>
  <si>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</si>
  <si>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</si>
  <si>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</si>
  <si>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</si>
  <si>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</si>
  <si>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</si>
  <si>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</si>
  <si>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</si>
  <si>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</si>
  <si>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</si>
  <si>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</si>
  <si>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</si>
  <si>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</si>
  <si>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</si>
  <si>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</si>
  <si>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</si>
  <si>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</si>
  <si>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</si>
  <si>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</si>
  <si>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</si>
  <si>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</si>
  <si>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</si>
  <si>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</si>
  <si>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</si>
  <si>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</si>
  <si>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</si>
  <si>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</si>
  <si>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</si>
  <si>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</si>
  <si>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</si>
  <si>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</si>
  <si>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</si>
  <si>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</si>
  <si>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</si>
  <si>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</si>
  <si>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</si>
  <si>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</si>
  <si>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</si>
  <si>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</si>
  <si>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</si>
  <si>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</si>
  <si>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</si>
  <si>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</si>
  <si>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</si>
  <si>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</si>
  <si>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</si>
  <si>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</si>
  <si>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</si>
  <si>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</si>
  <si>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</si>
  <si>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</si>
  <si>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</si>
  <si>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</si>
  <si>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</si>
  <si>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</si>
  <si>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</si>
  <si>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</si>
  <si>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</si>
  <si>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</si>
  <si>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愛知県東海市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</si>
  <si>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</si>
  <si>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</si>
  <si>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</si>
  <si>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</si>
  <si>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</si>
  <si>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</si>
  <si>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</si>
  <si>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</si>
  <si>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</si>
  <si>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</si>
  <si>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</si>
  <si>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</si>
  <si>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</si>
  <si>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</si>
  <si>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</si>
  <si>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</si>
  <si>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</si>
  <si>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</si>
  <si>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</si>
  <si>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</si>
  <si>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太田川駅周辺土地区画整理事業特別会計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</si>
  <si>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</si>
  <si>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</si>
  <si>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</si>
  <si>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</si>
  <si>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</si>
  <si>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</si>
  <si>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</si>
  <si>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</si>
  <si>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</si>
  <si>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</si>
  <si>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</si>
  <si>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</si>
  <si>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</si>
  <si>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</si>
  <si>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</si>
  <si>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</si>
  <si>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</si>
  <si>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</si>
  <si>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加木屋中部土地区画整理事業特別会計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</si>
  <si>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</si>
  <si>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</si>
  <si>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</si>
  <si>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</si>
  <si>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</si>
  <si>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</si>
  <si>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</si>
  <si>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</si>
  <si>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</si>
  <si>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</si>
  <si>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</si>
  <si>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</si>
  <si>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</si>
  <si>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</si>
  <si>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</si>
  <si>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</si>
  <si>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</si>
  <si>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</si>
  <si>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</si>
  <si>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</si>
  <si>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</si>
  <si>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</si>
  <si>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</si>
  <si>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</si>
  <si>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</si>
  <si>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</si>
  <si>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</si>
  <si>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</si>
  <si>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</si>
  <si>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</si>
  <si>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</si>
  <si>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</si>
  <si>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</si>
  <si>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</si>
  <si>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</si>
  <si>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</si>
  <si>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</si>
  <si>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</si>
  <si>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</si>
  <si>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</si>
  <si>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</si>
  <si>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</si>
  <si>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</si>
  <si>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</si>
  <si>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</si>
  <si>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</si>
  <si>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</si>
  <si>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</si>
  <si>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</si>
  <si>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</si>
  <si>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</si>
  <si>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</si>
  <si>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</si>
  <si>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</si>
  <si>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</si>
  <si>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</si>
  <si>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</si>
  <si>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</si>
  <si>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</si>
  <si>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</si>
  <si>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</si>
  <si>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</si>
  <si>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</si>
  <si>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</si>
  <si>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</si>
  <si>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</si>
  <si>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</si>
  <si>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</si>
  <si>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</si>
  <si>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</si>
  <si>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</si>
  <si>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</si>
  <si>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</si>
  <si>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</si>
  <si>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</si>
  <si>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</si>
  <si>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</si>
  <si>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</si>
  <si>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</si>
  <si>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</si>
  <si>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</si>
  <si>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</si>
  <si>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</si>
  <si>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</si>
  <si>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</si>
  <si>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</si>
  <si>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</si>
  <si>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</si>
  <si>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</si>
  <si>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</si>
  <si>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</si>
  <si>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</si>
  <si>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</si>
  <si>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</si>
  <si>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</si>
  <si>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</si>
  <si>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</si>
  <si>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</si>
  <si>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</si>
  <si>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</si>
  <si>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</si>
  <si>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</si>
  <si>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</si>
  <si>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</si>
  <si>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</si>
  <si>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</si>
  <si>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</si>
  <si>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</si>
  <si>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</si>
  <si>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</si>
  <si>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</si>
  <si>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</si>
  <si>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</si>
  <si>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</si>
  <si>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</si>
  <si>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</si>
  <si>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</si>
  <si>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</si>
  <si>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</si>
  <si>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</si>
  <si>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</si>
  <si>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</si>
  <si>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</si>
  <si>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</si>
  <si>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</si>
  <si>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</si>
  <si>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</si>
  <si>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</si>
  <si>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</si>
  <si>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</si>
  <si>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</si>
  <si>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</si>
  <si>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</si>
  <si>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</si>
  <si>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</si>
  <si>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</si>
  <si>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6.64</t>
  </si>
  <si>
    <t>▲ 6.35</t>
  </si>
  <si>
    <t>▲ 2.64</t>
  </si>
  <si>
    <t>一般会計</t>
  </si>
  <si>
    <t>水道事業会計</t>
  </si>
  <si>
    <t>下水道事業会計</t>
  </si>
  <si>
    <t>国民健康保険事業特別会計</t>
  </si>
  <si>
    <t>後期高齢者医療事業特別会計</t>
  </si>
  <si>
    <t>太田川駅周辺土地区画整理事業特別会計</t>
  </si>
  <si>
    <t>加木屋中部土地区画整理事業特別会計</t>
  </si>
  <si>
    <t>その他会計（赤字）</t>
  </si>
  <si>
    <t>その他会計（黒字）</t>
  </si>
  <si>
    <t>R01</t>
    <phoneticPr fontId="5"/>
  </si>
  <si>
    <t>R02</t>
    <phoneticPr fontId="5"/>
  </si>
  <si>
    <t>R03</t>
    <phoneticPr fontId="5"/>
  </si>
  <si>
    <t>R04</t>
    <phoneticPr fontId="5"/>
  </si>
  <si>
    <t>R05</t>
    <phoneticPr fontId="5"/>
  </si>
  <si>
    <t>西知多医療厚生組合（一般会計）</t>
    <rPh sb="0" eb="1">
      <t>ニシ</t>
    </rPh>
    <rPh sb="1" eb="3">
      <t>チタ</t>
    </rPh>
    <rPh sb="3" eb="5">
      <t>イリョウ</t>
    </rPh>
    <rPh sb="5" eb="7">
      <t>コウセイ</t>
    </rPh>
    <rPh sb="7" eb="9">
      <t>クミアイ</t>
    </rPh>
    <rPh sb="10" eb="14">
      <t>イッパンカイケイ</t>
    </rPh>
    <phoneticPr fontId="20"/>
  </si>
  <si>
    <t>西知多医療厚生組合（し尿処理事業特別会計）</t>
    <rPh sb="0" eb="1">
      <t>ニシ</t>
    </rPh>
    <rPh sb="1" eb="3">
      <t>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20"/>
  </si>
  <si>
    <t>西知多医療厚生組合（病院事業会計）</t>
    <rPh sb="0" eb="1">
      <t>ニシ</t>
    </rPh>
    <rPh sb="1" eb="3">
      <t>チタ</t>
    </rPh>
    <rPh sb="3" eb="5">
      <t>イリョウ</t>
    </rPh>
    <rPh sb="5" eb="7">
      <t>コウセイ</t>
    </rPh>
    <rPh sb="7" eb="9">
      <t>クミアイ</t>
    </rPh>
    <rPh sb="10" eb="12">
      <t>ビョウイン</t>
    </rPh>
    <rPh sb="12" eb="14">
      <t>ジギョウ</t>
    </rPh>
    <rPh sb="14" eb="16">
      <t>カイケイ</t>
    </rPh>
    <phoneticPr fontId="20"/>
  </si>
  <si>
    <t>西知多医療厚生組合（ごみ処理事業特別会計）</t>
    <rPh sb="0" eb="1">
      <t>ニシ</t>
    </rPh>
    <rPh sb="1" eb="3">
      <t>チタ</t>
    </rPh>
    <rPh sb="3" eb="5">
      <t>イリョウ</t>
    </rPh>
    <rPh sb="5" eb="7">
      <t>コウセイ</t>
    </rPh>
    <rPh sb="7" eb="9">
      <t>クミアイ</t>
    </rPh>
    <rPh sb="12" eb="14">
      <t>ショリ</t>
    </rPh>
    <rPh sb="14" eb="16">
      <t>ジギョウ</t>
    </rPh>
    <rPh sb="16" eb="18">
      <t>トクベツ</t>
    </rPh>
    <rPh sb="18" eb="20">
      <t>カイケイ</t>
    </rPh>
    <phoneticPr fontId="20"/>
  </si>
  <si>
    <t>西知多医療厚生組合（看護専門学校事業特別会計）</t>
    <rPh sb="0" eb="1">
      <t>ニシ</t>
    </rPh>
    <rPh sb="1" eb="3">
      <t>チタ</t>
    </rPh>
    <rPh sb="3" eb="5">
      <t>イリョウ</t>
    </rPh>
    <rPh sb="5" eb="7">
      <t>コウセイ</t>
    </rPh>
    <rPh sb="7" eb="9">
      <t>クミアイ</t>
    </rPh>
    <rPh sb="10" eb="12">
      <t>カンゴ</t>
    </rPh>
    <rPh sb="12" eb="16">
      <t>センモンガッコウ</t>
    </rPh>
    <rPh sb="16" eb="18">
      <t>ジギョウ</t>
    </rPh>
    <rPh sb="18" eb="20">
      <t>トクベツ</t>
    </rPh>
    <rPh sb="20" eb="22">
      <t>カイケイ</t>
    </rPh>
    <phoneticPr fontId="20"/>
  </si>
  <si>
    <t>西知多医療厚生組合（健康増進施設事業特別会計）</t>
    <rPh sb="0" eb="1">
      <t>ニシ</t>
    </rPh>
    <rPh sb="1" eb="3">
      <t>チタ</t>
    </rPh>
    <rPh sb="3" eb="5">
      <t>イリョウ</t>
    </rPh>
    <rPh sb="5" eb="7">
      <t>コウセイ</t>
    </rPh>
    <rPh sb="7" eb="9">
      <t>クミアイ</t>
    </rPh>
    <rPh sb="10" eb="12">
      <t>ケンコウ</t>
    </rPh>
    <rPh sb="12" eb="14">
      <t>ゾウシン</t>
    </rPh>
    <rPh sb="14" eb="16">
      <t>シセツ</t>
    </rPh>
    <rPh sb="16" eb="18">
      <t>ジギョウ</t>
    </rPh>
    <rPh sb="18" eb="20">
      <t>トクベツ</t>
    </rPh>
    <rPh sb="20" eb="22">
      <t>カイケイ</t>
    </rPh>
    <phoneticPr fontId="20"/>
  </si>
  <si>
    <t>知多北部広域連合（一般会計）</t>
    <rPh sb="0" eb="2">
      <t>チタ</t>
    </rPh>
    <rPh sb="2" eb="4">
      <t>ホクブ</t>
    </rPh>
    <rPh sb="4" eb="6">
      <t>コウイキ</t>
    </rPh>
    <rPh sb="6" eb="8">
      <t>レンゴウ</t>
    </rPh>
    <rPh sb="9" eb="13">
      <t>イッパンカイケイ</t>
    </rPh>
    <phoneticPr fontId="20"/>
  </si>
  <si>
    <t>知多北部広域連合（介護保険事業特別会計）</t>
    <rPh sb="0" eb="2">
      <t>チタ</t>
    </rPh>
    <rPh sb="2" eb="4">
      <t>ホクブ</t>
    </rPh>
    <rPh sb="4" eb="6">
      <t>コウイキ</t>
    </rPh>
    <rPh sb="6" eb="8">
      <t>レンゴウ</t>
    </rPh>
    <rPh sb="9" eb="11">
      <t>カイゴ</t>
    </rPh>
    <rPh sb="11" eb="13">
      <t>ホケン</t>
    </rPh>
    <rPh sb="13" eb="15">
      <t>ジギョウ</t>
    </rPh>
    <rPh sb="15" eb="17">
      <t>トクベツ</t>
    </rPh>
    <rPh sb="17" eb="19">
      <t>カイケイ</t>
    </rPh>
    <phoneticPr fontId="20"/>
  </si>
  <si>
    <t>知北平和公園組合（一般会計）</t>
    <rPh sb="0" eb="2">
      <t>チホク</t>
    </rPh>
    <rPh sb="2" eb="4">
      <t>ヘイワ</t>
    </rPh>
    <rPh sb="4" eb="6">
      <t>コウエン</t>
    </rPh>
    <rPh sb="6" eb="8">
      <t>クミアイ</t>
    </rPh>
    <rPh sb="9" eb="13">
      <t>イッパ</t>
    </rPh>
    <phoneticPr fontId="20"/>
  </si>
  <si>
    <t>知北平和公園組合（霊園事業特別会計）</t>
    <rPh sb="0" eb="2">
      <t>チホク</t>
    </rPh>
    <rPh sb="2" eb="4">
      <t>ヘイワ</t>
    </rPh>
    <rPh sb="4" eb="6">
      <t>コウエン</t>
    </rPh>
    <rPh sb="6" eb="8">
      <t>クミアイ</t>
    </rPh>
    <rPh sb="9" eb="11">
      <t>レイエン</t>
    </rPh>
    <rPh sb="11" eb="13">
      <t>ジギョウ</t>
    </rPh>
    <rPh sb="13" eb="15">
      <t>トクベツ</t>
    </rPh>
    <rPh sb="15" eb="17">
      <t>カイケイ</t>
    </rPh>
    <phoneticPr fontId="20"/>
  </si>
  <si>
    <t>愛知県後期高齢者医療広域連合（一般会計）</t>
    <rPh sb="0" eb="3">
      <t>アイチケン</t>
    </rPh>
    <rPh sb="3" eb="5">
      <t>コウキ</t>
    </rPh>
    <rPh sb="5" eb="8">
      <t>コウレイシャ</t>
    </rPh>
    <rPh sb="8" eb="10">
      <t>イリョウ</t>
    </rPh>
    <rPh sb="10" eb="12">
      <t>コウイキ</t>
    </rPh>
    <rPh sb="12" eb="14">
      <t>レンゴウ</t>
    </rPh>
    <rPh sb="15" eb="19">
      <t>イッパンカイケイ</t>
    </rPh>
    <phoneticPr fontId="2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</si>
  <si>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</si>
  <si>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東海市土地開発公社</t>
    <rPh sb="0" eb="3">
      <t>トウカイシ</t>
    </rPh>
    <rPh sb="3" eb="9">
      <t>トチカイハツコウシャ</t>
    </rPh>
    <phoneticPr fontId="10"/>
  </si>
  <si>
    <t>まちづくり東海</t>
    <rPh sb="5" eb="7">
      <t>トウカイ</t>
    </rPh>
    <phoneticPr fontId="10"/>
  </si>
  <si>
    <t>知多地区勤労者福祉サービスセンター</t>
    <rPh sb="0" eb="2">
      <t>チタ</t>
    </rPh>
    <rPh sb="2" eb="4">
      <t>チク</t>
    </rPh>
    <rPh sb="4" eb="7">
      <t>キンロウシャ</t>
    </rPh>
    <rPh sb="7" eb="9">
      <t>フクシ</t>
    </rPh>
    <phoneticPr fontId="10"/>
  </si>
  <si>
    <t>-</t>
    <phoneticPr fontId="10"/>
  </si>
  <si>
    <t>法適用企業</t>
    <rPh sb="0" eb="1">
      <t>ホウ</t>
    </rPh>
    <rPh sb="1" eb="3">
      <t>テキヨウ</t>
    </rPh>
    <rPh sb="3" eb="5">
      <t>キギョウ</t>
    </rPh>
    <phoneticPr fontId="10"/>
  </si>
  <si>
    <t>公共建築物保全基金</t>
    <rPh sb="0" eb="2">
      <t>コウキョウ</t>
    </rPh>
    <rPh sb="2" eb="4">
      <t>ケンチク</t>
    </rPh>
    <rPh sb="4" eb="5">
      <t>ブツ</t>
    </rPh>
    <rPh sb="5" eb="7">
      <t>ホゼン</t>
    </rPh>
    <rPh sb="7" eb="9">
      <t>キキン</t>
    </rPh>
    <phoneticPr fontId="19"/>
  </si>
  <si>
    <t>学校施設整備基金</t>
    <rPh sb="0" eb="8">
      <t>ガッコウシセツセイビキキン</t>
    </rPh>
    <phoneticPr fontId="2"/>
  </si>
  <si>
    <t>鉄道駅周辺整備基金</t>
    <phoneticPr fontId="2"/>
  </si>
  <si>
    <t>地球温暖化対策基金</t>
    <phoneticPr fontId="2"/>
  </si>
  <si>
    <t>一般廃棄物処理施設整備基金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</si>
</sst>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CF04-47EB-94B9-B87073F675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63037</c:v>
                </c:pt>
                <c:pt idx="1">
                  <c:v>50043</c:v>
                </c:pt>
                <c:pt idx="2">
                  <c:v>56656</c:v>
                </c:pt>
                <c:pt idx="3">
                  <c:v>87704</c:v>
                </c:pt>
                <c:pt idx="4">
                  <c:v>87222</c:v>
                </c:pt>
              </c:numCache>
            </c:numRef>
          </c:val>
          <c:smooth val="0"/>
          <c:extLst>
            <c:ext xmlns:c16="http://schemas.microsoft.com/office/drawing/2014/chart" uri="{C3380CC4-5D6E-409C-BE32-E72D297353CC}">
              <c16:uniqueId val="{00000001-CF04-47EB-94B9-B87073F675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7.42</c:v>
                </c:pt>
                <c:pt idx="1">
                  <c:v>11.81</c:v>
                </c:pt>
                <c:pt idx="2">
                  <c:v>14.58</c:v>
                </c:pt>
                <c:pt idx="3">
                  <c:v>11.5</c:v>
                </c:pt>
                <c:pt idx="4">
                  <c:v>10.54</c:v>
                </c:pt>
              </c:numCache>
            </c:numRef>
          </c:val>
          <c:extLst>
            <c:ext xmlns:c16="http://schemas.microsoft.com/office/drawing/2014/chart" uri="{C3380CC4-5D6E-409C-BE32-E72D297353CC}">
              <c16:uniqueId val="{00000000-F775-4340-A333-8CEA9DB005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20.32</c:v>
                </c:pt>
                <c:pt idx="1">
                  <c:v>12.32</c:v>
                </c:pt>
                <c:pt idx="2">
                  <c:v>18.13</c:v>
                </c:pt>
                <c:pt idx="3">
                  <c:v>20.89</c:v>
                </c:pt>
                <c:pt idx="4">
                  <c:v>23.45</c:v>
                </c:pt>
              </c:numCache>
            </c:numRef>
          </c:val>
          <c:extLst>
            <c:ext xmlns:c16="http://schemas.microsoft.com/office/drawing/2014/chart" uri="{C3380CC4-5D6E-409C-BE32-E72D297353CC}">
              <c16:uniqueId val="{00000001-F775-4340-A333-8CEA9DB005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0.66</c:v>
                </c:pt>
                <c:pt idx="1">
                  <c:v>-6.64</c:v>
                </c:pt>
                <c:pt idx="2">
                  <c:v>1.89</c:v>
                </c:pt>
                <c:pt idx="3">
                  <c:v>-6.35</c:v>
                </c:pt>
                <c:pt idx="4">
                  <c:v>-2.64</c:v>
                </c:pt>
              </c:numCache>
            </c:numRef>
          </c:val>
          <c:smooth val="0"/>
          <c:extLst>
            <c:ext xmlns:c16="http://schemas.microsoft.com/office/drawing/2014/chart" uri="{C3380CC4-5D6E-409C-BE32-E72D297353CC}">
              <c16:uniqueId val="{00000002-F775-4340-A333-8CEA9DB005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8F-411D-B20B-7E065BB54B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8F-411D-B20B-7E065BB54B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8F-411D-B20B-7E065BB54B5B}"/>
            </c:ext>
          </c:extLst>
        </c:ser>
        <c:ser>
          <c:idx val="3"/>
          <c:order val="3"/>
          <c:tx>
            <c:strRef>
              <c:f>データシート!$A$30</c:f>
              <c:strCache>
                <c:ptCount val="1"/>
                <c:pt idx="0">
                  <c:v>加木屋中部土地区画整理事業特別会計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08F-411D-B20B-7E065BB54B5B}"/>
            </c:ext>
          </c:extLst>
        </c:ser>
        <c:ser>
          <c:idx val="4"/>
          <c:order val="4"/>
          <c:tx>
            <c:strRef>
              <c:f>データシート!$A$31</c:f>
              <c:strCache>
                <c:ptCount val="1"/>
                <c:pt idx="0">
                  <c:v>太田川駅周辺土地区画整理事業特別会計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08F-411D-B20B-7E065BB54B5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708F-411D-B20B-7E065BB54B5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1.17</c:v>
                </c:pt>
                <c:pt idx="2">
                  <c:v>#N/A</c:v>
                </c:pt>
                <c:pt idx="3">
                  <c:v>1.57</c:v>
                </c:pt>
                <c:pt idx="4">
                  <c:v>#N/A</c:v>
                </c:pt>
                <c:pt idx="5">
                  <c:v>1.79</c:v>
                </c:pt>
                <c:pt idx="6">
                  <c:v>#N/A</c:v>
                </c:pt>
                <c:pt idx="7">
                  <c:v>1.85</c:v>
                </c:pt>
                <c:pt idx="8">
                  <c:v>#N/A</c:v>
                </c:pt>
                <c:pt idx="9">
                  <c:v>1.44</c:v>
                </c:pt>
              </c:numCache>
            </c:numRef>
          </c:val>
          <c:extLst>
            <c:ext xmlns:c16="http://schemas.microsoft.com/office/drawing/2014/chart" uri="{C3380CC4-5D6E-409C-BE32-E72D297353CC}">
              <c16:uniqueId val="{00000006-708F-411D-B20B-7E065BB54B5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c:v>
                </c:pt>
                <c:pt idx="4">
                  <c:v>#N/A</c:v>
                </c:pt>
                <c:pt idx="5">
                  <c:v>1.59</c:v>
                </c:pt>
                <c:pt idx="6">
                  <c:v>#N/A</c:v>
                </c:pt>
                <c:pt idx="7">
                  <c:v>1.17</c:v>
                </c:pt>
                <c:pt idx="8">
                  <c:v>#N/A</c:v>
                </c:pt>
                <c:pt idx="9">
                  <c:v>1.86</c:v>
                </c:pt>
              </c:numCache>
            </c:numRef>
          </c:val>
          <c:extLst>
            <c:ext xmlns:c16="http://schemas.microsoft.com/office/drawing/2014/chart" uri="{C3380CC4-5D6E-409C-BE32-E72D297353CC}">
              <c16:uniqueId val="{00000007-708F-411D-B20B-7E065BB54B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2.72</c:v>
                </c:pt>
                <c:pt idx="2">
                  <c:v>#N/A</c:v>
                </c:pt>
                <c:pt idx="3">
                  <c:v>3.17</c:v>
                </c:pt>
                <c:pt idx="4">
                  <c:v>#N/A</c:v>
                </c:pt>
                <c:pt idx="5">
                  <c:v>3.53</c:v>
                </c:pt>
                <c:pt idx="6">
                  <c:v>#N/A</c:v>
                </c:pt>
                <c:pt idx="7">
                  <c:v>4.76</c:v>
                </c:pt>
                <c:pt idx="8">
                  <c:v>#N/A</c:v>
                </c:pt>
                <c:pt idx="9">
                  <c:v>3.15</c:v>
                </c:pt>
              </c:numCache>
            </c:numRef>
          </c:val>
          <c:extLst>
            <c:ext xmlns:c16="http://schemas.microsoft.com/office/drawing/2014/chart" uri="{C3380CC4-5D6E-409C-BE32-E72D297353CC}">
              <c16:uniqueId val="{00000008-708F-411D-B20B-7E065BB54B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7.42</c:v>
                </c:pt>
                <c:pt idx="2">
                  <c:v>#N/A</c:v>
                </c:pt>
                <c:pt idx="3">
                  <c:v>11.8</c:v>
                </c:pt>
                <c:pt idx="4">
                  <c:v>#N/A</c:v>
                </c:pt>
                <c:pt idx="5">
                  <c:v>14.57</c:v>
                </c:pt>
                <c:pt idx="6">
                  <c:v>#N/A</c:v>
                </c:pt>
                <c:pt idx="7">
                  <c:v>11.49</c:v>
                </c:pt>
                <c:pt idx="8">
                  <c:v>#N/A</c:v>
                </c:pt>
                <c:pt idx="9">
                  <c:v>10.53</c:v>
                </c:pt>
              </c:numCache>
            </c:numRef>
          </c:val>
          <c:extLst>
            <c:ext xmlns:c16="http://schemas.microsoft.com/office/drawing/2014/chart" uri="{C3380CC4-5D6E-409C-BE32-E72D297353CC}">
              <c16:uniqueId val="{00000009-708F-411D-B20B-7E065BB54B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3837</c:v>
                </c:pt>
                <c:pt idx="5">
                  <c:v>3524</c:v>
                </c:pt>
                <c:pt idx="8">
                  <c:v>3425</c:v>
                </c:pt>
                <c:pt idx="11">
                  <c:v>3262</c:v>
                </c:pt>
                <c:pt idx="14">
                  <c:v>3187</c:v>
                </c:pt>
              </c:numCache>
            </c:numRef>
          </c:val>
          <c:extLst>
            <c:ext xmlns:c16="http://schemas.microsoft.com/office/drawing/2014/chart" uri="{C3380CC4-5D6E-409C-BE32-E72D297353CC}">
              <c16:uniqueId val="{00000000-F820-4E25-AE93-05BB489CC6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20-4E25-AE93-05BB489CC6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4</c:v>
                </c:pt>
                <c:pt idx="9">
                  <c:v>3</c:v>
                </c:pt>
                <c:pt idx="12">
                  <c:v>3</c:v>
                </c:pt>
              </c:numCache>
            </c:numRef>
          </c:val>
          <c:extLst>
            <c:ext xmlns:c16="http://schemas.microsoft.com/office/drawing/2014/chart" uri="{C3380CC4-5D6E-409C-BE32-E72D297353CC}">
              <c16:uniqueId val="{00000002-F820-4E25-AE93-05BB489CC6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403</c:v>
                </c:pt>
                <c:pt idx="3">
                  <c:v>245</c:v>
                </c:pt>
                <c:pt idx="6">
                  <c:v>185</c:v>
                </c:pt>
                <c:pt idx="9">
                  <c:v>257</c:v>
                </c:pt>
                <c:pt idx="12">
                  <c:v>365</c:v>
                </c:pt>
              </c:numCache>
            </c:numRef>
          </c:val>
          <c:extLst>
            <c:ext xmlns:c16="http://schemas.microsoft.com/office/drawing/2014/chart" uri="{C3380CC4-5D6E-409C-BE32-E72D297353CC}">
              <c16:uniqueId val="{00000003-F820-4E25-AE93-05BB489CC6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1326</c:v>
                </c:pt>
                <c:pt idx="3">
                  <c:v>1106</c:v>
                </c:pt>
                <c:pt idx="6">
                  <c:v>1100</c:v>
                </c:pt>
                <c:pt idx="9">
                  <c:v>1203</c:v>
                </c:pt>
                <c:pt idx="12">
                  <c:v>1237</c:v>
                </c:pt>
              </c:numCache>
            </c:numRef>
          </c:val>
          <c:extLst>
            <c:ext xmlns:c16="http://schemas.microsoft.com/office/drawing/2014/chart" uri="{C3380CC4-5D6E-409C-BE32-E72D297353CC}">
              <c16:uniqueId val="{00000004-F820-4E25-AE93-05BB489CC6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20-4E25-AE93-05BB489CC6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20-4E25-AE93-05BB489CC6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2058</c:v>
                </c:pt>
                <c:pt idx="3">
                  <c:v>2061</c:v>
                </c:pt>
                <c:pt idx="6">
                  <c:v>2024</c:v>
                </c:pt>
                <c:pt idx="9">
                  <c:v>2055</c:v>
                </c:pt>
                <c:pt idx="12">
                  <c:v>2166</c:v>
                </c:pt>
              </c:numCache>
            </c:numRef>
          </c:val>
          <c:extLst>
            <c:ext xmlns:c16="http://schemas.microsoft.com/office/drawing/2014/chart" uri="{C3380CC4-5D6E-409C-BE32-E72D297353CC}">
              <c16:uniqueId val="{00000007-F820-4E25-AE93-05BB489CC6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c:v>
                </c:pt>
                <c:pt idx="2">
                  <c:v>#N/A</c:v>
                </c:pt>
                <c:pt idx="3">
                  <c:v>#N/A</c:v>
                </c:pt>
                <c:pt idx="4">
                  <c:v>-108</c:v>
                </c:pt>
                <c:pt idx="5">
                  <c:v>#N/A</c:v>
                </c:pt>
                <c:pt idx="6">
                  <c:v>#N/A</c:v>
                </c:pt>
                <c:pt idx="7">
                  <c:v>-112</c:v>
                </c:pt>
                <c:pt idx="8">
                  <c:v>#N/A</c:v>
                </c:pt>
                <c:pt idx="9">
                  <c:v>#N/A</c:v>
                </c:pt>
                <c:pt idx="10">
                  <c:v>256</c:v>
                </c:pt>
                <c:pt idx="11">
                  <c:v>#N/A</c:v>
                </c:pt>
                <c:pt idx="12">
                  <c:v>#N/A</c:v>
                </c:pt>
                <c:pt idx="13">
                  <c:v>584</c:v>
                </c:pt>
                <c:pt idx="14">
                  <c:v>#N/A</c:v>
                </c:pt>
              </c:numCache>
            </c:numRef>
          </c:val>
          <c:smooth val="0"/>
          <c:extLst>
            <c:ext xmlns:c16="http://schemas.microsoft.com/office/drawing/2014/chart" uri="{C3380CC4-5D6E-409C-BE32-E72D297353CC}">
              <c16:uniqueId val="{00000008-F820-4E25-AE93-05BB489CC6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20390</c:v>
                </c:pt>
                <c:pt idx="5">
                  <c:v>19579</c:v>
                </c:pt>
                <c:pt idx="8">
                  <c:v>19865</c:v>
                </c:pt>
                <c:pt idx="11">
                  <c:v>17226</c:v>
                </c:pt>
                <c:pt idx="14">
                  <c:v>20429</c:v>
                </c:pt>
              </c:numCache>
            </c:numRef>
          </c:val>
          <c:extLst>
            <c:ext xmlns:c16="http://schemas.microsoft.com/office/drawing/2014/chart" uri="{C3380CC4-5D6E-409C-BE32-E72D297353CC}">
              <c16:uniqueId val="{00000000-E08E-4D4B-99C8-0F13B9F73B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17632</c:v>
                </c:pt>
                <c:pt idx="5">
                  <c:v>17489</c:v>
                </c:pt>
                <c:pt idx="8">
                  <c:v>18484</c:v>
                </c:pt>
                <c:pt idx="11">
                  <c:v>18805</c:v>
                </c:pt>
                <c:pt idx="14">
                  <c:v>20130</c:v>
                </c:pt>
              </c:numCache>
            </c:numRef>
          </c:val>
          <c:extLst>
            <c:ext xmlns:c16="http://schemas.microsoft.com/office/drawing/2014/chart" uri="{C3380CC4-5D6E-409C-BE32-E72D297353CC}">
              <c16:uniqueId val="{00000001-E08E-4D4B-99C8-0F13B9F73B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12256</c:v>
                </c:pt>
                <c:pt idx="5">
                  <c:v>13484</c:v>
                </c:pt>
                <c:pt idx="8">
                  <c:v>14380</c:v>
                </c:pt>
                <c:pt idx="11">
                  <c:v>17606</c:v>
                </c:pt>
                <c:pt idx="14">
                  <c:v>16707</c:v>
                </c:pt>
              </c:numCache>
            </c:numRef>
          </c:val>
          <c:extLst>
            <c:ext xmlns:c16="http://schemas.microsoft.com/office/drawing/2014/chart" uri="{C3380CC4-5D6E-409C-BE32-E72D297353CC}">
              <c16:uniqueId val="{00000002-E08E-4D4B-99C8-0F13B9F73B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8E-4D4B-99C8-0F13B9F73B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8E-4D4B-99C8-0F13B9F73B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500</c:v>
                </c:pt>
                <c:pt idx="3">
                  <c:v>497</c:v>
                </c:pt>
                <c:pt idx="6">
                  <c:v>154</c:v>
                </c:pt>
                <c:pt idx="9">
                  <c:v>0</c:v>
                </c:pt>
                <c:pt idx="12">
                  <c:v>0</c:v>
                </c:pt>
              </c:numCache>
            </c:numRef>
          </c:val>
          <c:extLst>
            <c:ext xmlns:c16="http://schemas.microsoft.com/office/drawing/2014/chart" uri="{C3380CC4-5D6E-409C-BE32-E72D297353CC}">
              <c16:uniqueId val="{00000005-E08E-4D4B-99C8-0F13B9F73B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3948</c:v>
                </c:pt>
                <c:pt idx="3">
                  <c:v>4059</c:v>
                </c:pt>
                <c:pt idx="6">
                  <c:v>4254</c:v>
                </c:pt>
                <c:pt idx="9">
                  <c:v>4180</c:v>
                </c:pt>
                <c:pt idx="12">
                  <c:v>4835</c:v>
                </c:pt>
              </c:numCache>
            </c:numRef>
          </c:val>
          <c:extLst>
            <c:ext xmlns:c16="http://schemas.microsoft.com/office/drawing/2014/chart" uri="{C3380CC4-5D6E-409C-BE32-E72D297353CC}">
              <c16:uniqueId val="{00000006-E08E-4D4B-99C8-0F13B9F73B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8665</c:v>
                </c:pt>
                <c:pt idx="3">
                  <c:v>8290</c:v>
                </c:pt>
                <c:pt idx="6">
                  <c:v>8737</c:v>
                </c:pt>
                <c:pt idx="9">
                  <c:v>8449</c:v>
                </c:pt>
                <c:pt idx="12">
                  <c:v>13151</c:v>
                </c:pt>
              </c:numCache>
            </c:numRef>
          </c:val>
          <c:extLst>
            <c:ext xmlns:c16="http://schemas.microsoft.com/office/drawing/2014/chart" uri="{C3380CC4-5D6E-409C-BE32-E72D297353CC}">
              <c16:uniqueId val="{00000007-E08E-4D4B-99C8-0F13B9F73B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17455</c:v>
                </c:pt>
                <c:pt idx="3">
                  <c:v>16730</c:v>
                </c:pt>
                <c:pt idx="6">
                  <c:v>16439</c:v>
                </c:pt>
                <c:pt idx="9">
                  <c:v>16893</c:v>
                </c:pt>
                <c:pt idx="12">
                  <c:v>18363</c:v>
                </c:pt>
              </c:numCache>
            </c:numRef>
          </c:val>
          <c:extLst>
            <c:ext xmlns:c16="http://schemas.microsoft.com/office/drawing/2014/chart" uri="{C3380CC4-5D6E-409C-BE32-E72D297353CC}">
              <c16:uniqueId val="{00000008-E08E-4D4B-99C8-0F13B9F73B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1059</c:v>
                </c:pt>
                <c:pt idx="3">
                  <c:v>1165</c:v>
                </c:pt>
                <c:pt idx="6">
                  <c:v>1228</c:v>
                </c:pt>
                <c:pt idx="9">
                  <c:v>1520</c:v>
                </c:pt>
                <c:pt idx="12">
                  <c:v>1716</c:v>
                </c:pt>
              </c:numCache>
            </c:numRef>
          </c:val>
          <c:extLst>
            <c:ext xmlns:c16="http://schemas.microsoft.com/office/drawing/2014/chart" uri="{C3380CC4-5D6E-409C-BE32-E72D297353CC}">
              <c16:uniqueId val="{00000009-E08E-4D4B-99C8-0F13B9F73B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23200</c:v>
                </c:pt>
                <c:pt idx="3">
                  <c:v>22775</c:v>
                </c:pt>
                <c:pt idx="6">
                  <c:v>22623</c:v>
                </c:pt>
                <c:pt idx="9">
                  <c:v>23719</c:v>
                </c:pt>
                <c:pt idx="12">
                  <c:v>24389</c:v>
                </c:pt>
              </c:numCache>
            </c:numRef>
          </c:val>
          <c:extLst>
            <c:ext xmlns:c16="http://schemas.microsoft.com/office/drawing/2014/chart" uri="{C3380CC4-5D6E-409C-BE32-E72D297353CC}">
              <c16:uniqueId val="{0000000A-E08E-4D4B-99C8-0F13B9F73B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4548</c:v>
                </c:pt>
                <c:pt idx="2">
                  <c:v>#N/A</c:v>
                </c:pt>
                <c:pt idx="3">
                  <c:v>#N/A</c:v>
                </c:pt>
                <c:pt idx="4">
                  <c:v>2965</c:v>
                </c:pt>
                <c:pt idx="5">
                  <c:v>#N/A</c:v>
                </c:pt>
                <c:pt idx="6">
                  <c:v>#N/A</c:v>
                </c:pt>
                <c:pt idx="7">
                  <c:v>705</c:v>
                </c:pt>
                <c:pt idx="8">
                  <c:v>#N/A</c:v>
                </c:pt>
                <c:pt idx="9">
                  <c:v>#N/A</c:v>
                </c:pt>
                <c:pt idx="10">
                  <c:v>1123</c:v>
                </c:pt>
                <c:pt idx="11">
                  <c:v>#N/A</c:v>
                </c:pt>
                <c:pt idx="12">
                  <c:v>#N/A</c:v>
                </c:pt>
                <c:pt idx="13">
                  <c:v>5190</c:v>
                </c:pt>
                <c:pt idx="14">
                  <c:v>#N/A</c:v>
                </c:pt>
              </c:numCache>
            </c:numRef>
          </c:val>
          <c:smooth val="0"/>
          <c:extLst>
            <c:ext xmlns:c16="http://schemas.microsoft.com/office/drawing/2014/chart" uri="{C3380CC4-5D6E-409C-BE32-E72D297353CC}">
              <c16:uniqueId val="{0000000B-E08E-4D4B-99C8-0F13B9F73B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5404</c:v>
                </c:pt>
                <c:pt idx="1">
                  <c:v>6429</c:v>
                </c:pt>
                <c:pt idx="2">
                  <c:v>7515</c:v>
                </c:pt>
              </c:numCache>
            </c:numRef>
          </c:val>
          <c:extLst>
            <c:ext xmlns:c16="http://schemas.microsoft.com/office/drawing/2014/chart" uri="{C3380CC4-5D6E-409C-BE32-E72D297353CC}">
              <c16:uniqueId val="{00000000-3608-43A8-A982-5A08C6F7DF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608-43A8-A982-5A08C6F7DF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8551</c:v>
                </c:pt>
                <c:pt idx="1">
                  <c:v>10756</c:v>
                </c:pt>
                <c:pt idx="2">
                  <c:v>8807</c:v>
                </c:pt>
              </c:numCache>
            </c:numRef>
          </c:val>
          <c:extLst>
            <c:ext xmlns:c16="http://schemas.microsoft.com/office/drawing/2014/chart" uri="{C3380CC4-5D6E-409C-BE32-E72D297353CC}">
              <c16:uniqueId val="{00000002-3608-43A8-A982-5A08C6F7DF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113,354
110,868
43.43
59,874,858
55,244,613
3,376,768
32,047,296
24,389,143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臨海部に企業が立地していることにより類似団体平均を上回る税収があるため、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となっているが、今後も税の徴収強化等により税収増加等を図り、歳入確保に努める。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20864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64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3628</xdr:rowOff>
    </xdr:from>
    <xdr:to>
      <xdr:col>19</xdr:col>
      <xdr:colOff>133350</xdr:colOff>
      <xdr:row>37</xdr:row>
      <xdr:rowOff>20864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4727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140607</xdr:rowOff>
    </xdr:from>
    <xdr:to>
      <xdr:col>15</xdr:col>
      <xdr:colOff>82550</xdr:colOff>
      <xdr:row>37</xdr:row>
      <xdr:rowOff>3628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128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140607</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1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141514</xdr:rowOff>
    </xdr:from>
    <xdr:to>
      <xdr:col>23</xdr:col>
      <xdr:colOff>184150</xdr:colOff>
      <xdr:row>37</xdr:row>
      <xdr:rowOff>71664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62791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141514</xdr:rowOff>
    </xdr:from>
    <xdr:to>
      <xdr:col>19</xdr:col>
      <xdr:colOff>184150</xdr:colOff>
      <xdr:row>37</xdr:row>
      <xdr:rowOff>71664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81841</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124278</xdr:rowOff>
    </xdr:from>
    <xdr:to>
      <xdr:col>15</xdr:col>
      <xdr:colOff>133350</xdr:colOff>
      <xdr:row>37</xdr:row>
      <xdr:rowOff>54428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64605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89807</xdr:rowOff>
    </xdr:from>
    <xdr:to>
      <xdr:col>11</xdr:col>
      <xdr:colOff>82550</xdr:colOff>
      <xdr:row>37</xdr:row>
      <xdr:rowOff>19957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30134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84.0</a:t>
          </a:r>
          <a:r>
            <a:rPr kumimoji="1" lang="ja-JP" altLang="en-US" sz="1300">
              <a:latin typeface="ＭＳ Ｐゴシック" panose="020B0600070205080204" pitchFamily="50" charset="-128"/>
              <a:ea typeface="ＭＳ Ｐゴシック" panose="020B0600070205080204" pitchFamily="50" charset="-128"/>
            </a:rPr>
            <a:t>％となった。これは、物件費及び補助費等が増となったことによる経常経費充当一般経費が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億円増となったものである。類似団体平均を下回っており、今後も中長期的展望のもと、経常経費の削減を図りながら、慎重な財政運営に努める。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60</xdr:row>
      <xdr:rowOff>25400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1917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146050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1917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60</xdr:row>
      <xdr:rowOff>146050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0783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59</xdr:row>
      <xdr:rowOff>156633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078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67327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41487</xdr:rowOff>
    </xdr:from>
    <xdr:to>
      <xdr:col>11</xdr:col>
      <xdr:colOff>82550</xdr:colOff>
      <xdr:row>59</xdr:row>
      <xdr:rowOff>143087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153264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物価上昇等により、物件費が前年度から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億円増となっており、類似団体で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番目に大きくなっている。今後も経常経費削減の努力を予算編成から徹底する。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105716</xdr:rowOff>
    </xdr:from>
    <xdr:to>
      <xdr:col>23</xdr:col>
      <xdr:colOff>133350</xdr:colOff>
      <xdr:row>87</xdr:row>
      <xdr:rowOff>134471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021866"/>
          <a:ext cx="8382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104629</xdr:rowOff>
    </xdr:from>
    <xdr:to>
      <xdr:col>19</xdr:col>
      <xdr:colOff>133350</xdr:colOff>
      <xdr:row>87</xdr:row>
      <xdr:rowOff>105716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020779"/>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79823</xdr:rowOff>
    </xdr:from>
    <xdr:to>
      <xdr:col>15</xdr:col>
      <xdr:colOff>82550</xdr:colOff>
      <xdr:row>87</xdr:row>
      <xdr:rowOff>104629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24523"/>
          <a:ext cx="889000" cy="1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68066</xdr:rowOff>
    </xdr:from>
    <xdr:to>
      <xdr:col>11</xdr:col>
      <xdr:colOff>31750</xdr:colOff>
      <xdr:row>86</xdr:row>
      <xdr:rowOff>79823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41316"/>
          <a:ext cx="889000" cy="1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118096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149632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83671</xdr:rowOff>
    </xdr:from>
    <xdr:to>
      <xdr:col>23</xdr:col>
      <xdr:colOff>184150</xdr:colOff>
      <xdr:row>88</xdr:row>
      <xdr:rowOff>13821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9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55748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97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54916</xdr:rowOff>
    </xdr:from>
    <xdr:to>
      <xdr:col>19</xdr:col>
      <xdr:colOff>184150</xdr:colOff>
      <xdr:row>87</xdr:row>
      <xdr:rowOff>156516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141293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57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53829</xdr:rowOff>
    </xdr:from>
    <xdr:to>
      <xdr:col>15</xdr:col>
      <xdr:colOff>133350</xdr:colOff>
      <xdr:row>87</xdr:row>
      <xdr:rowOff>155429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9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140206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05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29023</xdr:rowOff>
    </xdr:from>
    <xdr:to>
      <xdr:col>11</xdr:col>
      <xdr:colOff>82550</xdr:colOff>
      <xdr:row>86</xdr:row>
      <xdr:rowOff>130623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115400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6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17266</xdr:rowOff>
    </xdr:from>
    <xdr:to>
      <xdr:col>7</xdr:col>
      <xdr:colOff>31750</xdr:colOff>
      <xdr:row>85</xdr:row>
      <xdr:rowOff>118866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103643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7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類似団体平均を上回っており、類似団体で５番目に大きくなっている。構成員の若年化が進み、職員の経験年齢階層の変動が見られる。引き続き、年齢構成の平準化や給与体系の見直し等を推進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60325</xdr:rowOff>
    </xdr:from>
    <xdr:to>
      <xdr:col>81</xdr:col>
      <xdr:colOff>44450</xdr:colOff>
      <xdr:row>88</xdr:row>
      <xdr:rowOff>100541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479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881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89959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3289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89959</xdr:rowOff>
    </xdr:from>
    <xdr:to>
      <xdr:col>68</xdr:col>
      <xdr:colOff>152400</xdr:colOff>
      <xdr:row>89</xdr:row>
      <xdr:rowOff>89959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34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9525</xdr:rowOff>
    </xdr:from>
    <xdr:to>
      <xdr:col>81</xdr:col>
      <xdr:colOff>95250</xdr:colOff>
      <xdr:row>88</xdr:row>
      <xdr:rowOff>111125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153052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39159</xdr:rowOff>
    </xdr:from>
    <xdr:to>
      <xdr:col>68</xdr:col>
      <xdr:colOff>203200</xdr:colOff>
      <xdr:row>89</xdr:row>
      <xdr:rowOff>140759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125536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39159</xdr:rowOff>
    </xdr:from>
    <xdr:to>
      <xdr:col>64</xdr:col>
      <xdr:colOff>152400</xdr:colOff>
      <xdr:row>89</xdr:row>
      <xdr:rowOff>140759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125536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待機児童数ゼロという施策に対応するため、類似団体と比較して保育士が多く、類似団体平均を上回っている。一方で、技能労務職は、会計年度任用職員及び委託化で対応している。今後も、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124641</xdr:rowOff>
    </xdr:from>
    <xdr:to>
      <xdr:col>81</xdr:col>
      <xdr:colOff>44450</xdr:colOff>
      <xdr:row>63</xdr:row>
      <xdr:rowOff>124641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259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124641</xdr:rowOff>
    </xdr:from>
    <xdr:to>
      <xdr:col>77</xdr:col>
      <xdr:colOff>44450</xdr:colOff>
      <xdr:row>63</xdr:row>
      <xdr:rowOff>131535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9259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117747</xdr:rowOff>
    </xdr:from>
    <xdr:to>
      <xdr:col>72</xdr:col>
      <xdr:colOff>203200</xdr:colOff>
      <xdr:row>63</xdr:row>
      <xdr:rowOff>131535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190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62593</xdr:rowOff>
    </xdr:from>
    <xdr:to>
      <xdr:col>68</xdr:col>
      <xdr:colOff>152400</xdr:colOff>
      <xdr:row>63</xdr:row>
      <xdr:rowOff>117747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639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73841</xdr:rowOff>
    </xdr:from>
    <xdr:to>
      <xdr:col>81</xdr:col>
      <xdr:colOff>95250</xdr:colOff>
      <xdr:row>64</xdr:row>
      <xdr:rowOff>3991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45918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73841</xdr:rowOff>
    </xdr:from>
    <xdr:to>
      <xdr:col>77</xdr:col>
      <xdr:colOff>95250</xdr:colOff>
      <xdr:row>64</xdr:row>
      <xdr:rowOff>3991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160218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80735</xdr:rowOff>
    </xdr:from>
    <xdr:to>
      <xdr:col>73</xdr:col>
      <xdr:colOff>44450</xdr:colOff>
      <xdr:row>64</xdr:row>
      <xdr:rowOff>10885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167112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66947</xdr:rowOff>
    </xdr:from>
    <xdr:to>
      <xdr:col>68</xdr:col>
      <xdr:colOff>203200</xdr:colOff>
      <xdr:row>63</xdr:row>
      <xdr:rowOff>168547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153324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11793</xdr:rowOff>
    </xdr:from>
    <xdr:to>
      <xdr:col>64</xdr:col>
      <xdr:colOff>152400</xdr:colOff>
      <xdr:row>63</xdr:row>
      <xdr:rowOff>113393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98170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実質公債費比率の減少に寄与する災害復旧費等に係る基準財政需要額が減したことにより、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ポイントの増加したが、引き続き類似団体平均を下回る水準となっている。今後も公営企業の起債償還に対する繰出金は継続するが、公営企業の経営健全化を図り、繰出金の適正化に努める。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115711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180667"/>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139700</xdr:rowOff>
    </xdr:from>
    <xdr:to>
      <xdr:col>77</xdr:col>
      <xdr:colOff>44450</xdr:colOff>
      <xdr:row>36</xdr:row>
      <xdr:rowOff>8467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139700</xdr:rowOff>
    </xdr:from>
    <xdr:to>
      <xdr:col>72</xdr:col>
      <xdr:colOff>203200</xdr:colOff>
      <xdr:row>35</xdr:row>
      <xdr:rowOff>166511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1404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153105</xdr:rowOff>
    </xdr:from>
    <xdr:to>
      <xdr:col>68</xdr:col>
      <xdr:colOff>152400</xdr:colOff>
      <xdr:row>35</xdr:row>
      <xdr:rowOff>166511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1538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64911</xdr:rowOff>
    </xdr:from>
    <xdr:to>
      <xdr:col>81</xdr:col>
      <xdr:colOff>95250</xdr:colOff>
      <xdr:row>36</xdr:row>
      <xdr:rowOff>166511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157638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5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88900</xdr:rowOff>
    </xdr:from>
    <xdr:to>
      <xdr:col>73</xdr:col>
      <xdr:colOff>44450</xdr:colOff>
      <xdr:row>36</xdr:row>
      <xdr:rowOff>19050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29227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115711</xdr:rowOff>
    </xdr:from>
    <xdr:to>
      <xdr:col>68</xdr:col>
      <xdr:colOff>203200</xdr:colOff>
      <xdr:row>36</xdr:row>
      <xdr:rowOff>45861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56038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102305</xdr:rowOff>
    </xdr:from>
    <xdr:to>
      <xdr:col>64</xdr:col>
      <xdr:colOff>152400</xdr:colOff>
      <xdr:row>36</xdr:row>
      <xdr:rowOff>32455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42632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将来負担比率は、西知多医療厚生組合のごみ処理事業特別会計の一般会計等負担等見込額の増等による組合負担等見込額の将来負担額の増等により、</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ポイント悪化した。数値は類似団体平均を上回っており、今後も大規模建設事業が予定されているが、後世への負担を少しでも軽減するよう、義務的経費の見直しを中心とする行財政改革を進め、更なる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21308</xdr:rowOff>
    </xdr:from>
    <xdr:to>
      <xdr:col>81</xdr:col>
      <xdr:colOff>44450</xdr:colOff>
      <xdr:row>15</xdr:row>
      <xdr:rowOff>28152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421608"/>
          <a:ext cx="838200" cy="1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3881</xdr:rowOff>
    </xdr:from>
    <xdr:to>
      <xdr:col>77</xdr:col>
      <xdr:colOff>44450</xdr:colOff>
      <xdr:row>14</xdr:row>
      <xdr:rowOff>21308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40418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3881</xdr:rowOff>
    </xdr:from>
    <xdr:to>
      <xdr:col>72</xdr:col>
      <xdr:colOff>203200</xdr:colOff>
      <xdr:row>14</xdr:row>
      <xdr:rowOff>109784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04181"/>
          <a:ext cx="889000" cy="1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60906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6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109784</xdr:rowOff>
    </xdr:from>
    <xdr:to>
      <xdr:col>68</xdr:col>
      <xdr:colOff>152400</xdr:colOff>
      <xdr:row>15</xdr:row>
      <xdr:rowOff>18768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1008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170109</xdr:rowOff>
    </xdr:from>
    <xdr:to>
      <xdr:col>68</xdr:col>
      <xdr:colOff>203200</xdr:colOff>
      <xdr:row>14</xdr:row>
      <xdr:rowOff>100259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148802</xdr:rowOff>
    </xdr:from>
    <xdr:to>
      <xdr:col>81</xdr:col>
      <xdr:colOff>95250</xdr:colOff>
      <xdr:row>15</xdr:row>
      <xdr:rowOff>78952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120879</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2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141958</xdr:rowOff>
    </xdr:from>
    <xdr:to>
      <xdr:col>77</xdr:col>
      <xdr:colOff>95250</xdr:colOff>
      <xdr:row>14</xdr:row>
      <xdr:rowOff>72108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56885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457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124531</xdr:rowOff>
    </xdr:from>
    <xdr:to>
      <xdr:col>73</xdr:col>
      <xdr:colOff>44450</xdr:colOff>
      <xdr:row>14</xdr:row>
      <xdr:rowOff>54681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64858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2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58984</xdr:rowOff>
    </xdr:from>
    <xdr:to>
      <xdr:col>68</xdr:col>
      <xdr:colOff>203200</xdr:colOff>
      <xdr:row>14</xdr:row>
      <xdr:rowOff>160584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145361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54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139418</xdr:rowOff>
    </xdr:from>
    <xdr:to>
      <xdr:col>64</xdr:col>
      <xdr:colOff>152400</xdr:colOff>
      <xdr:row>15</xdr:row>
      <xdr:rowOff>69568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54345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2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113,354
110,868
43.43
59,874,858
55,244,613
3,376,768
32,047,296
24,389,143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人件費における経常収支比率については、期末手当の増等により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ポイント増加し、類似団体平均を上回っている。今後は、国・県等の動向を注視し、各種手当の支給基準、支給方法及び支給額等について調査・検討するとともに、定員管理及び人件費の適正化に努める。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118836</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4624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118836</xdr:rowOff>
    </xdr:from>
    <xdr:to>
      <xdr:col>19</xdr:col>
      <xdr:colOff>187325</xdr:colOff>
      <xdr:row>39</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62486"/>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15620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45357</xdr:rowOff>
    </xdr:from>
    <xdr:to>
      <xdr:col>15</xdr:col>
      <xdr:colOff>98425</xdr:colOff>
      <xdr:row>39</xdr:row>
      <xdr:rowOff>53522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604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4536</xdr:rowOff>
    </xdr:from>
    <xdr:to>
      <xdr:col>11</xdr:col>
      <xdr:colOff>9525</xdr:colOff>
      <xdr:row>38</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05286"/>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146249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56441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68036</xdr:rowOff>
    </xdr:from>
    <xdr:to>
      <xdr:col>20</xdr:col>
      <xdr:colOff>38100</xdr:colOff>
      <xdr:row>37</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89099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166007</xdr:rowOff>
    </xdr:from>
    <xdr:to>
      <xdr:col>11</xdr:col>
      <xdr:colOff>60325</xdr:colOff>
      <xdr:row>38</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125186</xdr:rowOff>
    </xdr:from>
    <xdr:to>
      <xdr:col>6</xdr:col>
      <xdr:colOff>171450</xdr:colOff>
      <xdr:row>35</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65513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物件費における経常収支比率については、類似団体平均を上回っており、前年度から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ポイント増となった。今後は、公共施設のあり方について、廃止も含めて検討するとともに、経常経費削減の努力を予算編成から徹底させるなど、上昇傾向に歯止めをかけるよう努める。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102507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627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48079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6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48079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97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18</xdr:row>
      <xdr:rowOff>7257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974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扶助費における経常収支比率については、類似団体の平均を上回っており、前年度から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ポイントの増である。要因としては、扶助費全体では、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億円増加したためである。市単独の扶助費の見直しを進め、今後、扶助費全体の上昇傾向に歯止めがかかるよう努める。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47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13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58</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139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その他は、維持補修費と繰出金等である。前年度から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下回っている。主な要因は、河川排水路維持管理経費が減となったこと等による。今後も、公共施設の計画的な管理保全を行い、特別会計において更なる経費の削減と使用料の見直しを検討し、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152400</xdr:rowOff>
    </xdr:from>
    <xdr:to>
      <xdr:col>82</xdr:col>
      <xdr:colOff>107950</xdr:colOff>
      <xdr:row>53</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06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57150</xdr:rowOff>
    </xdr:from>
    <xdr:to>
      <xdr:col>78</xdr:col>
      <xdr:colOff>69850</xdr:colOff>
      <xdr:row>53</xdr:row>
      <xdr:rowOff>158750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14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120650</xdr:rowOff>
    </xdr:from>
    <xdr:to>
      <xdr:col>73</xdr:col>
      <xdr:colOff>180975</xdr:colOff>
      <xdr:row>53</xdr:row>
      <xdr:rowOff>158750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20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120650</xdr:rowOff>
    </xdr:from>
    <xdr:to>
      <xdr:col>69</xdr:col>
      <xdr:colOff>92075</xdr:colOff>
      <xdr:row>57</xdr:row>
      <xdr:rowOff>19050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2075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101600</xdr:rowOff>
    </xdr:from>
    <xdr:to>
      <xdr:col>82</xdr:col>
      <xdr:colOff>158750</xdr:colOff>
      <xdr:row>53</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6350</xdr:rowOff>
    </xdr:from>
    <xdr:to>
      <xdr:col>78</xdr:col>
      <xdr:colOff>120650</xdr:colOff>
      <xdr:row>53</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118127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107950</xdr:rowOff>
    </xdr:from>
    <xdr:to>
      <xdr:col>74</xdr:col>
      <xdr:colOff>31750</xdr:colOff>
      <xdr:row>54</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69850</xdr:rowOff>
    </xdr:from>
    <xdr:to>
      <xdr:col>69</xdr:col>
      <xdr:colOff>142875</xdr:colOff>
      <xdr:row>54</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139700</xdr:rowOff>
    </xdr:from>
    <xdr:to>
      <xdr:col>65</xdr:col>
      <xdr:colOff>53975</xdr:colOff>
      <xdr:row>57</xdr:row>
      <xdr:rowOff>69850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80027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補助費等における経常収支比率については、類似団体平均を上回っており、前年度から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主な要因としては、下水道事業会計への雨水処理負担金の増等による。今後は、補助金を交付する団体が適切な事業を行い、事業効果を上げているか見直しや廃止の検討を行い、補助金の適正な執行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130810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5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107950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115570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123190</xdr:rowOff>
    </xdr:from>
    <xdr:to>
      <xdr:col>69</xdr:col>
      <xdr:colOff>92075</xdr:colOff>
      <xdr:row>37</xdr:row>
      <xdr:rowOff>115570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1239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52087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公債費における経常収支比率については、前年度から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ポイントの増だが、類似団体平均を大きく下回っている。要因としては、長期債元金が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増加したためである。今後も予定されている大規模建設事業に伴う起債の増加が見込まれるが、事業内容を精査するとともに、適債事業を厳選することにより市債の借入れ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14333</xdr:rowOff>
    </xdr:from>
    <xdr:to>
      <xdr:col>24</xdr:col>
      <xdr:colOff>25400</xdr:colOff>
      <xdr:row>75</xdr:row>
      <xdr:rowOff>27396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28730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349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14333</xdr:rowOff>
    </xdr:from>
    <xdr:to>
      <xdr:col>19</xdr:col>
      <xdr:colOff>187325</xdr:colOff>
      <xdr:row>75</xdr:row>
      <xdr:rowOff>27396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2873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33927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28861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33927</xdr:rowOff>
    </xdr:from>
    <xdr:to>
      <xdr:col>11</xdr:col>
      <xdr:colOff>9525</xdr:colOff>
      <xdr:row>75</xdr:row>
      <xdr:rowOff>40459</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2892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148046</xdr:rowOff>
    </xdr:from>
    <xdr:to>
      <xdr:col>24</xdr:col>
      <xdr:colOff>76200</xdr:colOff>
      <xdr:row>75</xdr:row>
      <xdr:rowOff>78196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164573</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134983</xdr:rowOff>
    </xdr:from>
    <xdr:to>
      <xdr:col>20</xdr:col>
      <xdr:colOff>38100</xdr:colOff>
      <xdr:row>75</xdr:row>
      <xdr:rowOff>65133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75310</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59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148046</xdr:rowOff>
    </xdr:from>
    <xdr:to>
      <xdr:col>15</xdr:col>
      <xdr:colOff>149225</xdr:colOff>
      <xdr:row>75</xdr:row>
      <xdr:rowOff>78196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88373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154577</xdr:rowOff>
    </xdr:from>
    <xdr:to>
      <xdr:col>11</xdr:col>
      <xdr:colOff>60325</xdr:colOff>
      <xdr:row>75</xdr:row>
      <xdr:rowOff>84727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94904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161109</xdr:rowOff>
    </xdr:from>
    <xdr:to>
      <xdr:col>6</xdr:col>
      <xdr:colOff>171450</xdr:colOff>
      <xdr:row>75</xdr:row>
      <xdr:rowOff>91259</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101436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ている。主な要因は、扶助費等が増加し、経常一般財源が増加したことによる。今後は、類似団体平均を大きく上回る物件費の抑制を図るなどして、経常経費の増加を抑制するよう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76</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48614"/>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18414</xdr:rowOff>
    </xdr:from>
    <xdr:to>
      <xdr:col>78</xdr:col>
      <xdr:colOff>69850</xdr:colOff>
      <xdr:row>77</xdr:row>
      <xdr:rowOff>6986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4861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77</xdr:row>
      <xdr:rowOff>6986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04290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52705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042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13988</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53991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127636</xdr:rowOff>
    </xdr:from>
    <xdr:to>
      <xdr:col>74</xdr:col>
      <xdr:colOff>31750</xdr:colOff>
      <xdr:row>77</xdr:row>
      <xdr:rowOff>57786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42563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xdr:rowOff>
    </xdr:from>
    <xdr:to>
      <xdr:col>65</xdr:col>
      <xdr:colOff>53975</xdr:colOff>
      <xdr:row>76</xdr:row>
      <xdr:rowOff>103505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88282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32367</xdr:rowOff>
    </xdr:from>
    <xdr:to>
      <xdr:col>29</xdr:col>
      <xdr:colOff>127000</xdr:colOff>
      <xdr:row>17</xdr:row>
      <xdr:rowOff>86431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94642"/>
          <a:ext cx="647700" cy="5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76921</xdr:rowOff>
    </xdr:from>
    <xdr:to>
      <xdr:col>26</xdr:col>
      <xdr:colOff>50800</xdr:colOff>
      <xdr:row>17</xdr:row>
      <xdr:rowOff>86431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39196"/>
          <a:ext cx="698500" cy="9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76921</xdr:rowOff>
    </xdr:from>
    <xdr:to>
      <xdr:col>22</xdr:col>
      <xdr:colOff>114300</xdr:colOff>
      <xdr:row>17</xdr:row>
      <xdr:rowOff>124630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39196"/>
          <a:ext cx="698500" cy="47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124630</xdr:rowOff>
    </xdr:from>
    <xdr:to>
      <xdr:col>18</xdr:col>
      <xdr:colOff>177800</xdr:colOff>
      <xdr:row>18</xdr:row>
      <xdr:rowOff>142781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86905"/>
          <a:ext cx="698500" cy="18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32168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3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153017</xdr:rowOff>
    </xdr:from>
    <xdr:to>
      <xdr:col>29</xdr:col>
      <xdr:colOff>177800</xdr:colOff>
      <xdr:row>17</xdr:row>
      <xdr:rowOff>83167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4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169544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8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35631</xdr:rowOff>
    </xdr:from>
    <xdr:to>
      <xdr:col>26</xdr:col>
      <xdr:colOff>101600</xdr:colOff>
      <xdr:row>17</xdr:row>
      <xdr:rowOff>137231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147408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66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26121</xdr:rowOff>
    </xdr:from>
    <xdr:to>
      <xdr:col>22</xdr:col>
      <xdr:colOff>165100</xdr:colOff>
      <xdr:row>17</xdr:row>
      <xdr:rowOff>127721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8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137898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5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73830</xdr:rowOff>
    </xdr:from>
    <xdr:to>
      <xdr:col>19</xdr:col>
      <xdr:colOff>38100</xdr:colOff>
      <xdr:row>18</xdr:row>
      <xdr:rowOff>3980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3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0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91981</xdr:rowOff>
    </xdr:from>
    <xdr:to>
      <xdr:col>15</xdr:col>
      <xdr:colOff>101600</xdr:colOff>
      <xdr:row>19</xdr:row>
      <xdr:rowOff>22131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2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32308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9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119502</xdr:rowOff>
    </xdr:from>
    <xdr:to>
      <xdr:col>29</xdr:col>
      <xdr:colOff>127000</xdr:colOff>
      <xdr:row>37</xdr:row>
      <xdr:rowOff>252410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44202"/>
          <a:ext cx="647700" cy="13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252410</xdr:rowOff>
    </xdr:from>
    <xdr:to>
      <xdr:col>26</xdr:col>
      <xdr:colOff>50800</xdr:colOff>
      <xdr:row>38</xdr:row>
      <xdr:rowOff>57597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77110"/>
          <a:ext cx="698500" cy="148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56134</xdr:rowOff>
    </xdr:from>
    <xdr:to>
      <xdr:col>22</xdr:col>
      <xdr:colOff>114300</xdr:colOff>
      <xdr:row>38</xdr:row>
      <xdr:rowOff>57597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523734"/>
          <a:ext cx="698500" cy="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30622</xdr:rowOff>
    </xdr:from>
    <xdr:to>
      <xdr:col>18</xdr:col>
      <xdr:colOff>177800</xdr:colOff>
      <xdr:row>38</xdr:row>
      <xdr:rowOff>56134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498222"/>
          <a:ext cx="698500" cy="2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68702</xdr:rowOff>
    </xdr:from>
    <xdr:to>
      <xdr:col>29</xdr:col>
      <xdr:colOff>177800</xdr:colOff>
      <xdr:row>37</xdr:row>
      <xdr:rowOff>170302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40779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201610</xdr:rowOff>
    </xdr:from>
    <xdr:to>
      <xdr:col>26</xdr:col>
      <xdr:colOff>101600</xdr:colOff>
      <xdr:row>37</xdr:row>
      <xdr:rowOff>303210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26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287987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1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6797</xdr:rowOff>
    </xdr:from>
    <xdr:to>
      <xdr:col>22</xdr:col>
      <xdr:colOff>165100</xdr:colOff>
      <xdr:row>38</xdr:row>
      <xdr:rowOff>108397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474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93174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56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5334</xdr:rowOff>
    </xdr:from>
    <xdr:to>
      <xdr:col>19</xdr:col>
      <xdr:colOff>38100</xdr:colOff>
      <xdr:row>38</xdr:row>
      <xdr:rowOff>106934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472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91711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55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322722</xdr:rowOff>
    </xdr:from>
    <xdr:to>
      <xdr:col>15</xdr:col>
      <xdr:colOff>101600</xdr:colOff>
      <xdr:row>38</xdr:row>
      <xdr:rowOff>81422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44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66199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5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113,354
110,868
43.43
59,874,858
55,244,613
3,376,768
32,047,296
24,389,143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47536</xdr:rowOff>
    </xdr:from>
    <xdr:to>
      <xdr:col>24</xdr:col>
      <xdr:colOff>63500</xdr:colOff>
      <xdr:row>33</xdr:row>
      <xdr:rowOff>151816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05386"/>
          <a:ext cx="8382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74244</xdr:rowOff>
    </xdr:from>
    <xdr:to>
      <xdr:col>19</xdr:col>
      <xdr:colOff>177800</xdr:colOff>
      <xdr:row>33</xdr:row>
      <xdr:rowOff>151816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32094"/>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74244</xdr:rowOff>
    </xdr:from>
    <xdr:to>
      <xdr:col>15</xdr:col>
      <xdr:colOff>50800</xdr:colOff>
      <xdr:row>34</xdr:row>
      <xdr:rowOff>49822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32094"/>
          <a:ext cx="889000" cy="1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49822</xdr:rowOff>
    </xdr:from>
    <xdr:to>
      <xdr:col>10</xdr:col>
      <xdr:colOff>114300</xdr:colOff>
      <xdr:row>36</xdr:row>
      <xdr:rowOff>159931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9122"/>
          <a:ext cx="889000" cy="4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168186</xdr:rowOff>
    </xdr:from>
    <xdr:to>
      <xdr:col>24</xdr:col>
      <xdr:colOff>114300</xdr:colOff>
      <xdr:row>33</xdr:row>
      <xdr:rowOff>98336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19613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0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101016</xdr:rowOff>
    </xdr:from>
    <xdr:to>
      <xdr:col>20</xdr:col>
      <xdr:colOff>38100</xdr:colOff>
      <xdr:row>34</xdr:row>
      <xdr:rowOff>31166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47693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3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23444</xdr:rowOff>
    </xdr:from>
    <xdr:to>
      <xdr:col>15</xdr:col>
      <xdr:colOff>101600</xdr:colOff>
      <xdr:row>33</xdr:row>
      <xdr:rowOff>125044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141571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170472</xdr:rowOff>
    </xdr:from>
    <xdr:to>
      <xdr:col>10</xdr:col>
      <xdr:colOff>165100</xdr:colOff>
      <xdr:row>34</xdr:row>
      <xdr:rowOff>100622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109131</xdr:rowOff>
    </xdr:from>
    <xdr:to>
      <xdr:col>6</xdr:col>
      <xdr:colOff>38100</xdr:colOff>
      <xdr:row>37</xdr:row>
      <xdr:rowOff>39281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55808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9920</xdr:rowOff>
    </xdr:from>
    <xdr:to>
      <xdr:col>24</xdr:col>
      <xdr:colOff>63500</xdr:colOff>
      <xdr:row>52</xdr:row>
      <xdr:rowOff>15048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25320"/>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15048</xdr:rowOff>
    </xdr:from>
    <xdr:to>
      <xdr:col>19</xdr:col>
      <xdr:colOff>177800</xdr:colOff>
      <xdr:row>52</xdr:row>
      <xdr:rowOff>109558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30448"/>
          <a:ext cx="889000" cy="9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108867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109558</xdr:rowOff>
    </xdr:from>
    <xdr:to>
      <xdr:col>15</xdr:col>
      <xdr:colOff>50800</xdr:colOff>
      <xdr:row>54</xdr:row>
      <xdr:rowOff>10704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024958"/>
          <a:ext cx="889000" cy="24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50187</xdr:rowOff>
    </xdr:from>
    <xdr:to>
      <xdr:col>10</xdr:col>
      <xdr:colOff>114300</xdr:colOff>
      <xdr:row>54</xdr:row>
      <xdr:rowOff>10704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137037"/>
          <a:ext cx="8890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33037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130570</xdr:rowOff>
    </xdr:from>
    <xdr:to>
      <xdr:col>24</xdr:col>
      <xdr:colOff>114300</xdr:colOff>
      <xdr:row>52</xdr:row>
      <xdr:rowOff>60720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8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153447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2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135698</xdr:rowOff>
    </xdr:from>
    <xdr:to>
      <xdr:col>20</xdr:col>
      <xdr:colOff>38100</xdr:colOff>
      <xdr:row>52</xdr:row>
      <xdr:rowOff>65848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82375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6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58758</xdr:rowOff>
    </xdr:from>
    <xdr:to>
      <xdr:col>15</xdr:col>
      <xdr:colOff>101600</xdr:colOff>
      <xdr:row>52</xdr:row>
      <xdr:rowOff>160358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9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5435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7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131354</xdr:rowOff>
    </xdr:from>
    <xdr:to>
      <xdr:col>10</xdr:col>
      <xdr:colOff>165100</xdr:colOff>
      <xdr:row>54</xdr:row>
      <xdr:rowOff>61504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78031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9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170837</xdr:rowOff>
    </xdr:from>
    <xdr:to>
      <xdr:col>6</xdr:col>
      <xdr:colOff>38100</xdr:colOff>
      <xdr:row>53</xdr:row>
      <xdr:rowOff>100987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0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117514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86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90170</xdr:rowOff>
    </xdr:from>
    <xdr:to>
      <xdr:col>24</xdr:col>
      <xdr:colOff>63500</xdr:colOff>
      <xdr:row>75</xdr:row>
      <xdr:rowOff>51689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777470"/>
          <a:ext cx="8382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139954</xdr:rowOff>
    </xdr:from>
    <xdr:to>
      <xdr:col>19</xdr:col>
      <xdr:colOff>177800</xdr:colOff>
      <xdr:row>74</xdr:row>
      <xdr:rowOff>90170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484354"/>
          <a:ext cx="889000" cy="2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139954</xdr:rowOff>
    </xdr:from>
    <xdr:to>
      <xdr:col>15</xdr:col>
      <xdr:colOff>50800</xdr:colOff>
      <xdr:row>72</xdr:row>
      <xdr:rowOff>159512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484354"/>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129159</xdr:rowOff>
    </xdr:from>
    <xdr:to>
      <xdr:col>10</xdr:col>
      <xdr:colOff>114300</xdr:colOff>
      <xdr:row>72</xdr:row>
      <xdr:rowOff>159512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473559"/>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889</xdr:rowOff>
    </xdr:from>
    <xdr:to>
      <xdr:col>24</xdr:col>
      <xdr:colOff>114300</xdr:colOff>
      <xdr:row>75</xdr:row>
      <xdr:rowOff>102489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23766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1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39370</xdr:rowOff>
    </xdr:from>
    <xdr:to>
      <xdr:col>20</xdr:col>
      <xdr:colOff>38100</xdr:colOff>
      <xdr:row>74</xdr:row>
      <xdr:rowOff>140970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157497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0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89154</xdr:rowOff>
    </xdr:from>
    <xdr:to>
      <xdr:col>15</xdr:col>
      <xdr:colOff>101600</xdr:colOff>
      <xdr:row>73</xdr:row>
      <xdr:rowOff>19304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4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35831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20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108712</xdr:rowOff>
    </xdr:from>
    <xdr:to>
      <xdr:col>10</xdr:col>
      <xdr:colOff>165100</xdr:colOff>
      <xdr:row>73</xdr:row>
      <xdr:rowOff>38862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4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55389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2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78359</xdr:rowOff>
    </xdr:from>
    <xdr:to>
      <xdr:col>6</xdr:col>
      <xdr:colOff>38100</xdr:colOff>
      <xdr:row>73</xdr:row>
      <xdr:rowOff>8509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4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25036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19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18151</xdr:rowOff>
    </xdr:from>
    <xdr:to>
      <xdr:col>24</xdr:col>
      <xdr:colOff>63500</xdr:colOff>
      <xdr:row>96</xdr:row>
      <xdr:rowOff>95776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05901"/>
          <a:ext cx="838200" cy="24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156714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30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152795</xdr:rowOff>
    </xdr:from>
    <xdr:to>
      <xdr:col>19</xdr:col>
      <xdr:colOff>177800</xdr:colOff>
      <xdr:row>96</xdr:row>
      <xdr:rowOff>95776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97645"/>
          <a:ext cx="889000" cy="45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13533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2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152795</xdr:rowOff>
    </xdr:from>
    <xdr:to>
      <xdr:col>15</xdr:col>
      <xdr:colOff>50800</xdr:colOff>
      <xdr:row>99</xdr:row>
      <xdr:rowOff>7308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97645"/>
          <a:ext cx="889000" cy="88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129760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573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7308</xdr:rowOff>
    </xdr:from>
    <xdr:to>
      <xdr:col>10</xdr:col>
      <xdr:colOff>114300</xdr:colOff>
      <xdr:row>99</xdr:row>
      <xdr:rowOff>14100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80858"/>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42761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0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167936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138801</xdr:rowOff>
    </xdr:from>
    <xdr:to>
      <xdr:col>24</xdr:col>
      <xdr:colOff>114300</xdr:colOff>
      <xdr:row>95</xdr:row>
      <xdr:rowOff>68951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117228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3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44976</xdr:rowOff>
    </xdr:from>
    <xdr:to>
      <xdr:col>20</xdr:col>
      <xdr:colOff>38100</xdr:colOff>
      <xdr:row>96</xdr:row>
      <xdr:rowOff>146576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0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137703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9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101995</xdr:rowOff>
    </xdr:from>
    <xdr:to>
      <xdr:col>15</xdr:col>
      <xdr:colOff>101600</xdr:colOff>
      <xdr:row>94</xdr:row>
      <xdr:rowOff>32145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4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23272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3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127958</xdr:rowOff>
    </xdr:from>
    <xdr:to>
      <xdr:col>10</xdr:col>
      <xdr:colOff>165100</xdr:colOff>
      <xdr:row>99</xdr:row>
      <xdr:rowOff>58108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49235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2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134750</xdr:rowOff>
    </xdr:from>
    <xdr:to>
      <xdr:col>6</xdr:col>
      <xdr:colOff>38100</xdr:colOff>
      <xdr:row>99</xdr:row>
      <xdr:rowOff>64900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56027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2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50568</xdr:rowOff>
    </xdr:from>
    <xdr:to>
      <xdr:col>55</xdr:col>
      <xdr:colOff>0</xdr:colOff>
      <xdr:row>35</xdr:row>
      <xdr:rowOff>116894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51318"/>
          <a:ext cx="838200" cy="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142471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4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106161</xdr:rowOff>
    </xdr:from>
    <xdr:to>
      <xdr:col>50</xdr:col>
      <xdr:colOff>114300</xdr:colOff>
      <xdr:row>35</xdr:row>
      <xdr:rowOff>116894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106911"/>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72748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82985</xdr:rowOff>
    </xdr:from>
    <xdr:to>
      <xdr:col>45</xdr:col>
      <xdr:colOff>177800</xdr:colOff>
      <xdr:row>35</xdr:row>
      <xdr:rowOff>106161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055035"/>
          <a:ext cx="889000" cy="10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91755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82985</xdr:rowOff>
    </xdr:from>
    <xdr:to>
      <xdr:col>41</xdr:col>
      <xdr:colOff>50800</xdr:colOff>
      <xdr:row>36</xdr:row>
      <xdr:rowOff>150259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055035"/>
          <a:ext cx="889000" cy="12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44815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18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41746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171218</xdr:rowOff>
    </xdr:from>
    <xdr:to>
      <xdr:col>55</xdr:col>
      <xdr:colOff>50800</xdr:colOff>
      <xdr:row>35</xdr:row>
      <xdr:rowOff>101368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22645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5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66094</xdr:rowOff>
    </xdr:from>
    <xdr:to>
      <xdr:col>50</xdr:col>
      <xdr:colOff>165100</xdr:colOff>
      <xdr:row>35</xdr:row>
      <xdr:rowOff>167694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55361</xdr:rowOff>
    </xdr:from>
    <xdr:to>
      <xdr:col>46</xdr:col>
      <xdr:colOff>38100</xdr:colOff>
      <xdr:row>35</xdr:row>
      <xdr:rowOff>156961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0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2038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83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32185</xdr:rowOff>
    </xdr:from>
    <xdr:to>
      <xdr:col>41</xdr:col>
      <xdr:colOff>101600</xdr:colOff>
      <xdr:row>29</xdr:row>
      <xdr:rowOff>133785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0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27</xdr:row>
      <xdr:rowOff>150312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477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99459</xdr:rowOff>
    </xdr:from>
    <xdr:to>
      <xdr:col>36</xdr:col>
      <xdr:colOff>165100</xdr:colOff>
      <xdr:row>37</xdr:row>
      <xdr:rowOff>29609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46136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130759</xdr:rowOff>
    </xdr:from>
    <xdr:to>
      <xdr:col>55</xdr:col>
      <xdr:colOff>0</xdr:colOff>
      <xdr:row>52</xdr:row>
      <xdr:rowOff>136881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046159"/>
          <a:ext cx="8382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130759</xdr:rowOff>
    </xdr:from>
    <xdr:to>
      <xdr:col>50</xdr:col>
      <xdr:colOff>114300</xdr:colOff>
      <xdr:row>55</xdr:row>
      <xdr:rowOff>10719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046159"/>
          <a:ext cx="889000" cy="3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10719</xdr:rowOff>
    </xdr:from>
    <xdr:to>
      <xdr:col>45</xdr:col>
      <xdr:colOff>177800</xdr:colOff>
      <xdr:row>55</xdr:row>
      <xdr:rowOff>94704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440469"/>
          <a:ext cx="889000" cy="8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101130</xdr:rowOff>
    </xdr:from>
    <xdr:to>
      <xdr:col>41</xdr:col>
      <xdr:colOff>50800</xdr:colOff>
      <xdr:row>55</xdr:row>
      <xdr:rowOff>94704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359430"/>
          <a:ext cx="889000" cy="1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86081</xdr:rowOff>
    </xdr:from>
    <xdr:to>
      <xdr:col>55</xdr:col>
      <xdr:colOff>50800</xdr:colOff>
      <xdr:row>53</xdr:row>
      <xdr:rowOff>16231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0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108958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85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79959</xdr:rowOff>
    </xdr:from>
    <xdr:to>
      <xdr:col>50</xdr:col>
      <xdr:colOff>165100</xdr:colOff>
      <xdr:row>53</xdr:row>
      <xdr:rowOff>10109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9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26636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77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131369</xdr:rowOff>
    </xdr:from>
    <xdr:to>
      <xdr:col>46</xdr:col>
      <xdr:colOff>38100</xdr:colOff>
      <xdr:row>55</xdr:row>
      <xdr:rowOff>61519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78046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16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43904</xdr:rowOff>
    </xdr:from>
    <xdr:to>
      <xdr:col>41</xdr:col>
      <xdr:colOff>101600</xdr:colOff>
      <xdr:row>55</xdr:row>
      <xdr:rowOff>145504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136631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56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50330</xdr:rowOff>
    </xdr:from>
    <xdr:to>
      <xdr:col>36</xdr:col>
      <xdr:colOff>165100</xdr:colOff>
      <xdr:row>54</xdr:row>
      <xdr:rowOff>151930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143057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5421</xdr:rowOff>
    </xdr:from>
    <xdr:to>
      <xdr:col>55</xdr:col>
      <xdr:colOff>0</xdr:colOff>
      <xdr:row>71</xdr:row>
      <xdr:rowOff>157302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178371"/>
          <a:ext cx="838200" cy="15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5421</xdr:rowOff>
    </xdr:from>
    <xdr:to>
      <xdr:col>50</xdr:col>
      <xdr:colOff>114300</xdr:colOff>
      <xdr:row>75</xdr:row>
      <xdr:rowOff>64308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178371"/>
          <a:ext cx="889000" cy="74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64308</xdr:rowOff>
    </xdr:from>
    <xdr:to>
      <xdr:col>45</xdr:col>
      <xdr:colOff>177800</xdr:colOff>
      <xdr:row>76</xdr:row>
      <xdr:rowOff>58066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923058"/>
          <a:ext cx="889000" cy="16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159451</xdr:rowOff>
    </xdr:from>
    <xdr:to>
      <xdr:col>41</xdr:col>
      <xdr:colOff>50800</xdr:colOff>
      <xdr:row>76</xdr:row>
      <xdr:rowOff>58066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018201"/>
          <a:ext cx="889000" cy="7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163957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9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106502</xdr:rowOff>
    </xdr:from>
    <xdr:to>
      <xdr:col>55</xdr:col>
      <xdr:colOff>50800</xdr:colOff>
      <xdr:row>72</xdr:row>
      <xdr:rowOff>36652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2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59529</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2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126071</xdr:rowOff>
    </xdr:from>
    <xdr:to>
      <xdr:col>50</xdr:col>
      <xdr:colOff>165100</xdr:colOff>
      <xdr:row>71</xdr:row>
      <xdr:rowOff>56221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1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72748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19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13508</xdr:rowOff>
    </xdr:from>
    <xdr:to>
      <xdr:col>46</xdr:col>
      <xdr:colOff>38100</xdr:colOff>
      <xdr:row>75</xdr:row>
      <xdr:rowOff>115108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131635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64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7266</xdr:rowOff>
    </xdr:from>
    <xdr:to>
      <xdr:col>41</xdr:col>
      <xdr:colOff>101600</xdr:colOff>
      <xdr:row>76</xdr:row>
      <xdr:rowOff>108866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125394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108651</xdr:rowOff>
    </xdr:from>
    <xdr:to>
      <xdr:col>36</xdr:col>
      <xdr:colOff>165100</xdr:colOff>
      <xdr:row>76</xdr:row>
      <xdr:rowOff>38801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96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29928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6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125431</xdr:rowOff>
    </xdr:from>
    <xdr:to>
      <xdr:col>55</xdr:col>
      <xdr:colOff>0</xdr:colOff>
      <xdr:row>97</xdr:row>
      <xdr:rowOff>163779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84631"/>
          <a:ext cx="838200" cy="20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114977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143720</xdr:rowOff>
    </xdr:from>
    <xdr:to>
      <xdr:col>50</xdr:col>
      <xdr:colOff>114300</xdr:colOff>
      <xdr:row>97</xdr:row>
      <xdr:rowOff>163779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74370"/>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42393</xdr:rowOff>
    </xdr:from>
    <xdr:to>
      <xdr:col>45</xdr:col>
      <xdr:colOff>177800</xdr:colOff>
      <xdr:row>97</xdr:row>
      <xdr:rowOff>143720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73043"/>
          <a:ext cx="889000" cy="10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42393</xdr:rowOff>
    </xdr:from>
    <xdr:to>
      <xdr:col>41</xdr:col>
      <xdr:colOff>50800</xdr:colOff>
      <xdr:row>97</xdr:row>
      <xdr:rowOff>131414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73043"/>
          <a:ext cx="889000" cy="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103528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1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74631</xdr:rowOff>
    </xdr:from>
    <xdr:to>
      <xdr:col>55</xdr:col>
      <xdr:colOff>50800</xdr:colOff>
      <xdr:row>97</xdr:row>
      <xdr:rowOff>4781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53058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112979</xdr:rowOff>
    </xdr:from>
    <xdr:to>
      <xdr:col>50</xdr:col>
      <xdr:colOff>165100</xdr:colOff>
      <xdr:row>98</xdr:row>
      <xdr:rowOff>43129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34256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92920</xdr:rowOff>
    </xdr:from>
    <xdr:to>
      <xdr:col>46</xdr:col>
      <xdr:colOff>38100</xdr:colOff>
      <xdr:row>98</xdr:row>
      <xdr:rowOff>23070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1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163043</xdr:rowOff>
    </xdr:from>
    <xdr:to>
      <xdr:col>41</xdr:col>
      <xdr:colOff>101600</xdr:colOff>
      <xdr:row>97</xdr:row>
      <xdr:rowOff>93193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84320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80614</xdr:rowOff>
    </xdr:from>
    <xdr:to>
      <xdr:col>36</xdr:col>
      <xdr:colOff>165100</xdr:colOff>
      <xdr:row>98</xdr:row>
      <xdr:rowOff>10764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1891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57023</xdr:rowOff>
    </xdr:from>
    <xdr:to>
      <xdr:col>85</xdr:col>
      <xdr:colOff>127000</xdr:colOff>
      <xdr:row>38</xdr:row>
      <xdr:rowOff>121603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5543423"/>
          <a:ext cx="838200" cy="109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6176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121603</xdr:rowOff>
    </xdr:from>
    <xdr:to>
      <xdr:col>81</xdr:col>
      <xdr:colOff>50800</xdr:colOff>
      <xdr:row>38</xdr:row>
      <xdr:rowOff>131699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36703"/>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131699</xdr:rowOff>
    </xdr:from>
    <xdr:to>
      <xdr:col>76</xdr:col>
      <xdr:colOff>114300</xdr:colOff>
      <xdr:row>38</xdr:row>
      <xdr:rowOff>149606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4679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149606</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647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6223</xdr:rowOff>
    </xdr:from>
    <xdr:to>
      <xdr:col>85</xdr:col>
      <xdr:colOff>177800</xdr:colOff>
      <xdr:row>32</xdr:row>
      <xdr:rowOff>107823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29100</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34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70803</xdr:rowOff>
    </xdr:from>
    <xdr:to>
      <xdr:col>81</xdr:col>
      <xdr:colOff>101600</xdr:colOff>
      <xdr:row>39</xdr:row>
      <xdr:rowOff>953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8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163530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7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80899</xdr:rowOff>
    </xdr:from>
    <xdr:to>
      <xdr:col>76</xdr:col>
      <xdr:colOff>165100</xdr:colOff>
      <xdr:row>39</xdr:row>
      <xdr:rowOff>11049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2176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98806</xdr:rowOff>
    </xdr:from>
    <xdr:to>
      <xdr:col>72</xdr:col>
      <xdr:colOff>38100</xdr:colOff>
      <xdr:row>39</xdr:row>
      <xdr:rowOff>28956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20083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23267</xdr:rowOff>
    </xdr:from>
    <xdr:to>
      <xdr:col>85</xdr:col>
      <xdr:colOff>127000</xdr:colOff>
      <xdr:row>77</xdr:row>
      <xdr:rowOff>42831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24917"/>
          <a:ext cx="8382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42831</xdr:rowOff>
    </xdr:from>
    <xdr:to>
      <xdr:col>81</xdr:col>
      <xdr:colOff>50800</xdr:colOff>
      <xdr:row>77</xdr:row>
      <xdr:rowOff>49403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44481"/>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45002</xdr:rowOff>
    </xdr:from>
    <xdr:to>
      <xdr:col>76</xdr:col>
      <xdr:colOff>114300</xdr:colOff>
      <xdr:row>77</xdr:row>
      <xdr:rowOff>49403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46652"/>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45002</xdr:rowOff>
    </xdr:from>
    <xdr:to>
      <xdr:col>71</xdr:col>
      <xdr:colOff>177800</xdr:colOff>
      <xdr:row>77</xdr:row>
      <xdr:rowOff>46526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466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143917</xdr:rowOff>
    </xdr:from>
    <xdr:to>
      <xdr:col>85</xdr:col>
      <xdr:colOff>177800</xdr:colOff>
      <xdr:row>77</xdr:row>
      <xdr:rowOff>74067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122344</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163481</xdr:rowOff>
    </xdr:from>
    <xdr:to>
      <xdr:col>81</xdr:col>
      <xdr:colOff>101600</xdr:colOff>
      <xdr:row>77</xdr:row>
      <xdr:rowOff>93631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84758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170053</xdr:rowOff>
    </xdr:from>
    <xdr:to>
      <xdr:col>76</xdr:col>
      <xdr:colOff>165100</xdr:colOff>
      <xdr:row>77</xdr:row>
      <xdr:rowOff>100203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91330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9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165652</xdr:rowOff>
    </xdr:from>
    <xdr:to>
      <xdr:col>72</xdr:col>
      <xdr:colOff>38100</xdr:colOff>
      <xdr:row>77</xdr:row>
      <xdr:rowOff>95802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86929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167176</xdr:rowOff>
    </xdr:from>
    <xdr:to>
      <xdr:col>67</xdr:col>
      <xdr:colOff>101600</xdr:colOff>
      <xdr:row>77</xdr:row>
      <xdr:rowOff>97326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88453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156617</xdr:rowOff>
    </xdr:from>
    <xdr:to>
      <xdr:col>85</xdr:col>
      <xdr:colOff>127000</xdr:colOff>
      <xdr:row>97</xdr:row>
      <xdr:rowOff>154730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444367"/>
          <a:ext cx="838200" cy="34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156617</xdr:rowOff>
    </xdr:from>
    <xdr:to>
      <xdr:col>81</xdr:col>
      <xdr:colOff>50800</xdr:colOff>
      <xdr:row>97</xdr:row>
      <xdr:rowOff>146938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444367"/>
          <a:ext cx="889000" cy="33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68014</xdr:rowOff>
    </xdr:from>
    <xdr:to>
      <xdr:col>76</xdr:col>
      <xdr:colOff>114300</xdr:colOff>
      <xdr:row>97</xdr:row>
      <xdr:rowOff>146938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355764"/>
          <a:ext cx="889000" cy="4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68014</xdr:rowOff>
    </xdr:from>
    <xdr:to>
      <xdr:col>71</xdr:col>
      <xdr:colOff>177800</xdr:colOff>
      <xdr:row>97</xdr:row>
      <xdr:rowOff>93047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355764"/>
          <a:ext cx="889000" cy="36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103930</xdr:rowOff>
    </xdr:from>
    <xdr:to>
      <xdr:col>85</xdr:col>
      <xdr:colOff>177800</xdr:colOff>
      <xdr:row>98</xdr:row>
      <xdr:rowOff>34080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82357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105817</xdr:rowOff>
    </xdr:from>
    <xdr:to>
      <xdr:col>81</xdr:col>
      <xdr:colOff>101600</xdr:colOff>
      <xdr:row>96</xdr:row>
      <xdr:rowOff>35967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3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52494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1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96138</xdr:rowOff>
    </xdr:from>
    <xdr:to>
      <xdr:col>76</xdr:col>
      <xdr:colOff>165100</xdr:colOff>
      <xdr:row>98</xdr:row>
      <xdr:rowOff>26288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17415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17214</xdr:rowOff>
    </xdr:from>
    <xdr:to>
      <xdr:col>72</xdr:col>
      <xdr:colOff>38100</xdr:colOff>
      <xdr:row>95</xdr:row>
      <xdr:rowOff>118814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3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135341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08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42247</xdr:rowOff>
    </xdr:from>
    <xdr:to>
      <xdr:col>67</xdr:col>
      <xdr:colOff>101600</xdr:colOff>
      <xdr:row>97</xdr:row>
      <xdr:rowOff>143847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134974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7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144599</xdr:rowOff>
    </xdr:from>
    <xdr:to>
      <xdr:col>116</xdr:col>
      <xdr:colOff>63500</xdr:colOff>
      <xdr:row>37</xdr:row>
      <xdr:rowOff>75366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145349"/>
          <a:ext cx="838200" cy="2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58874</xdr:rowOff>
    </xdr:from>
    <xdr:to>
      <xdr:col>111</xdr:col>
      <xdr:colOff>177800</xdr:colOff>
      <xdr:row>37</xdr:row>
      <xdr:rowOff>75366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231074"/>
          <a:ext cx="889000" cy="18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102471</xdr:rowOff>
    </xdr:from>
    <xdr:to>
      <xdr:col>107</xdr:col>
      <xdr:colOff>50800</xdr:colOff>
      <xdr:row>36</xdr:row>
      <xdr:rowOff>58874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5760321"/>
          <a:ext cx="889000" cy="4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102471</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760321"/>
          <a:ext cx="889000" cy="10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93799</xdr:rowOff>
    </xdr:from>
    <xdr:to>
      <xdr:col>116</xdr:col>
      <xdr:colOff>114300</xdr:colOff>
      <xdr:row>36</xdr:row>
      <xdr:rowOff>23949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116676</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94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24566</xdr:rowOff>
    </xdr:from>
    <xdr:to>
      <xdr:col>112</xdr:col>
      <xdr:colOff>38100</xdr:colOff>
      <xdr:row>37</xdr:row>
      <xdr:rowOff>126166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117293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46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8074</xdr:rowOff>
    </xdr:from>
    <xdr:to>
      <xdr:col>107</xdr:col>
      <xdr:colOff>101600</xdr:colOff>
      <xdr:row>36</xdr:row>
      <xdr:rowOff>109674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1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126201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9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51671</xdr:rowOff>
    </xdr:from>
    <xdr:to>
      <xdr:col>102</xdr:col>
      <xdr:colOff>165100</xdr:colOff>
      <xdr:row>33</xdr:row>
      <xdr:rowOff>153271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169798</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48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160731</xdr:rowOff>
    </xdr:from>
    <xdr:to>
      <xdr:col>116</xdr:col>
      <xdr:colOff>63500</xdr:colOff>
      <xdr:row>57</xdr:row>
      <xdr:rowOff>169932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33381"/>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147130</xdr:rowOff>
    </xdr:from>
    <xdr:to>
      <xdr:col>111</xdr:col>
      <xdr:colOff>177800</xdr:colOff>
      <xdr:row>57</xdr:row>
      <xdr:rowOff>169932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919780"/>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137243</xdr:rowOff>
    </xdr:from>
    <xdr:to>
      <xdr:col>107</xdr:col>
      <xdr:colOff>50800</xdr:colOff>
      <xdr:row>57</xdr:row>
      <xdr:rowOff>147130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09893"/>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137243</xdr:rowOff>
    </xdr:from>
    <xdr:to>
      <xdr:col>102</xdr:col>
      <xdr:colOff>114300</xdr:colOff>
      <xdr:row>57</xdr:row>
      <xdr:rowOff>146329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09893"/>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109931</xdr:rowOff>
    </xdr:from>
    <xdr:to>
      <xdr:col>116</xdr:col>
      <xdr:colOff>114300</xdr:colOff>
      <xdr:row>58</xdr:row>
      <xdr:rowOff>40081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24858</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97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119132</xdr:rowOff>
    </xdr:from>
    <xdr:to>
      <xdr:col>112</xdr:col>
      <xdr:colOff>38100</xdr:colOff>
      <xdr:row>58</xdr:row>
      <xdr:rowOff>49282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40409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9984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96330</xdr:rowOff>
    </xdr:from>
    <xdr:to>
      <xdr:col>107</xdr:col>
      <xdr:colOff>101600</xdr:colOff>
      <xdr:row>58</xdr:row>
      <xdr:rowOff>26480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17607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9961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86443</xdr:rowOff>
    </xdr:from>
    <xdr:to>
      <xdr:col>102</xdr:col>
      <xdr:colOff>165100</xdr:colOff>
      <xdr:row>58</xdr:row>
      <xdr:rowOff>16593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7720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9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95529</xdr:rowOff>
    </xdr:from>
    <xdr:to>
      <xdr:col>98</xdr:col>
      <xdr:colOff>38100</xdr:colOff>
      <xdr:row>58</xdr:row>
      <xdr:rowOff>25679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16806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996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134404</xdr:rowOff>
    </xdr:from>
    <xdr:to>
      <xdr:col>116</xdr:col>
      <xdr:colOff>62864</xdr:colOff>
      <xdr:row>75</xdr:row>
      <xdr:rowOff>144043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4454"/>
          <a:ext cx="1269" cy="103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147871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0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144043</xdr:rowOff>
    </xdr:from>
    <xdr:to>
      <xdr:col>116</xdr:col>
      <xdr:colOff>152400</xdr:colOff>
      <xdr:row>75</xdr:row>
      <xdr:rowOff>144043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00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81081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134404</xdr:rowOff>
    </xdr:from>
    <xdr:to>
      <xdr:col>116</xdr:col>
      <xdr:colOff>152400</xdr:colOff>
      <xdr:row>69</xdr:row>
      <xdr:rowOff>134404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144043</xdr:rowOff>
    </xdr:from>
    <xdr:to>
      <xdr:col>116</xdr:col>
      <xdr:colOff>63500</xdr:colOff>
      <xdr:row>77</xdr:row>
      <xdr:rowOff>35458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02793"/>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161079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33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138202</xdr:rowOff>
    </xdr:from>
    <xdr:to>
      <xdr:col>116</xdr:col>
      <xdr:colOff>114300</xdr:colOff>
      <xdr:row>73</xdr:row>
      <xdr:rowOff>68352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48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31610</xdr:rowOff>
    </xdr:from>
    <xdr:to>
      <xdr:col>111</xdr:col>
      <xdr:colOff>177800</xdr:colOff>
      <xdr:row>77</xdr:row>
      <xdr:rowOff>35458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33260"/>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22682</xdr:rowOff>
    </xdr:from>
    <xdr:to>
      <xdr:col>112</xdr:col>
      <xdr:colOff>38100</xdr:colOff>
      <xdr:row>73</xdr:row>
      <xdr:rowOff>124282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53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140809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3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31610</xdr:rowOff>
    </xdr:from>
    <xdr:to>
      <xdr:col>107</xdr:col>
      <xdr:colOff>50800</xdr:colOff>
      <xdr:row>77</xdr:row>
      <xdr:rowOff>113221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33260"/>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48590</xdr:rowOff>
    </xdr:from>
    <xdr:to>
      <xdr:col>107</xdr:col>
      <xdr:colOff>101600</xdr:colOff>
      <xdr:row>73</xdr:row>
      <xdr:rowOff>150190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56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166717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33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129832</xdr:rowOff>
    </xdr:from>
    <xdr:to>
      <xdr:col>102</xdr:col>
      <xdr:colOff>114300</xdr:colOff>
      <xdr:row>77</xdr:row>
      <xdr:rowOff>113221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45682"/>
          <a:ext cx="889000" cy="6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97968</xdr:rowOff>
    </xdr:from>
    <xdr:to>
      <xdr:col>102</xdr:col>
      <xdr:colOff>165100</xdr:colOff>
      <xdr:row>74</xdr:row>
      <xdr:rowOff>28118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44645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3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135306</xdr:rowOff>
    </xdr:from>
    <xdr:to>
      <xdr:col>98</xdr:col>
      <xdr:colOff>38100</xdr:colOff>
      <xdr:row>71</xdr:row>
      <xdr:rowOff>65456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81983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93243</xdr:rowOff>
    </xdr:from>
    <xdr:to>
      <xdr:col>116</xdr:col>
      <xdr:colOff>114300</xdr:colOff>
      <xdr:row>76</xdr:row>
      <xdr:rowOff>23394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51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8170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156108</xdr:rowOff>
    </xdr:from>
    <xdr:to>
      <xdr:col>112</xdr:col>
      <xdr:colOff>38100</xdr:colOff>
      <xdr:row>77</xdr:row>
      <xdr:rowOff>86258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77385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152260</xdr:rowOff>
    </xdr:from>
    <xdr:to>
      <xdr:col>107</xdr:col>
      <xdr:colOff>101600</xdr:colOff>
      <xdr:row>77</xdr:row>
      <xdr:rowOff>82410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73537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62421</xdr:rowOff>
    </xdr:from>
    <xdr:to>
      <xdr:col>102</xdr:col>
      <xdr:colOff>165100</xdr:colOff>
      <xdr:row>77</xdr:row>
      <xdr:rowOff>164021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155148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79032</xdr:rowOff>
    </xdr:from>
    <xdr:to>
      <xdr:col>98</xdr:col>
      <xdr:colOff>38100</xdr:colOff>
      <xdr:row>74</xdr:row>
      <xdr:rowOff>9182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歳出決算総額の住民一人当たりにおける金額は</a:t>
          </a:r>
          <a:r>
            <a:rPr kumimoji="1" lang="en-US" altLang="ja-JP" sz="1300">
              <a:latin typeface="ＭＳ Ｐゴシック" panose="020B0600070205080204" pitchFamily="50" charset="-128"/>
              <a:ea typeface="ＭＳ Ｐゴシック" panose="020B0600070205080204" pitchFamily="50" charset="-128"/>
            </a:rPr>
            <a:t>487,364</a:t>
          </a:r>
          <a:r>
            <a:rPr kumimoji="1" lang="ja-JP" altLang="en-US" sz="1300">
              <a:latin typeface="ＭＳ Ｐゴシック" panose="020B0600070205080204" pitchFamily="50" charset="-128"/>
              <a:ea typeface="ＭＳ Ｐゴシック" panose="020B0600070205080204" pitchFamily="50" charset="-128"/>
            </a:rPr>
            <a:t>円である。人件費は、住民一人当たり</a:t>
          </a:r>
          <a:r>
            <a:rPr kumimoji="1" lang="en-US" altLang="ja-JP" sz="1300">
              <a:latin typeface="ＭＳ Ｐゴシック" panose="020B0600070205080204" pitchFamily="50" charset="-128"/>
              <a:ea typeface="ＭＳ Ｐゴシック" panose="020B0600070205080204" pitchFamily="50" charset="-128"/>
            </a:rPr>
            <a:t>76,919</a:t>
          </a:r>
          <a:r>
            <a:rPr kumimoji="1" lang="ja-JP" altLang="en-US" sz="1300">
              <a:latin typeface="ＭＳ Ｐゴシック" panose="020B0600070205080204" pitchFamily="50" charset="-128"/>
              <a:ea typeface="ＭＳ Ｐゴシック" panose="020B0600070205080204" pitchFamily="50" charset="-128"/>
            </a:rPr>
            <a:t>円となっている。増の主な要因としては、期末手当の増等によるものである。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災害復旧事業費は準用河川大田川災害復旧事業の</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億円の増等により大幅な増となった。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普通建設事業費のうち新規設備は、新駅周辺等整備事業や養父森岡線街路整備事業等の整備に伴い、住民一人当たり</a:t>
          </a:r>
          <a:r>
            <a:rPr kumimoji="1" lang="en-US" altLang="ja-JP" sz="1300">
              <a:latin typeface="ＭＳ Ｐゴシック" panose="020B0600070205080204" pitchFamily="50" charset="-128"/>
              <a:ea typeface="ＭＳ Ｐゴシック" panose="020B0600070205080204" pitchFamily="50" charset="-128"/>
            </a:rPr>
            <a:t>51,730</a:t>
          </a:r>
          <a:r>
            <a:rPr kumimoji="1" lang="ja-JP" altLang="en-US" sz="1300">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113,354
110,868
43.43
59,874,858
55,244,613
3,376,768
32,047,296
24,389,143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19957</xdr:rowOff>
    </xdr:from>
    <xdr:to>
      <xdr:col>24</xdr:col>
      <xdr:colOff>63500</xdr:colOff>
      <xdr:row>34</xdr:row>
      <xdr:rowOff>122283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49257"/>
          <a:ext cx="8382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60234</xdr:rowOff>
    </xdr:from>
    <xdr:to>
      <xdr:col>19</xdr:col>
      <xdr:colOff>177800</xdr:colOff>
      <xdr:row>34</xdr:row>
      <xdr:rowOff>122283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8953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60234</xdr:rowOff>
    </xdr:from>
    <xdr:to>
      <xdr:col>15</xdr:col>
      <xdr:colOff>50800</xdr:colOff>
      <xdr:row>35</xdr:row>
      <xdr:rowOff>24856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89534"/>
          <a:ext cx="889000" cy="13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72208</xdr:rowOff>
    </xdr:from>
    <xdr:to>
      <xdr:col>10</xdr:col>
      <xdr:colOff>114300</xdr:colOff>
      <xdr:row>35</xdr:row>
      <xdr:rowOff>24856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1508"/>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140607</xdr:rowOff>
    </xdr:from>
    <xdr:to>
      <xdr:col>24</xdr:col>
      <xdr:colOff>114300</xdr:colOff>
      <xdr:row>34</xdr:row>
      <xdr:rowOff>70757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163484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71483</xdr:rowOff>
    </xdr:from>
    <xdr:to>
      <xdr:col>20</xdr:col>
      <xdr:colOff>38100</xdr:colOff>
      <xdr:row>35</xdr:row>
      <xdr:rowOff>1633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9434</xdr:rowOff>
    </xdr:from>
    <xdr:to>
      <xdr:col>15</xdr:col>
      <xdr:colOff>101600</xdr:colOff>
      <xdr:row>34</xdr:row>
      <xdr:rowOff>111034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127561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145506</xdr:rowOff>
    </xdr:from>
    <xdr:to>
      <xdr:col>10</xdr:col>
      <xdr:colOff>165100</xdr:colOff>
      <xdr:row>35</xdr:row>
      <xdr:rowOff>75656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92183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5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21408</xdr:rowOff>
    </xdr:from>
    <xdr:to>
      <xdr:col>6</xdr:col>
      <xdr:colOff>38100</xdr:colOff>
      <xdr:row>34</xdr:row>
      <xdr:rowOff>123008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139535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2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117526</xdr:rowOff>
    </xdr:from>
    <xdr:to>
      <xdr:col>24</xdr:col>
      <xdr:colOff>63500</xdr:colOff>
      <xdr:row>58</xdr:row>
      <xdr:rowOff>163906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61626"/>
          <a:ext cx="838200" cy="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68072</xdr:rowOff>
    </xdr:from>
    <xdr:to>
      <xdr:col>19</xdr:col>
      <xdr:colOff>177800</xdr:colOff>
      <xdr:row>58</xdr:row>
      <xdr:rowOff>163906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12172"/>
          <a:ext cx="889000" cy="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169075</xdr:rowOff>
    </xdr:from>
    <xdr:to>
      <xdr:col>15</xdr:col>
      <xdr:colOff>50800</xdr:colOff>
      <xdr:row>58</xdr:row>
      <xdr:rowOff>68072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41575"/>
          <a:ext cx="889000" cy="127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169075</xdr:rowOff>
    </xdr:from>
    <xdr:to>
      <xdr:col>10</xdr:col>
      <xdr:colOff>114300</xdr:colOff>
      <xdr:row>58</xdr:row>
      <xdr:rowOff>119469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41575"/>
          <a:ext cx="889000" cy="132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66726</xdr:rowOff>
    </xdr:from>
    <xdr:to>
      <xdr:col>24</xdr:col>
      <xdr:colOff>114300</xdr:colOff>
      <xdr:row>58</xdr:row>
      <xdr:rowOff>168326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153103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113106</xdr:rowOff>
    </xdr:from>
    <xdr:to>
      <xdr:col>20</xdr:col>
      <xdr:colOff>38100</xdr:colOff>
      <xdr:row>59</xdr:row>
      <xdr:rowOff>43256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34383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17272</xdr:rowOff>
    </xdr:from>
    <xdr:to>
      <xdr:col>15</xdr:col>
      <xdr:colOff>101600</xdr:colOff>
      <xdr:row>58</xdr:row>
      <xdr:rowOff>118872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109999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5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118275</xdr:rowOff>
    </xdr:from>
    <xdr:to>
      <xdr:col>10</xdr:col>
      <xdr:colOff>165100</xdr:colOff>
      <xdr:row>51</xdr:row>
      <xdr:rowOff>48425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39552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7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68669</xdr:rowOff>
    </xdr:from>
    <xdr:to>
      <xdr:col>6</xdr:col>
      <xdr:colOff>38100</xdr:colOff>
      <xdr:row>58</xdr:row>
      <xdr:rowOff>170269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161396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23152</xdr:rowOff>
    </xdr:from>
    <xdr:to>
      <xdr:col>24</xdr:col>
      <xdr:colOff>63500</xdr:colOff>
      <xdr:row>75</xdr:row>
      <xdr:rowOff>155702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81902"/>
          <a:ext cx="8382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9722</xdr:rowOff>
    </xdr:from>
    <xdr:to>
      <xdr:col>19</xdr:col>
      <xdr:colOff>177800</xdr:colOff>
      <xdr:row>75</xdr:row>
      <xdr:rowOff>155702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868472"/>
          <a:ext cx="889000" cy="1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9722</xdr:rowOff>
    </xdr:from>
    <xdr:to>
      <xdr:col>15</xdr:col>
      <xdr:colOff>50800</xdr:colOff>
      <xdr:row>78</xdr:row>
      <xdr:rowOff>47326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68472"/>
          <a:ext cx="889000" cy="55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47326</xdr:rowOff>
    </xdr:from>
    <xdr:to>
      <xdr:col>10</xdr:col>
      <xdr:colOff>114300</xdr:colOff>
      <xdr:row>79</xdr:row>
      <xdr:rowOff>11474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20426"/>
          <a:ext cx="889000" cy="1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143802</xdr:rowOff>
    </xdr:from>
    <xdr:to>
      <xdr:col>24</xdr:col>
      <xdr:colOff>114300</xdr:colOff>
      <xdr:row>75</xdr:row>
      <xdr:rowOff>73952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166679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8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104902</xdr:rowOff>
    </xdr:from>
    <xdr:to>
      <xdr:col>20</xdr:col>
      <xdr:colOff>38100</xdr:colOff>
      <xdr:row>76</xdr:row>
      <xdr:rowOff>35052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51579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3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130372</xdr:rowOff>
    </xdr:from>
    <xdr:to>
      <xdr:col>15</xdr:col>
      <xdr:colOff>101600</xdr:colOff>
      <xdr:row>75</xdr:row>
      <xdr:rowOff>60522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77049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9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167976</xdr:rowOff>
    </xdr:from>
    <xdr:to>
      <xdr:col>10</xdr:col>
      <xdr:colOff>165100</xdr:colOff>
      <xdr:row>78</xdr:row>
      <xdr:rowOff>98126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114653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132124</xdr:rowOff>
    </xdr:from>
    <xdr:to>
      <xdr:col>6</xdr:col>
      <xdr:colOff>38100</xdr:colOff>
      <xdr:row>79</xdr:row>
      <xdr:rowOff>62274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78801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8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63728</xdr:rowOff>
    </xdr:from>
    <xdr:to>
      <xdr:col>24</xdr:col>
      <xdr:colOff>63500</xdr:colOff>
      <xdr:row>94</xdr:row>
      <xdr:rowOff>65291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180028"/>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5893</xdr:rowOff>
    </xdr:from>
    <xdr:to>
      <xdr:col>19</xdr:col>
      <xdr:colOff>177800</xdr:colOff>
      <xdr:row>94</xdr:row>
      <xdr:rowOff>63728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122193"/>
          <a:ext cx="88900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5893</xdr:rowOff>
    </xdr:from>
    <xdr:to>
      <xdr:col>15</xdr:col>
      <xdr:colOff>50800</xdr:colOff>
      <xdr:row>95</xdr:row>
      <xdr:rowOff>15684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122193"/>
          <a:ext cx="889000" cy="18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30066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8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15684</xdr:rowOff>
    </xdr:from>
    <xdr:to>
      <xdr:col>10</xdr:col>
      <xdr:colOff>114300</xdr:colOff>
      <xdr:row>96</xdr:row>
      <xdr:rowOff>117221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03434"/>
          <a:ext cx="889000" cy="27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87300</xdr:rowOff>
    </xdr:from>
    <xdr:to>
      <xdr:col>10</xdr:col>
      <xdr:colOff>165100</xdr:colOff>
      <xdr:row>98</xdr:row>
      <xdr:rowOff>17450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65003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14491</xdr:rowOff>
    </xdr:from>
    <xdr:to>
      <xdr:col>24</xdr:col>
      <xdr:colOff>114300</xdr:colOff>
      <xdr:row>94</xdr:row>
      <xdr:rowOff>116091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37368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12928</xdr:rowOff>
    </xdr:from>
    <xdr:to>
      <xdr:col>20</xdr:col>
      <xdr:colOff>38100</xdr:colOff>
      <xdr:row>94</xdr:row>
      <xdr:rowOff>114528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1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131055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90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126543</xdr:rowOff>
    </xdr:from>
    <xdr:to>
      <xdr:col>15</xdr:col>
      <xdr:colOff>101600</xdr:colOff>
      <xdr:row>94</xdr:row>
      <xdr:rowOff>56693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73220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136334</xdr:rowOff>
    </xdr:from>
    <xdr:to>
      <xdr:col>10</xdr:col>
      <xdr:colOff>165100</xdr:colOff>
      <xdr:row>95</xdr:row>
      <xdr:rowOff>66484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2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83011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0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66421</xdr:rowOff>
    </xdr:from>
    <xdr:to>
      <xdr:col>6</xdr:col>
      <xdr:colOff>38100</xdr:colOff>
      <xdr:row>96</xdr:row>
      <xdr:rowOff>168021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13098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11775</xdr:rowOff>
    </xdr:from>
    <xdr:to>
      <xdr:col>55</xdr:col>
      <xdr:colOff>0</xdr:colOff>
      <xdr:row>38</xdr:row>
      <xdr:rowOff>19822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26875"/>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11775</xdr:rowOff>
    </xdr:from>
    <xdr:to>
      <xdr:col>50</xdr:col>
      <xdr:colOff>114300</xdr:colOff>
      <xdr:row>38</xdr:row>
      <xdr:rowOff>25583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26875"/>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25217</xdr:rowOff>
    </xdr:from>
    <xdr:to>
      <xdr:col>45</xdr:col>
      <xdr:colOff>177800</xdr:colOff>
      <xdr:row>38</xdr:row>
      <xdr:rowOff>25583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4031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148478</xdr:rowOff>
    </xdr:from>
    <xdr:to>
      <xdr:col>41</xdr:col>
      <xdr:colOff>50800</xdr:colOff>
      <xdr:row>38</xdr:row>
      <xdr:rowOff>25217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92128"/>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140472</xdr:rowOff>
    </xdr:from>
    <xdr:to>
      <xdr:col>55</xdr:col>
      <xdr:colOff>50800</xdr:colOff>
      <xdr:row>38</xdr:row>
      <xdr:rowOff>70622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8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55399</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9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132425</xdr:rowOff>
    </xdr:from>
    <xdr:to>
      <xdr:col>50</xdr:col>
      <xdr:colOff>165100</xdr:colOff>
      <xdr:row>38</xdr:row>
      <xdr:rowOff>62575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53702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56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146233</xdr:rowOff>
    </xdr:from>
    <xdr:to>
      <xdr:col>46</xdr:col>
      <xdr:colOff>38100</xdr:colOff>
      <xdr:row>38</xdr:row>
      <xdr:rowOff>76383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8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67510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58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145867</xdr:rowOff>
    </xdr:from>
    <xdr:to>
      <xdr:col>41</xdr:col>
      <xdr:colOff>101600</xdr:colOff>
      <xdr:row>38</xdr:row>
      <xdr:rowOff>76017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67144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58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97678</xdr:rowOff>
    </xdr:from>
    <xdr:to>
      <xdr:col>36</xdr:col>
      <xdr:colOff>165100</xdr:colOff>
      <xdr:row>38</xdr:row>
      <xdr:rowOff>27828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18956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53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40945</xdr:rowOff>
    </xdr:from>
    <xdr:to>
      <xdr:col>55</xdr:col>
      <xdr:colOff>0</xdr:colOff>
      <xdr:row>56</xdr:row>
      <xdr:rowOff>64148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42145"/>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40773</xdr:rowOff>
    </xdr:from>
    <xdr:to>
      <xdr:col>50</xdr:col>
      <xdr:colOff>114300</xdr:colOff>
      <xdr:row>56</xdr:row>
      <xdr:rowOff>40945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41973"/>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11684</xdr:rowOff>
    </xdr:from>
    <xdr:to>
      <xdr:col>45</xdr:col>
      <xdr:colOff>177800</xdr:colOff>
      <xdr:row>56</xdr:row>
      <xdr:rowOff>40773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12884"/>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11684</xdr:rowOff>
    </xdr:from>
    <xdr:to>
      <xdr:col>41</xdr:col>
      <xdr:colOff>50800</xdr:colOff>
      <xdr:row>56</xdr:row>
      <xdr:rowOff>79349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12884"/>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13348</xdr:rowOff>
    </xdr:from>
    <xdr:to>
      <xdr:col>55</xdr:col>
      <xdr:colOff>50800</xdr:colOff>
      <xdr:row>56</xdr:row>
      <xdr:rowOff>114948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163225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161595</xdr:rowOff>
    </xdr:from>
    <xdr:to>
      <xdr:col>50</xdr:col>
      <xdr:colOff>165100</xdr:colOff>
      <xdr:row>56</xdr:row>
      <xdr:rowOff>91745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82872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68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161423</xdr:rowOff>
    </xdr:from>
    <xdr:to>
      <xdr:col>46</xdr:col>
      <xdr:colOff>38100</xdr:colOff>
      <xdr:row>56</xdr:row>
      <xdr:rowOff>91573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82700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6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132334</xdr:rowOff>
    </xdr:from>
    <xdr:to>
      <xdr:col>41</xdr:col>
      <xdr:colOff>101600</xdr:colOff>
      <xdr:row>56</xdr:row>
      <xdr:rowOff>62484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53611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65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28549</xdr:rowOff>
    </xdr:from>
    <xdr:to>
      <xdr:col>36</xdr:col>
      <xdr:colOff>165100</xdr:colOff>
      <xdr:row>56</xdr:row>
      <xdr:rowOff>130149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121276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72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16614</xdr:rowOff>
    </xdr:from>
    <xdr:to>
      <xdr:col>55</xdr:col>
      <xdr:colOff>0</xdr:colOff>
      <xdr:row>78</xdr:row>
      <xdr:rowOff>66353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89714"/>
          <a:ext cx="8382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16614</xdr:rowOff>
    </xdr:from>
    <xdr:to>
      <xdr:col>50</xdr:col>
      <xdr:colOff>114300</xdr:colOff>
      <xdr:row>78</xdr:row>
      <xdr:rowOff>16811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89714"/>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1789</xdr:rowOff>
    </xdr:from>
    <xdr:to>
      <xdr:col>45</xdr:col>
      <xdr:colOff>177800</xdr:colOff>
      <xdr:row>78</xdr:row>
      <xdr:rowOff>16811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74889"/>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1789</xdr:rowOff>
    </xdr:from>
    <xdr:to>
      <xdr:col>41</xdr:col>
      <xdr:colOff>50800</xdr:colOff>
      <xdr:row>78</xdr:row>
      <xdr:rowOff>51820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74889"/>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15553</xdr:rowOff>
    </xdr:from>
    <xdr:to>
      <xdr:col>55</xdr:col>
      <xdr:colOff>50800</xdr:colOff>
      <xdr:row>78</xdr:row>
      <xdr:rowOff>117153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165430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137264</xdr:rowOff>
    </xdr:from>
    <xdr:to>
      <xdr:col>50</xdr:col>
      <xdr:colOff>165100</xdr:colOff>
      <xdr:row>78</xdr:row>
      <xdr:rowOff>67414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58541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3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137461</xdr:rowOff>
    </xdr:from>
    <xdr:to>
      <xdr:col>46</xdr:col>
      <xdr:colOff>38100</xdr:colOff>
      <xdr:row>78</xdr:row>
      <xdr:rowOff>67611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58738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3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122439</xdr:rowOff>
    </xdr:from>
    <xdr:to>
      <xdr:col>41</xdr:col>
      <xdr:colOff>101600</xdr:colOff>
      <xdr:row>78</xdr:row>
      <xdr:rowOff>52589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43716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1020</xdr:rowOff>
    </xdr:from>
    <xdr:to>
      <xdr:col>36</xdr:col>
      <xdr:colOff>165100</xdr:colOff>
      <xdr:row>78</xdr:row>
      <xdr:rowOff>102620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93747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6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21152</xdr:rowOff>
    </xdr:from>
    <xdr:to>
      <xdr:col>55</xdr:col>
      <xdr:colOff>0</xdr:colOff>
      <xdr:row>90</xdr:row>
      <xdr:rowOff>30335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451652"/>
          <a:ext cx="8382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21152</xdr:rowOff>
    </xdr:from>
    <xdr:to>
      <xdr:col>50</xdr:col>
      <xdr:colOff>114300</xdr:colOff>
      <xdr:row>93</xdr:row>
      <xdr:rowOff>7455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451652"/>
          <a:ext cx="889000" cy="5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43135</xdr:rowOff>
    </xdr:from>
    <xdr:to>
      <xdr:col>45</xdr:col>
      <xdr:colOff>177800</xdr:colOff>
      <xdr:row>93</xdr:row>
      <xdr:rowOff>7455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816535"/>
          <a:ext cx="889000" cy="1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43135</xdr:rowOff>
    </xdr:from>
    <xdr:to>
      <xdr:col>41</xdr:col>
      <xdr:colOff>50800</xdr:colOff>
      <xdr:row>93</xdr:row>
      <xdr:rowOff>15818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816535"/>
          <a:ext cx="889000" cy="14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150985</xdr:rowOff>
    </xdr:from>
    <xdr:to>
      <xdr:col>55</xdr:col>
      <xdr:colOff>50800</xdr:colOff>
      <xdr:row>90</xdr:row>
      <xdr:rowOff>81135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41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83419</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34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141802</xdr:rowOff>
    </xdr:from>
    <xdr:to>
      <xdr:col>50</xdr:col>
      <xdr:colOff>165100</xdr:colOff>
      <xdr:row>90</xdr:row>
      <xdr:rowOff>71952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4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88479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128105</xdr:rowOff>
    </xdr:from>
    <xdr:to>
      <xdr:col>46</xdr:col>
      <xdr:colOff>38100</xdr:colOff>
      <xdr:row>93</xdr:row>
      <xdr:rowOff>58255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9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74782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67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163785</xdr:rowOff>
    </xdr:from>
    <xdr:to>
      <xdr:col>41</xdr:col>
      <xdr:colOff>101600</xdr:colOff>
      <xdr:row>92</xdr:row>
      <xdr:rowOff>93935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76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110462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5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136468</xdr:rowOff>
    </xdr:from>
    <xdr:to>
      <xdr:col>36</xdr:col>
      <xdr:colOff>165100</xdr:colOff>
      <xdr:row>93</xdr:row>
      <xdr:rowOff>66618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9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83145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6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163475</xdr:rowOff>
    </xdr:from>
    <xdr:to>
      <xdr:col>85</xdr:col>
      <xdr:colOff>127000</xdr:colOff>
      <xdr:row>38</xdr:row>
      <xdr:rowOff>149987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507125"/>
          <a:ext cx="8382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29210</xdr:rowOff>
    </xdr:from>
    <xdr:to>
      <xdr:col>81</xdr:col>
      <xdr:colOff>50800</xdr:colOff>
      <xdr:row>38</xdr:row>
      <xdr:rowOff>149987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544310"/>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29210</xdr:rowOff>
    </xdr:from>
    <xdr:to>
      <xdr:col>76</xdr:col>
      <xdr:colOff>114300</xdr:colOff>
      <xdr:row>38</xdr:row>
      <xdr:rowOff>113030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443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113030</xdr:rowOff>
    </xdr:from>
    <xdr:to>
      <xdr:col>71</xdr:col>
      <xdr:colOff>177800</xdr:colOff>
      <xdr:row>38</xdr:row>
      <xdr:rowOff>155778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28130"/>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112675</xdr:rowOff>
    </xdr:from>
    <xdr:to>
      <xdr:col>85</xdr:col>
      <xdr:colOff>177800</xdr:colOff>
      <xdr:row>38</xdr:row>
      <xdr:rowOff>42825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91102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99187</xdr:rowOff>
    </xdr:from>
    <xdr:to>
      <xdr:col>81</xdr:col>
      <xdr:colOff>101600</xdr:colOff>
      <xdr:row>39</xdr:row>
      <xdr:rowOff>29337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20464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149860</xdr:rowOff>
    </xdr:from>
    <xdr:to>
      <xdr:col>76</xdr:col>
      <xdr:colOff>165100</xdr:colOff>
      <xdr:row>38</xdr:row>
      <xdr:rowOff>80010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71137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8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62230</xdr:rowOff>
    </xdr:from>
    <xdr:to>
      <xdr:col>72</xdr:col>
      <xdr:colOff>38100</xdr:colOff>
      <xdr:row>38</xdr:row>
      <xdr:rowOff>163830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154957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104978</xdr:rowOff>
    </xdr:from>
    <xdr:to>
      <xdr:col>67</xdr:col>
      <xdr:colOff>101600</xdr:colOff>
      <xdr:row>39</xdr:row>
      <xdr:rowOff>35128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26255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15067</xdr:rowOff>
    </xdr:from>
    <xdr:to>
      <xdr:col>85</xdr:col>
      <xdr:colOff>127000</xdr:colOff>
      <xdr:row>55</xdr:row>
      <xdr:rowOff>141598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444817"/>
          <a:ext cx="838200" cy="1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15067</xdr:rowOff>
    </xdr:from>
    <xdr:to>
      <xdr:col>81</xdr:col>
      <xdr:colOff>50800</xdr:colOff>
      <xdr:row>58</xdr:row>
      <xdr:rowOff>50706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444817"/>
          <a:ext cx="889000" cy="54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105021</xdr:rowOff>
    </xdr:from>
    <xdr:to>
      <xdr:col>76</xdr:col>
      <xdr:colOff>114300</xdr:colOff>
      <xdr:row>58</xdr:row>
      <xdr:rowOff>50706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77671"/>
          <a:ext cx="889000" cy="11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4899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69977</xdr:rowOff>
    </xdr:from>
    <xdr:to>
      <xdr:col>71</xdr:col>
      <xdr:colOff>177800</xdr:colOff>
      <xdr:row>57</xdr:row>
      <xdr:rowOff>105021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42627"/>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9448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87927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90798</xdr:rowOff>
    </xdr:from>
    <xdr:to>
      <xdr:col>85</xdr:col>
      <xdr:colOff>177800</xdr:colOff>
      <xdr:row>56</xdr:row>
      <xdr:rowOff>20948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113675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135717</xdr:rowOff>
    </xdr:from>
    <xdr:to>
      <xdr:col>81</xdr:col>
      <xdr:colOff>101600</xdr:colOff>
      <xdr:row>55</xdr:row>
      <xdr:rowOff>65867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82394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171356</xdr:rowOff>
    </xdr:from>
    <xdr:to>
      <xdr:col>76</xdr:col>
      <xdr:colOff>165100</xdr:colOff>
      <xdr:row>58</xdr:row>
      <xdr:rowOff>101506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92633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54221</xdr:rowOff>
    </xdr:from>
    <xdr:to>
      <xdr:col>72</xdr:col>
      <xdr:colOff>38100</xdr:colOff>
      <xdr:row>57</xdr:row>
      <xdr:rowOff>155821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146948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19177</xdr:rowOff>
    </xdr:from>
    <xdr:to>
      <xdr:col>67</xdr:col>
      <xdr:colOff>101600</xdr:colOff>
      <xdr:row>57</xdr:row>
      <xdr:rowOff>120777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111904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57023</xdr:rowOff>
    </xdr:from>
    <xdr:to>
      <xdr:col>85</xdr:col>
      <xdr:colOff>127000</xdr:colOff>
      <xdr:row>78</xdr:row>
      <xdr:rowOff>121602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401423"/>
          <a:ext cx="838200" cy="109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6177</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121602</xdr:rowOff>
    </xdr:from>
    <xdr:to>
      <xdr:col>81</xdr:col>
      <xdr:colOff>50800</xdr:colOff>
      <xdr:row>78</xdr:row>
      <xdr:rowOff>131699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94702"/>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131699</xdr:rowOff>
    </xdr:from>
    <xdr:to>
      <xdr:col>76</xdr:col>
      <xdr:colOff>114300</xdr:colOff>
      <xdr:row>78</xdr:row>
      <xdr:rowOff>149606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479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149606</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227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6223</xdr:rowOff>
    </xdr:from>
    <xdr:to>
      <xdr:col>85</xdr:col>
      <xdr:colOff>177800</xdr:colOff>
      <xdr:row>72</xdr:row>
      <xdr:rowOff>107823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35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29100</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20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70802</xdr:rowOff>
    </xdr:from>
    <xdr:to>
      <xdr:col>81</xdr:col>
      <xdr:colOff>101600</xdr:colOff>
      <xdr:row>79</xdr:row>
      <xdr:rowOff>952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163529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3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80899</xdr:rowOff>
    </xdr:from>
    <xdr:to>
      <xdr:col>76</xdr:col>
      <xdr:colOff>165100</xdr:colOff>
      <xdr:row>79</xdr:row>
      <xdr:rowOff>11049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2176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46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98806</xdr:rowOff>
    </xdr:from>
    <xdr:to>
      <xdr:col>72</xdr:col>
      <xdr:colOff>38100</xdr:colOff>
      <xdr:row>79</xdr:row>
      <xdr:rowOff>28956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20083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64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23267</xdr:rowOff>
    </xdr:from>
    <xdr:to>
      <xdr:col>85</xdr:col>
      <xdr:colOff>127000</xdr:colOff>
      <xdr:row>97</xdr:row>
      <xdr:rowOff>42831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53917"/>
          <a:ext cx="838200" cy="1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42831</xdr:rowOff>
    </xdr:from>
    <xdr:to>
      <xdr:col>81</xdr:col>
      <xdr:colOff>50800</xdr:colOff>
      <xdr:row>97</xdr:row>
      <xdr:rowOff>49403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73481"/>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45002</xdr:rowOff>
    </xdr:from>
    <xdr:to>
      <xdr:col>76</xdr:col>
      <xdr:colOff>114300</xdr:colOff>
      <xdr:row>97</xdr:row>
      <xdr:rowOff>49403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75652"/>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45002</xdr:rowOff>
    </xdr:from>
    <xdr:to>
      <xdr:col>71</xdr:col>
      <xdr:colOff>177800</xdr:colOff>
      <xdr:row>97</xdr:row>
      <xdr:rowOff>46526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756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143917</xdr:rowOff>
    </xdr:from>
    <xdr:to>
      <xdr:col>85</xdr:col>
      <xdr:colOff>177800</xdr:colOff>
      <xdr:row>97</xdr:row>
      <xdr:rowOff>74067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122344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163481</xdr:rowOff>
    </xdr:from>
    <xdr:to>
      <xdr:col>81</xdr:col>
      <xdr:colOff>101600</xdr:colOff>
      <xdr:row>97</xdr:row>
      <xdr:rowOff>93631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84758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170053</xdr:rowOff>
    </xdr:from>
    <xdr:to>
      <xdr:col>76</xdr:col>
      <xdr:colOff>165100</xdr:colOff>
      <xdr:row>97</xdr:row>
      <xdr:rowOff>100203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91330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165652</xdr:rowOff>
    </xdr:from>
    <xdr:to>
      <xdr:col>72</xdr:col>
      <xdr:colOff>38100</xdr:colOff>
      <xdr:row>97</xdr:row>
      <xdr:rowOff>95802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86929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167176</xdr:rowOff>
    </xdr:from>
    <xdr:to>
      <xdr:col>67</xdr:col>
      <xdr:colOff>101600</xdr:colOff>
      <xdr:row>97</xdr:row>
      <xdr:rowOff>97326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88453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70167</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6242367"/>
          <a:ext cx="1269" cy="48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76979</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16844</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601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70167</xdr:rowOff>
    </xdr:from>
    <xdr:to>
      <xdr:col>116</xdr:col>
      <xdr:colOff>152400</xdr:colOff>
      <xdr:row>36</xdr:row>
      <xdr:rowOff>70167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24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70167</xdr:rowOff>
    </xdr:from>
    <xdr:to>
      <xdr:col>116</xdr:col>
      <xdr:colOff>63500</xdr:colOff>
      <xdr:row>36</xdr:row>
      <xdr:rowOff>159512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242367"/>
          <a:ext cx="8382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121429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365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143002</xdr:rowOff>
    </xdr:from>
    <xdr:to>
      <xdr:col>116</xdr:col>
      <xdr:colOff>114300</xdr:colOff>
      <xdr:row>39</xdr:row>
      <xdr:rowOff>73152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11684</xdr:rowOff>
    </xdr:from>
    <xdr:to>
      <xdr:col>111</xdr:col>
      <xdr:colOff>177800</xdr:colOff>
      <xdr:row>36</xdr:row>
      <xdr:rowOff>159512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012434"/>
          <a:ext cx="889000" cy="3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67518</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75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11684</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012434"/>
          <a:ext cx="889000" cy="7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133668</xdr:rowOff>
    </xdr:from>
    <xdr:to>
      <xdr:col>107</xdr:col>
      <xdr:colOff>101600</xdr:colOff>
      <xdr:row>39</xdr:row>
      <xdr:rowOff>63818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54945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74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138747</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5282247"/>
          <a:ext cx="889000" cy="144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153098</xdr:rowOff>
    </xdr:from>
    <xdr:to>
      <xdr:col>102</xdr:col>
      <xdr:colOff>165100</xdr:colOff>
      <xdr:row>39</xdr:row>
      <xdr:rowOff>83248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99775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4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118428</xdr:rowOff>
    </xdr:from>
    <xdr:to>
      <xdr:col>98</xdr:col>
      <xdr:colOff>38100</xdr:colOff>
      <xdr:row>39</xdr:row>
      <xdr:rowOff>48578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39705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72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19367</xdr:rowOff>
    </xdr:from>
    <xdr:to>
      <xdr:col>116</xdr:col>
      <xdr:colOff>114300</xdr:colOff>
      <xdr:row>36</xdr:row>
      <xdr:rowOff>120967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1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143844</xdr:rowOff>
    </xdr:from>
    <xdr:ext cx="469744"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14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108712</xdr:rowOff>
    </xdr:from>
    <xdr:to>
      <xdr:col>112</xdr:col>
      <xdr:colOff>38100</xdr:colOff>
      <xdr:row>37</xdr:row>
      <xdr:rowOff>38862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2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55389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605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132334</xdr:rowOff>
    </xdr:from>
    <xdr:to>
      <xdr:col>107</xdr:col>
      <xdr:colOff>101600</xdr:colOff>
      <xdr:row>35</xdr:row>
      <xdr:rowOff>62484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79011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99428"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87947</xdr:rowOff>
    </xdr:from>
    <xdr:to>
      <xdr:col>98</xdr:col>
      <xdr:colOff>38100</xdr:colOff>
      <xdr:row>31</xdr:row>
      <xdr:rowOff>18097</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52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34624</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00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37,746</a:t>
          </a:r>
          <a:r>
            <a:rPr kumimoji="1" lang="ja-JP" altLang="en-US" sz="1300">
              <a:latin typeface="ＭＳ Ｐゴシック" panose="020B0600070205080204" pitchFamily="50" charset="-128"/>
              <a:ea typeface="ＭＳ Ｐゴシック" panose="020B0600070205080204" pitchFamily="50" charset="-128"/>
            </a:rPr>
            <a:t>円となっており、前年度に比べ増となった。これは、財政調整基金積立金の増等が主な要因である。民生費が住民一人当たり</a:t>
          </a:r>
          <a:r>
            <a:rPr kumimoji="1" lang="en-US" altLang="ja-JP" sz="1300">
              <a:latin typeface="ＭＳ Ｐゴシック" panose="020B0600070205080204" pitchFamily="50" charset="-128"/>
              <a:ea typeface="ＭＳ Ｐゴシック" panose="020B0600070205080204" pitchFamily="50" charset="-128"/>
            </a:rPr>
            <a:t>177,118</a:t>
          </a:r>
          <a:r>
            <a:rPr kumimoji="1" lang="ja-JP" altLang="en-US" sz="1300">
              <a:latin typeface="ＭＳ Ｐゴシック" panose="020B0600070205080204" pitchFamily="50" charset="-128"/>
              <a:ea typeface="ＭＳ Ｐゴシック" panose="020B0600070205080204" pitchFamily="50" charset="-128"/>
            </a:rPr>
            <a:t>円となっており、前年度に比べ増となった。これは、低所得世帯緊急支援給付金給付事業（追加支援分）の増が主な要因である。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62,417</a:t>
          </a:r>
          <a:r>
            <a:rPr kumimoji="1" lang="ja-JP" altLang="en-US" sz="1300">
              <a:latin typeface="ＭＳ Ｐゴシック" panose="020B0600070205080204" pitchFamily="50" charset="-128"/>
              <a:ea typeface="ＭＳ Ｐゴシック" panose="020B0600070205080204" pitchFamily="50" charset="-128"/>
            </a:rPr>
            <a:t>円となっており、前年度と比べ減となった。これは、学校施設整備基金積立金の減が主な要因である。災害復旧費が住民一人当たり</a:t>
          </a:r>
          <a:r>
            <a:rPr kumimoji="1" lang="en-US" altLang="ja-JP" sz="1300">
              <a:latin typeface="ＭＳ Ｐゴシック" panose="020B0600070205080204" pitchFamily="50" charset="-128"/>
              <a:ea typeface="ＭＳ Ｐゴシック" panose="020B0600070205080204" pitchFamily="50" charset="-128"/>
            </a:rPr>
            <a:t>6,234</a:t>
          </a:r>
          <a:r>
            <a:rPr kumimoji="1" lang="ja-JP" altLang="en-US" sz="1300">
              <a:latin typeface="ＭＳ Ｐゴシック" panose="020B0600070205080204" pitchFamily="50" charset="-128"/>
              <a:ea typeface="ＭＳ Ｐゴシック" panose="020B0600070205080204" pitchFamily="50" charset="-128"/>
            </a:rPr>
            <a:t>円となっており、前年度に比べ増となった。これは、準用河川大田川災害復旧事業の増が主な要因である。</a:t>
          </a:r>
        </a:p>
        <a:p>
          <a:r>
            <a:rPr kumimoji="1" lang="ja-JP" altLang="en-US" sz="1300">
              <a:latin typeface="ＭＳ Ｐゴシック" panose="020B0600070205080204" pitchFamily="50" charset="-128"/>
              <a:ea typeface="ＭＳ Ｐゴシック" panose="020B0600070205080204" pitchFamily="50" charset="-128"/>
            </a:rPr>
            <a:t>諸支出金が住民一人当たり</a:t>
          </a:r>
          <a:r>
            <a:rPr kumimoji="1" lang="en-US" altLang="ja-JP" sz="1300">
              <a:latin typeface="ＭＳ Ｐゴシック" panose="020B0600070205080204" pitchFamily="50" charset="-128"/>
              <a:ea typeface="ＭＳ Ｐゴシック" panose="020B0600070205080204" pitchFamily="50" charset="-128"/>
            </a:rPr>
            <a:t>2,565</a:t>
          </a:r>
          <a:r>
            <a:rPr kumimoji="1" lang="ja-JP" altLang="en-US" sz="1300">
              <a:latin typeface="ＭＳ Ｐゴシック" panose="020B0600070205080204" pitchFamily="50" charset="-128"/>
              <a:ea typeface="ＭＳ Ｐゴシック" panose="020B0600070205080204" pitchFamily="50" charset="-128"/>
            </a:rPr>
            <a:t>円となっており、前年度に比べ増となった。これは、普通財産取得事業の増が主な要因である。</a:t>
          </a:r>
        </a:p>
        <a:p>
          <a:r>
            <a:rPr kumimoji="1" lang="ja-JP" altLang="en-US" sz="1300">
              <a:latin typeface="ＭＳ Ｐゴシック" panose="020B0600070205080204" pitchFamily="50" charset="-128"/>
              <a:ea typeface="ＭＳ Ｐゴシック" panose="020B0600070205080204" pitchFamily="50" charset="-128"/>
            </a:rPr>
            <a:t>今後も各種業務の外部委託化が見込まれることから、物件費の伸びが見込まれるとともに、普通建設事業費は、東海市創造の杜交流館及び都市計画道路等の整備や公共施設等の大規模修繕により高い水準で推移すると見込まれるが、事業の取捨選択を徹底することで、事業費の抑制を図るとともに、経常経費削減の努力を予算編成から徹底する等、上昇傾向に歯止めをかける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年度については、大規模建設事業への取り崩し額が</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億円、災害復旧分への取崩し額が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億円に対し、決算剰余金の積立が</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億円、決算剰余金以外の積立て額が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億円となり、実質単年度収支は赤字となっている。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連結実質赤字比率については、標準財政規模の</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億円の増、実質収支額が一般会計では、前年度比</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億円の減、国民健康保険事業特別会計では、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億円の減、下水道事業会計では、前年度比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億円の増、水道事業会計では、前年度比</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億円の減となったことにより、連結実質赤字比率全体で</a:t>
          </a:r>
          <a:r>
            <a:rPr kumimoji="1" lang="en-US" altLang="ja-JP" sz="1400">
              <a:latin typeface="ＭＳ ゴシック" pitchFamily="49" charset="-128"/>
              <a:ea typeface="ＭＳ ゴシック" pitchFamily="49" charset="-128"/>
            </a:rPr>
            <a:t>2.30</a:t>
          </a:r>
          <a:r>
            <a:rPr kumimoji="1" lang="ja-JP" altLang="en-US" sz="1400">
              <a:latin typeface="ＭＳ ゴシック" pitchFamily="49" charset="-128"/>
              <a:ea typeface="ＭＳ ゴシック" pitchFamily="49" charset="-128"/>
            </a:rPr>
            <a:t>ポイントの増となった。今後も公営企業の経営健全化を進める。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実質公債比率の分子については、元利償還金が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億円増したこと、組合等が起こした地方債の元利償還金に対する負担金等が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億円増したこと等により、元利償還金等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全体としては、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億円の増となった。</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については、災害復旧費に係る基準財政需要額の減等により、</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億円減少したため、実質公債比率の分子が</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億円増加した。今後も、借入利率の低減を図り、元利償還金の圧縮に努める。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将来負担比率の分子のうち、組合等負担等見込額については、西知多医療厚生組合のごみ処理事業特別会計の一般会計等負担等見込額の増等により、前年度比で</a:t>
          </a:r>
          <a:r>
            <a:rPr kumimoji="1" lang="en-US" altLang="ja-JP" sz="1400">
              <a:latin typeface="ＭＳ ゴシック" pitchFamily="49" charset="-128"/>
              <a:ea typeface="ＭＳ ゴシック" pitchFamily="49" charset="-128"/>
            </a:rPr>
            <a:t>47.0</a:t>
          </a:r>
          <a:r>
            <a:rPr kumimoji="1" lang="ja-JP" altLang="en-US" sz="1400">
              <a:latin typeface="ＭＳ ゴシック" pitchFamily="49" charset="-128"/>
              <a:ea typeface="ＭＳ ゴシック" pitchFamily="49" charset="-128"/>
            </a:rPr>
            <a:t>億円増となり、将来負担額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77.0</a:t>
          </a:r>
          <a:r>
            <a:rPr kumimoji="1" lang="ja-JP" altLang="en-US" sz="1400">
              <a:latin typeface="ＭＳ ゴシック" pitchFamily="49" charset="-128"/>
              <a:ea typeface="ＭＳ ゴシック" pitchFamily="49" charset="-128"/>
            </a:rPr>
            <a:t>億円増となった。</a:t>
          </a: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は、基準財政需要額算入見込額が前年度比で</a:t>
          </a:r>
          <a:r>
            <a:rPr kumimoji="1" lang="en-US" altLang="ja-JP" sz="1400">
              <a:latin typeface="ＭＳ ゴシック" pitchFamily="49" charset="-128"/>
              <a:ea typeface="ＭＳ ゴシック" pitchFamily="49" charset="-128"/>
            </a:rPr>
            <a:t>32.0</a:t>
          </a:r>
          <a:r>
            <a:rPr kumimoji="1" lang="ja-JP" altLang="en-US" sz="1400">
              <a:latin typeface="ＭＳ ゴシック" pitchFamily="49" charset="-128"/>
              <a:ea typeface="ＭＳ ゴシック" pitchFamily="49" charset="-128"/>
            </a:rPr>
            <a:t>億円増となり、充当可能財源等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36.3</a:t>
          </a:r>
          <a:r>
            <a:rPr kumimoji="1" lang="ja-JP" altLang="en-US" sz="1400">
              <a:latin typeface="ＭＳ ゴシック" pitchFamily="49" charset="-128"/>
              <a:ea typeface="ＭＳ ゴシック" pitchFamily="49" charset="-128"/>
            </a:rPr>
            <a:t>億円増となった。</a:t>
          </a:r>
        </a:p>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及び充当可能財源等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の増により、令和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年度の将来負担比率の分子は、前年度比で、</a:t>
          </a:r>
          <a:r>
            <a:rPr kumimoji="1" lang="en-US" altLang="ja-JP" sz="1400">
              <a:latin typeface="ＭＳ ゴシック" pitchFamily="49" charset="-128"/>
              <a:ea typeface="ＭＳ ゴシック" pitchFamily="49" charset="-128"/>
            </a:rPr>
            <a:t>40.7</a:t>
          </a:r>
          <a:r>
            <a:rPr kumimoji="1" lang="ja-JP" altLang="en-US" sz="1400">
              <a:latin typeface="ＭＳ ゴシック" pitchFamily="49" charset="-128"/>
              <a:ea typeface="ＭＳ ゴシック" pitchFamily="49" charset="-128"/>
            </a:rPr>
            <a:t>億円増加した。今後は、事業内容の精査、公営企業の経営健全化等を進め、将来負担の軽減に努める。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財政調整基金は、大規模建設事業への取り崩し額が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億円、災害復旧費分への取り崩し額が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億円に対し、決算剰余金による積立が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億円、決算剰余金以外の積立て額が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その他の特定目的基金は、一般廃棄物処理施設整備基金が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億円の取崩し、公共建築物保全基金が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億円の取崩し、鉄道駅周辺整備基金が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億円の取崩し、学校施設整備基金が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億円の積立となったことによる。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今後必要となる公共施設の大規模修繕や養父森岡線街路整備事業、新駅周辺等整備、一般廃棄物処理施設整備に係る財源として、個々の特定目的基金を取り崩すことを予定している。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学校施設整備基金：大規模施設整備の資金に充てるため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鉄道駅周辺整備基金：養父森岡線街路整備及び新駅周辺等整備のため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地球温暖化対策基金：温室効果ガスの排出の量の削減並びに吸収作用の保全及び強化にため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一般廃棄物処理施設整備基金：知多市と東海市が共同で設置する新ごみ処理施設の整備のため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億円取り崩すとともに、一般財源から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億円積み立てたことによる差引きにより増減は概ねなし。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学校施設整備基金：一般財源から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鉄道駅周辺整備基金：新駅整備費用に係る財源として、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地球温暖化対策基金：温室効果ガスの排出の量の削減等の活動に係る事業の財源として、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一般廃棄物処理施設整備基金：知多市と東海市が共同で設置する新ごみ処理施設の整備に係る財源として、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公共建築物保全基金：公共建築物の大規模修繕の財源として、毎年度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億円程度を基本として取り崩す予定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校の建替えができる金額（約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億円）を目標に積立し、事業の実施に応じて適宜取り崩す予定。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鉄道駅周辺整備基金：養父森岡線街路整備事業や新駅周辺等整備事業が令和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年度まで事業を実施することから、それまでの各年度に必要な　　　　　　　　　　　　一般財源分を取り崩す予定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年度の二酸化炭素の排出実質ゼロを目指して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億円を基準に適宜積立し、事業の実施に応じて適宜取り崩す予定。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年度に完成する新ごみ処理施設の財源として、令和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年度までに全額取り崩す予定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億円、災害復旧事業へ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億円を取り崩した一方、歳入増により決算剰余金として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億円、決算剰余金以外の積立てとして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％を適正規模と考え、概ね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％以内の範囲内とし今後は、大規模建設事業の実施に伴い、減少を見込んでいる。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積立予定なし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59874858</v>
      </c>
      <c r="BO4" s="371"/>
      <c r="BP4" s="371"/>
      <c r="BQ4" s="371"/>
      <c r="BR4" s="371"/>
      <c r="BS4" s="371"/>
      <c r="BT4" s="371"/>
      <c r="BU4" s="372"/>
      <c r="BV4" s="370">
        <v>58209302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10.5</v>
      </c>
      <c r="CU4" s="377"/>
      <c r="CV4" s="377"/>
      <c r="CW4" s="377"/>
      <c r="CX4" s="377"/>
      <c r="CY4" s="377"/>
      <c r="CZ4" s="377"/>
      <c r="DA4" s="378"/>
      <c r="DB4" s="376">
        <v>11.5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55244613</v>
      </c>
      <c r="BO5" s="408"/>
      <c r="BP5" s="408"/>
      <c r="BQ5" s="408"/>
      <c r="BR5" s="408"/>
      <c r="BS5" s="408"/>
      <c r="BT5" s="408"/>
      <c r="BU5" s="409"/>
      <c r="BV5" s="407">
        <v>54020252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v>
      </c>
      <c r="CU5" s="405"/>
      <c r="CV5" s="405"/>
      <c r="CW5" s="405"/>
      <c r="CX5" s="405"/>
      <c r="CY5" s="405"/>
      <c r="CZ5" s="405"/>
      <c r="DA5" s="406"/>
      <c r="DB5" s="404">
        <v>82.5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110</v>
      </c>
      <c r="AV6" s="440"/>
      <c r="AW6" s="440"/>
      <c r="AX6" s="440"/>
      <c r="AY6" s="441" t="s">
        <v>98</v>
      </c>
      <c r="AZ6" s="442"/>
      <c r="BA6" s="442"/>
      <c r="BB6" s="442"/>
      <c r="BC6" s="442"/>
      <c r="BD6" s="442"/>
      <c r="BE6" s="442"/>
      <c r="BF6" s="442"/>
      <c r="BG6" s="442"/>
      <c r="BH6" s="442"/>
      <c r="BI6" s="442"/>
      <c r="BJ6" s="442"/>
      <c r="BK6" s="442"/>
      <c r="BL6" s="442"/>
      <c r="BM6" s="443"/>
      <c r="BN6" s="407">
        <v>4630245</v>
      </c>
      <c r="BO6" s="408"/>
      <c r="BP6" s="408"/>
      <c r="BQ6" s="408"/>
      <c r="BR6" s="408"/>
      <c r="BS6" s="408"/>
      <c r="BT6" s="408"/>
      <c r="BU6" s="409"/>
      <c r="BV6" s="407">
        <v>4189050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84</v>
      </c>
      <c r="CU6" s="445"/>
      <c r="CV6" s="445"/>
      <c r="CW6" s="445"/>
      <c r="CX6" s="445"/>
      <c r="CY6" s="445"/>
      <c r="CZ6" s="445"/>
      <c r="DA6" s="446"/>
      <c r="DB6" s="444">
        <v>82.5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1253477</v>
      </c>
      <c r="BO7" s="408"/>
      <c r="BP7" s="408"/>
      <c r="BQ7" s="408"/>
      <c r="BR7" s="408"/>
      <c r="BS7" s="408"/>
      <c r="BT7" s="408"/>
      <c r="BU7" s="409"/>
      <c r="BV7" s="407">
        <v>651011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32047296</v>
      </c>
      <c r="CU7" s="408"/>
      <c r="CV7" s="408"/>
      <c r="CW7" s="408"/>
      <c r="CX7" s="408"/>
      <c r="CY7" s="408"/>
      <c r="CZ7" s="408"/>
      <c r="DA7" s="409"/>
      <c r="DB7" s="407">
        <v>30769747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3376768</v>
      </c>
      <c r="BO8" s="408"/>
      <c r="BP8" s="408"/>
      <c r="BQ8" s="408"/>
      <c r="BR8" s="408"/>
      <c r="BS8" s="408"/>
      <c r="BT8" s="408"/>
      <c r="BU8" s="409"/>
      <c r="BV8" s="407">
        <v>3538039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1.26</v>
      </c>
      <c r="CU8" s="448"/>
      <c r="CV8" s="448"/>
      <c r="CW8" s="448"/>
      <c r="CX8" s="448"/>
      <c r="CY8" s="448"/>
      <c r="CZ8" s="448"/>
      <c r="DA8" s="449"/>
      <c r="DB8" s="447">
        <v>1.26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113787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-161271</v>
      </c>
      <c r="BO9" s="408"/>
      <c r="BP9" s="408"/>
      <c r="BQ9" s="408"/>
      <c r="BR9" s="408"/>
      <c r="BS9" s="408"/>
      <c r="BT9" s="408"/>
      <c r="BU9" s="409"/>
      <c r="BV9" s="407">
        <v>-806907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5.4</v>
      </c>
      <c r="CU9" s="405"/>
      <c r="CV9" s="405"/>
      <c r="CW9" s="405"/>
      <c r="CX9" s="405"/>
      <c r="CY9" s="405"/>
      <c r="CZ9" s="405"/>
      <c r="DA9" s="406"/>
      <c r="DB9" s="404">
        <v>5.2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111944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288533</v>
      </c>
      <c r="BO10" s="408"/>
      <c r="BP10" s="408"/>
      <c r="BQ10" s="408"/>
      <c r="BR10" s="408"/>
      <c r="BS10" s="408"/>
      <c r="BT10" s="408"/>
      <c r="BU10" s="409"/>
      <c r="BV10" s="407">
        <v>5921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113354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971822</v>
      </c>
      <c r="BO12" s="408"/>
      <c r="BP12" s="408"/>
      <c r="BQ12" s="408"/>
      <c r="BR12" s="408"/>
      <c r="BS12" s="408"/>
      <c r="BT12" s="408"/>
      <c r="BU12" s="409"/>
      <c r="BV12" s="407">
        <v>1153233</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110868</v>
      </c>
      <c r="S13" s="492"/>
      <c r="T13" s="492"/>
      <c r="U13" s="492"/>
      <c r="V13" s="493"/>
      <c r="W13" s="423" t="s">
        <v>131</v>
      </c>
      <c r="X13" s="424"/>
      <c r="Y13" s="424"/>
      <c r="Z13" s="424"/>
      <c r="AA13" s="424"/>
      <c r="AB13" s="414"/>
      <c r="AC13" s="458">
        <v>1184</v>
      </c>
      <c r="AD13" s="459"/>
      <c r="AE13" s="459"/>
      <c r="AF13" s="459"/>
      <c r="AG13" s="501"/>
      <c r="AH13" s="458">
        <v>1262</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-844560</v>
      </c>
      <c r="BO13" s="408"/>
      <c r="BP13" s="408"/>
      <c r="BQ13" s="408"/>
      <c r="BR13" s="408"/>
      <c r="BS13" s="408"/>
      <c r="BT13" s="408"/>
      <c r="BU13" s="409"/>
      <c r="BV13" s="407">
        <v>-1954219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0.8</v>
      </c>
      <c r="CU13" s="405"/>
      <c r="CV13" s="405"/>
      <c r="CW13" s="405"/>
      <c r="CX13" s="405"/>
      <c r="CY13" s="405"/>
      <c r="CZ13" s="405"/>
      <c r="DA13" s="406"/>
      <c r="DB13" s="404">
        <v>0</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113625</v>
      </c>
      <c r="S14" s="492"/>
      <c r="T14" s="492"/>
      <c r="U14" s="492"/>
      <c r="V14" s="493"/>
      <c r="W14" s="397"/>
      <c r="X14" s="398"/>
      <c r="Y14" s="398"/>
      <c r="Z14" s="398"/>
      <c r="AA14" s="398"/>
      <c r="AB14" s="387"/>
      <c r="AC14" s="494">
        <v>2.2000000000000002</v>
      </c>
      <c r="AD14" s="495"/>
      <c r="AE14" s="495"/>
      <c r="AF14" s="495"/>
      <c r="AG14" s="496"/>
      <c r="AH14" s="494">
        <v>2.2999999999999998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17.100000000000001</v>
      </c>
      <c r="CU14" s="506"/>
      <c r="CV14" s="506"/>
      <c r="CW14" s="506"/>
      <c r="CX14" s="506"/>
      <c r="CY14" s="506"/>
      <c r="CZ14" s="506"/>
      <c r="DA14" s="507"/>
      <c r="DB14" s="505">
        <v>3.8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111392</v>
      </c>
      <c r="S15" s="492"/>
      <c r="T15" s="492"/>
      <c r="U15" s="492"/>
      <c r="V15" s="493"/>
      <c r="W15" s="423" t="s">
        <v>137</v>
      </c>
      <c r="X15" s="424"/>
      <c r="Y15" s="424"/>
      <c r="Z15" s="424"/>
      <c r="AA15" s="424"/>
      <c r="AB15" s="414"/>
      <c r="AC15" s="458">
        <v>20953</v>
      </c>
      <c r="AD15" s="459"/>
      <c r="AE15" s="459"/>
      <c r="AF15" s="459"/>
      <c r="AG15" s="501"/>
      <c r="AH15" s="458">
        <v>21531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24845754</v>
      </c>
      <c r="BO15" s="371"/>
      <c r="BP15" s="371"/>
      <c r="BQ15" s="371"/>
      <c r="BR15" s="371"/>
      <c r="BS15" s="371"/>
      <c r="BT15" s="371"/>
      <c r="BU15" s="372"/>
      <c r="BV15" s="370">
        <v>23915384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38.299999999999997</v>
      </c>
      <c r="AD16" s="495"/>
      <c r="AE16" s="495"/>
      <c r="AF16" s="495"/>
      <c r="AG16" s="496"/>
      <c r="AH16" s="494">
        <v>38.799999999999997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19010250</v>
      </c>
      <c r="BO16" s="408"/>
      <c r="BP16" s="408"/>
      <c r="BQ16" s="408"/>
      <c r="BR16" s="408"/>
      <c r="BS16" s="408"/>
      <c r="BT16" s="408"/>
      <c r="BU16" s="409"/>
      <c r="BV16" s="407">
        <v>18784362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32612</v>
      </c>
      <c r="AD17" s="459"/>
      <c r="AE17" s="459"/>
      <c r="AF17" s="459"/>
      <c r="AG17" s="501"/>
      <c r="AH17" s="458">
        <v>32673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32047296</v>
      </c>
      <c r="BO17" s="408"/>
      <c r="BP17" s="408"/>
      <c r="BQ17" s="408"/>
      <c r="BR17" s="408"/>
      <c r="BS17" s="408"/>
      <c r="BT17" s="408"/>
      <c r="BU17" s="409"/>
      <c r="BV17" s="407">
        <v>30769747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43.43</v>
      </c>
      <c r="M18" s="531"/>
      <c r="N18" s="531"/>
      <c r="O18" s="531"/>
      <c r="P18" s="531"/>
      <c r="Q18" s="531"/>
      <c r="R18" s="532"/>
      <c r="S18" s="532"/>
      <c r="T18" s="532"/>
      <c r="U18" s="532"/>
      <c r="V18" s="533"/>
      <c r="W18" s="425"/>
      <c r="X18" s="426"/>
      <c r="Y18" s="426"/>
      <c r="Z18" s="426"/>
      <c r="AA18" s="426"/>
      <c r="AB18" s="417"/>
      <c r="AC18" s="534">
        <v>59.6</v>
      </c>
      <c r="AD18" s="535"/>
      <c r="AE18" s="535"/>
      <c r="AF18" s="535"/>
      <c r="AG18" s="536"/>
      <c r="AH18" s="534">
        <v>58.9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27615932</v>
      </c>
      <c r="BO18" s="408"/>
      <c r="BP18" s="408"/>
      <c r="BQ18" s="408"/>
      <c r="BR18" s="408"/>
      <c r="BS18" s="408"/>
      <c r="BT18" s="408"/>
      <c r="BU18" s="409"/>
      <c r="BV18" s="407">
        <v>26428774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2620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39870140</v>
      </c>
      <c r="BO19" s="408"/>
      <c r="BP19" s="408"/>
      <c r="BQ19" s="408"/>
      <c r="BR19" s="408"/>
      <c r="BS19" s="408"/>
      <c r="BT19" s="408"/>
      <c r="BU19" s="409"/>
      <c r="BV19" s="407">
        <v>39281477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49077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24389143</v>
      </c>
      <c r="BO22" s="371"/>
      <c r="BP22" s="371"/>
      <c r="BQ22" s="371"/>
      <c r="BR22" s="371"/>
      <c r="BS22" s="371"/>
      <c r="BT22" s="371"/>
      <c r="BU22" s="372"/>
      <c r="BV22" s="370">
        <v>23718642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19680923</v>
      </c>
      <c r="BO23" s="408"/>
      <c r="BP23" s="408"/>
      <c r="BQ23" s="408"/>
      <c r="BR23" s="408"/>
      <c r="BS23" s="408"/>
      <c r="BT23" s="408"/>
      <c r="BU23" s="409"/>
      <c r="BV23" s="407">
        <v>18620730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10730</v>
      </c>
      <c r="R24" s="459"/>
      <c r="S24" s="459"/>
      <c r="T24" s="459"/>
      <c r="U24" s="459"/>
      <c r="V24" s="501"/>
      <c r="W24" s="553"/>
      <c r="X24" s="554"/>
      <c r="Y24" s="555"/>
      <c r="Z24" s="457" t="s">
        <v>162</v>
      </c>
      <c r="AA24" s="437"/>
      <c r="AB24" s="437"/>
      <c r="AC24" s="437"/>
      <c r="AD24" s="437"/>
      <c r="AE24" s="437"/>
      <c r="AF24" s="437"/>
      <c r="AG24" s="438"/>
      <c r="AH24" s="458">
        <v>893</v>
      </c>
      <c r="AI24" s="459"/>
      <c r="AJ24" s="459"/>
      <c r="AK24" s="459"/>
      <c r="AL24" s="501"/>
      <c r="AM24" s="458">
        <v>2618276</v>
      </c>
      <c r="AN24" s="459"/>
      <c r="AO24" s="459"/>
      <c r="AP24" s="459"/>
      <c r="AQ24" s="459"/>
      <c r="AR24" s="501"/>
      <c r="AS24" s="458">
        <v>2932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24389143</v>
      </c>
      <c r="BO24" s="408"/>
      <c r="BP24" s="408"/>
      <c r="BQ24" s="408"/>
      <c r="BR24" s="408"/>
      <c r="BS24" s="408"/>
      <c r="BT24" s="408"/>
      <c r="BU24" s="409"/>
      <c r="BV24" s="407">
        <v>23718642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8810</v>
      </c>
      <c r="R25" s="459"/>
      <c r="S25" s="459"/>
      <c r="T25" s="459"/>
      <c r="U25" s="459"/>
      <c r="V25" s="501"/>
      <c r="W25" s="553"/>
      <c r="X25" s="554"/>
      <c r="Y25" s="555"/>
      <c r="Z25" s="457" t="s">
        <v>165</v>
      </c>
      <c r="AA25" s="437"/>
      <c r="AB25" s="437"/>
      <c r="AC25" s="437"/>
      <c r="AD25" s="437"/>
      <c r="AE25" s="437"/>
      <c r="AF25" s="437"/>
      <c r="AG25" s="438"/>
      <c r="AH25" s="458">
        <v>119</v>
      </c>
      <c r="AI25" s="459"/>
      <c r="AJ25" s="459"/>
      <c r="AK25" s="459"/>
      <c r="AL25" s="501"/>
      <c r="AM25" s="458">
        <v>366401</v>
      </c>
      <c r="AN25" s="459"/>
      <c r="AO25" s="459"/>
      <c r="AP25" s="459"/>
      <c r="AQ25" s="459"/>
      <c r="AR25" s="501"/>
      <c r="AS25" s="458">
        <v>3079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23935576</v>
      </c>
      <c r="BO25" s="371"/>
      <c r="BP25" s="371"/>
      <c r="BQ25" s="371"/>
      <c r="BR25" s="371"/>
      <c r="BS25" s="371"/>
      <c r="BT25" s="371"/>
      <c r="BU25" s="372"/>
      <c r="BV25" s="370">
        <v>22502062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8300</v>
      </c>
      <c r="R26" s="459"/>
      <c r="S26" s="459"/>
      <c r="T26" s="459"/>
      <c r="U26" s="459"/>
      <c r="V26" s="501"/>
      <c r="W26" s="553"/>
      <c r="X26" s="554"/>
      <c r="Y26" s="555"/>
      <c r="Z26" s="457" t="s">
        <v>168</v>
      </c>
      <c r="AA26" s="559"/>
      <c r="AB26" s="559"/>
      <c r="AC26" s="559"/>
      <c r="AD26" s="559"/>
      <c r="AE26" s="559"/>
      <c r="AF26" s="559"/>
      <c r="AG26" s="560"/>
      <c r="AH26" s="458">
        <v>11</v>
      </c>
      <c r="AI26" s="459"/>
      <c r="AJ26" s="459"/>
      <c r="AK26" s="459"/>
      <c r="AL26" s="501"/>
      <c r="AM26" s="458">
        <v>28512</v>
      </c>
      <c r="AN26" s="459"/>
      <c r="AO26" s="459"/>
      <c r="AP26" s="459"/>
      <c r="AQ26" s="459"/>
      <c r="AR26" s="501"/>
      <c r="AS26" s="458">
        <v>2592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5490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1200000</v>
      </c>
      <c r="BO27" s="527"/>
      <c r="BP27" s="527"/>
      <c r="BQ27" s="527"/>
      <c r="BR27" s="527"/>
      <c r="BS27" s="527"/>
      <c r="BT27" s="527"/>
      <c r="BU27" s="528"/>
      <c r="BV27" s="526">
        <v>1200000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5000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7514585</v>
      </c>
      <c r="BO28" s="371"/>
      <c r="BP28" s="371"/>
      <c r="BQ28" s="371"/>
      <c r="BR28" s="371"/>
      <c r="BS28" s="371"/>
      <c r="BT28" s="371"/>
      <c r="BU28" s="372"/>
      <c r="BV28" s="370">
        <v>6428854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20</v>
      </c>
      <c r="M29" s="459"/>
      <c r="N29" s="459"/>
      <c r="O29" s="459"/>
      <c r="P29" s="501"/>
      <c r="Q29" s="458">
        <v>4670</v>
      </c>
      <c r="R29" s="459"/>
      <c r="S29" s="459"/>
      <c r="T29" s="459"/>
      <c r="U29" s="459"/>
      <c r="V29" s="501"/>
      <c r="W29" s="556"/>
      <c r="X29" s="557"/>
      <c r="Y29" s="558"/>
      <c r="Z29" s="457" t="s">
        <v>177</v>
      </c>
      <c r="AA29" s="437"/>
      <c r="AB29" s="437"/>
      <c r="AC29" s="437"/>
      <c r="AD29" s="437"/>
      <c r="AE29" s="437"/>
      <c r="AF29" s="437"/>
      <c r="AG29" s="438"/>
      <c r="AH29" s="458">
        <v>893</v>
      </c>
      <c r="AI29" s="459"/>
      <c r="AJ29" s="459"/>
      <c r="AK29" s="459"/>
      <c r="AL29" s="501"/>
      <c r="AM29" s="458">
        <v>2618276</v>
      </c>
      <c r="AN29" s="459"/>
      <c r="AO29" s="459"/>
      <c r="AP29" s="459"/>
      <c r="AQ29" s="459"/>
      <c r="AR29" s="501"/>
      <c r="AS29" s="458">
        <v>2932</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8807104</v>
      </c>
      <c r="BO30" s="527"/>
      <c r="BP30" s="527"/>
      <c r="BQ30" s="527"/>
      <c r="BR30" s="527"/>
      <c r="BS30" s="527"/>
      <c r="BT30" s="527"/>
      <c r="BU30" s="528"/>
      <c r="BV30" s="526">
        <v>10755790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加木屋中部土地区画整理事業特別会計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西知多医療厚生組合（一般会計）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東海市土地開発公社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太田川駅周辺土地区画整理事業特別会計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西知多医療厚生組合（し尿処理事業特別会計）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まちづくり東海</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西知多医療厚生組合（病院事業会計）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知多地区勤労者福祉サービスセンター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西知多医療厚生組合（ごみ処理事業特別会計）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西知多医療厚生組合（看護専門学校事業特別会計）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西知多医療厚生組合（健康増進施設事業特別会計）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知多北部広域連合（一般会計）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知多北部広域連合（介護保険事業特別会計）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知北平和公園組合（一般会計）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知北平和公園組合（霊園事業特別会計）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j+KMvmGd8bsfYT0Sh8s1XAs3vkmvpsL+ptoQV+I/vLqk0/0BHHbXZgAP4sOORqufoRZxjNLuJCWKinCD/qFQWA==" saltValue="RA1bPMj19zDif3+djVm73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30582423</v>
      </c>
      <c r="S5" s="613"/>
      <c r="T5" s="613"/>
      <c r="U5" s="613"/>
      <c r="V5" s="613"/>
      <c r="W5" s="613"/>
      <c r="X5" s="613"/>
      <c r="Y5" s="614"/>
      <c r="Z5" s="615">
        <v>51.1</v>
      </c>
      <c r="AA5" s="615"/>
      <c r="AB5" s="615"/>
      <c r="AC5" s="615"/>
      <c r="AD5" s="616">
        <v>28343808</v>
      </c>
      <c r="AE5" s="616"/>
      <c r="AF5" s="616"/>
      <c r="AG5" s="616"/>
      <c r="AH5" s="616"/>
      <c r="AI5" s="616"/>
      <c r="AJ5" s="616"/>
      <c r="AK5" s="616"/>
      <c r="AL5" s="617">
        <v>86.2</v>
      </c>
      <c r="AM5" s="618"/>
      <c r="AN5" s="618"/>
      <c r="AO5" s="619"/>
      <c r="AP5" s="609" t="s">
        <v>216</v>
      </c>
      <c r="AQ5" s="610"/>
      <c r="AR5" s="610"/>
      <c r="AS5" s="610"/>
      <c r="AT5" s="610"/>
      <c r="AU5" s="610"/>
      <c r="AV5" s="610"/>
      <c r="AW5" s="610"/>
      <c r="AX5" s="610"/>
      <c r="AY5" s="610"/>
      <c r="AZ5" s="610"/>
      <c r="BA5" s="610"/>
      <c r="BB5" s="610"/>
      <c r="BC5" s="610"/>
      <c r="BD5" s="610"/>
      <c r="BE5" s="610"/>
      <c r="BF5" s="611"/>
      <c r="BG5" s="623">
        <v>28333212</v>
      </c>
      <c r="BH5" s="624"/>
      <c r="BI5" s="624"/>
      <c r="BJ5" s="624"/>
      <c r="BK5" s="624"/>
      <c r="BL5" s="624"/>
      <c r="BM5" s="624"/>
      <c r="BN5" s="625"/>
      <c r="BO5" s="626">
        <v>92.6</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392026</v>
      </c>
      <c r="S6" s="624"/>
      <c r="T6" s="624"/>
      <c r="U6" s="624"/>
      <c r="V6" s="624"/>
      <c r="W6" s="624"/>
      <c r="X6" s="624"/>
      <c r="Y6" s="625"/>
      <c r="Z6" s="626">
        <v>0.7</v>
      </c>
      <c r="AA6" s="626"/>
      <c r="AB6" s="626"/>
      <c r="AC6" s="626"/>
      <c r="AD6" s="627">
        <v>392026</v>
      </c>
      <c r="AE6" s="627"/>
      <c r="AF6" s="627"/>
      <c r="AG6" s="627"/>
      <c r="AH6" s="627"/>
      <c r="AI6" s="627"/>
      <c r="AJ6" s="627"/>
      <c r="AK6" s="627"/>
      <c r="AL6" s="628">
        <v>1.2</v>
      </c>
      <c r="AM6" s="629"/>
      <c r="AN6" s="629"/>
      <c r="AO6" s="630"/>
      <c r="AP6" s="620" t="s">
        <v>221</v>
      </c>
      <c r="AQ6" s="621"/>
      <c r="AR6" s="621"/>
      <c r="AS6" s="621"/>
      <c r="AT6" s="621"/>
      <c r="AU6" s="621"/>
      <c r="AV6" s="621"/>
      <c r="AW6" s="621"/>
      <c r="AX6" s="621"/>
      <c r="AY6" s="621"/>
      <c r="AZ6" s="621"/>
      <c r="BA6" s="621"/>
      <c r="BB6" s="621"/>
      <c r="BC6" s="621"/>
      <c r="BD6" s="621"/>
      <c r="BE6" s="621"/>
      <c r="BF6" s="622"/>
      <c r="BG6" s="623">
        <v>28333212</v>
      </c>
      <c r="BH6" s="624"/>
      <c r="BI6" s="624"/>
      <c r="BJ6" s="624"/>
      <c r="BK6" s="624"/>
      <c r="BL6" s="624"/>
      <c r="BM6" s="624"/>
      <c r="BN6" s="625"/>
      <c r="BO6" s="626">
        <v>92.6</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301496</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301496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8470</v>
      </c>
      <c r="S7" s="624"/>
      <c r="T7" s="624"/>
      <c r="U7" s="624"/>
      <c r="V7" s="624"/>
      <c r="W7" s="624"/>
      <c r="X7" s="624"/>
      <c r="Y7" s="625"/>
      <c r="Z7" s="626">
        <v>0</v>
      </c>
      <c r="AA7" s="626"/>
      <c r="AB7" s="626"/>
      <c r="AC7" s="626"/>
      <c r="AD7" s="627">
        <v>8470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9729140</v>
      </c>
      <c r="BH7" s="624"/>
      <c r="BI7" s="624"/>
      <c r="BJ7" s="624"/>
      <c r="BK7" s="624"/>
      <c r="BL7" s="624"/>
      <c r="BM7" s="624"/>
      <c r="BN7" s="625"/>
      <c r="BO7" s="626">
        <v>31.8</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4278707</v>
      </c>
      <c r="CS7" s="624"/>
      <c r="CT7" s="624"/>
      <c r="CU7" s="624"/>
      <c r="CV7" s="624"/>
      <c r="CW7" s="624"/>
      <c r="CX7" s="624"/>
      <c r="CY7" s="625"/>
      <c r="CZ7" s="626">
        <v>7.7</v>
      </c>
      <c r="DA7" s="626"/>
      <c r="DB7" s="626"/>
      <c r="DC7" s="626"/>
      <c r="DD7" s="632">
        <v>142685</v>
      </c>
      <c r="DE7" s="624"/>
      <c r="DF7" s="624"/>
      <c r="DG7" s="624"/>
      <c r="DH7" s="624"/>
      <c r="DI7" s="624"/>
      <c r="DJ7" s="624"/>
      <c r="DK7" s="624"/>
      <c r="DL7" s="624"/>
      <c r="DM7" s="624"/>
      <c r="DN7" s="624"/>
      <c r="DO7" s="624"/>
      <c r="DP7" s="625"/>
      <c r="DQ7" s="632">
        <v>3834763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175920</v>
      </c>
      <c r="S8" s="624"/>
      <c r="T8" s="624"/>
      <c r="U8" s="624"/>
      <c r="V8" s="624"/>
      <c r="W8" s="624"/>
      <c r="X8" s="624"/>
      <c r="Y8" s="625"/>
      <c r="Z8" s="626">
        <v>0.3</v>
      </c>
      <c r="AA8" s="626"/>
      <c r="AB8" s="626"/>
      <c r="AC8" s="626"/>
      <c r="AD8" s="627">
        <v>175920</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216781</v>
      </c>
      <c r="BH8" s="624"/>
      <c r="BI8" s="624"/>
      <c r="BJ8" s="624"/>
      <c r="BK8" s="624"/>
      <c r="BL8" s="624"/>
      <c r="BM8" s="624"/>
      <c r="BN8" s="625"/>
      <c r="BO8" s="626">
        <v>0.7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20077012</v>
      </c>
      <c r="CS8" s="624"/>
      <c r="CT8" s="624"/>
      <c r="CU8" s="624"/>
      <c r="CV8" s="624"/>
      <c r="CW8" s="624"/>
      <c r="CX8" s="624"/>
      <c r="CY8" s="625"/>
      <c r="CZ8" s="626">
        <v>36.299999999999997</v>
      </c>
      <c r="DA8" s="626"/>
      <c r="DB8" s="626"/>
      <c r="DC8" s="626"/>
      <c r="DD8" s="632">
        <v>490122</v>
      </c>
      <c r="DE8" s="624"/>
      <c r="DF8" s="624"/>
      <c r="DG8" s="624"/>
      <c r="DH8" s="624"/>
      <c r="DI8" s="624"/>
      <c r="DJ8" s="624"/>
      <c r="DK8" s="624"/>
      <c r="DL8" s="624"/>
      <c r="DM8" s="624"/>
      <c r="DN8" s="624"/>
      <c r="DO8" s="624"/>
      <c r="DP8" s="625"/>
      <c r="DQ8" s="632">
        <v>11959189</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181250</v>
      </c>
      <c r="S9" s="624"/>
      <c r="T9" s="624"/>
      <c r="U9" s="624"/>
      <c r="V9" s="624"/>
      <c r="W9" s="624"/>
      <c r="X9" s="624"/>
      <c r="Y9" s="625"/>
      <c r="Z9" s="626">
        <v>0.3</v>
      </c>
      <c r="AA9" s="626"/>
      <c r="AB9" s="626"/>
      <c r="AC9" s="626"/>
      <c r="AD9" s="627">
        <v>181250</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7786719</v>
      </c>
      <c r="BH9" s="624"/>
      <c r="BI9" s="624"/>
      <c r="BJ9" s="624"/>
      <c r="BK9" s="624"/>
      <c r="BL9" s="624"/>
      <c r="BM9" s="624"/>
      <c r="BN9" s="625"/>
      <c r="BO9" s="626">
        <v>25.5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5889137</v>
      </c>
      <c r="CS9" s="624"/>
      <c r="CT9" s="624"/>
      <c r="CU9" s="624"/>
      <c r="CV9" s="624"/>
      <c r="CW9" s="624"/>
      <c r="CX9" s="624"/>
      <c r="CY9" s="625"/>
      <c r="CZ9" s="626">
        <v>10.7</v>
      </c>
      <c r="DA9" s="626"/>
      <c r="DB9" s="626"/>
      <c r="DC9" s="626"/>
      <c r="DD9" s="632">
        <v>95398</v>
      </c>
      <c r="DE9" s="624"/>
      <c r="DF9" s="624"/>
      <c r="DG9" s="624"/>
      <c r="DH9" s="624"/>
      <c r="DI9" s="624"/>
      <c r="DJ9" s="624"/>
      <c r="DK9" s="624"/>
      <c r="DL9" s="624"/>
      <c r="DM9" s="624"/>
      <c r="DN9" s="624"/>
      <c r="DO9" s="624"/>
      <c r="DP9" s="625"/>
      <c r="DQ9" s="632">
        <v>4395983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365232</v>
      </c>
      <c r="BH10" s="624"/>
      <c r="BI10" s="624"/>
      <c r="BJ10" s="624"/>
      <c r="BK10" s="624"/>
      <c r="BL10" s="624"/>
      <c r="BM10" s="624"/>
      <c r="BN10" s="625"/>
      <c r="BO10" s="626">
        <v>1.2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148591</v>
      </c>
      <c r="CS10" s="624"/>
      <c r="CT10" s="624"/>
      <c r="CU10" s="624"/>
      <c r="CV10" s="624"/>
      <c r="CW10" s="624"/>
      <c r="CX10" s="624"/>
      <c r="CY10" s="625"/>
      <c r="CZ10" s="626">
        <v>0.3</v>
      </c>
      <c r="DA10" s="626"/>
      <c r="DB10" s="626"/>
      <c r="DC10" s="626"/>
      <c r="DD10" s="632">
        <v>9868</v>
      </c>
      <c r="DE10" s="624"/>
      <c r="DF10" s="624"/>
      <c r="DG10" s="624"/>
      <c r="DH10" s="624"/>
      <c r="DI10" s="624"/>
      <c r="DJ10" s="624"/>
      <c r="DK10" s="624"/>
      <c r="DL10" s="624"/>
      <c r="DM10" s="624"/>
      <c r="DN10" s="624"/>
      <c r="DO10" s="624"/>
      <c r="DP10" s="625"/>
      <c r="DQ10" s="632">
        <v>93436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2906447</v>
      </c>
      <c r="S11" s="624"/>
      <c r="T11" s="624"/>
      <c r="U11" s="624"/>
      <c r="V11" s="624"/>
      <c r="W11" s="624"/>
      <c r="X11" s="624"/>
      <c r="Y11" s="625"/>
      <c r="Z11" s="628">
        <v>4.9000000000000004</v>
      </c>
      <c r="AA11" s="629"/>
      <c r="AB11" s="629"/>
      <c r="AC11" s="635"/>
      <c r="AD11" s="632">
        <v>2906447</v>
      </c>
      <c r="AE11" s="624"/>
      <c r="AF11" s="624"/>
      <c r="AG11" s="624"/>
      <c r="AH11" s="624"/>
      <c r="AI11" s="624"/>
      <c r="AJ11" s="624"/>
      <c r="AK11" s="625"/>
      <c r="AL11" s="628">
        <v>8.8000000000000007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1360408</v>
      </c>
      <c r="BH11" s="624"/>
      <c r="BI11" s="624"/>
      <c r="BJ11" s="624"/>
      <c r="BK11" s="624"/>
      <c r="BL11" s="624"/>
      <c r="BM11" s="624"/>
      <c r="BN11" s="625"/>
      <c r="BO11" s="626">
        <v>4.4000000000000004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603252</v>
      </c>
      <c r="CS11" s="624"/>
      <c r="CT11" s="624"/>
      <c r="CU11" s="624"/>
      <c r="CV11" s="624"/>
      <c r="CW11" s="624"/>
      <c r="CX11" s="624"/>
      <c r="CY11" s="625"/>
      <c r="CZ11" s="626">
        <v>1.1000000000000001</v>
      </c>
      <c r="DA11" s="626"/>
      <c r="DB11" s="626"/>
      <c r="DC11" s="626"/>
      <c r="DD11" s="632">
        <v>91401</v>
      </c>
      <c r="DE11" s="624"/>
      <c r="DF11" s="624"/>
      <c r="DG11" s="624"/>
      <c r="DH11" s="624"/>
      <c r="DI11" s="624"/>
      <c r="DJ11" s="624"/>
      <c r="DK11" s="624"/>
      <c r="DL11" s="624"/>
      <c r="DM11" s="624"/>
      <c r="DN11" s="624"/>
      <c r="DO11" s="624"/>
      <c r="DP11" s="625"/>
      <c r="DQ11" s="632">
        <v>549235</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17367494</v>
      </c>
      <c r="BH12" s="624"/>
      <c r="BI12" s="624"/>
      <c r="BJ12" s="624"/>
      <c r="BK12" s="624"/>
      <c r="BL12" s="624"/>
      <c r="BM12" s="624"/>
      <c r="BN12" s="625"/>
      <c r="BO12" s="626">
        <v>56.8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708049</v>
      </c>
      <c r="CS12" s="624"/>
      <c r="CT12" s="624"/>
      <c r="CU12" s="624"/>
      <c r="CV12" s="624"/>
      <c r="CW12" s="624"/>
      <c r="CX12" s="624"/>
      <c r="CY12" s="625"/>
      <c r="CZ12" s="626">
        <v>1.3</v>
      </c>
      <c r="DA12" s="626"/>
      <c r="DB12" s="626"/>
      <c r="DC12" s="626"/>
      <c r="DD12" s="632">
        <v>21000</v>
      </c>
      <c r="DE12" s="624"/>
      <c r="DF12" s="624"/>
      <c r="DG12" s="624"/>
      <c r="DH12" s="624"/>
      <c r="DI12" s="624"/>
      <c r="DJ12" s="624"/>
      <c r="DK12" s="624"/>
      <c r="DL12" s="624"/>
      <c r="DM12" s="624"/>
      <c r="DN12" s="624"/>
      <c r="DO12" s="624"/>
      <c r="DP12" s="625"/>
      <c r="DQ12" s="632">
        <v>611931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17319364</v>
      </c>
      <c r="BH13" s="624"/>
      <c r="BI13" s="624"/>
      <c r="BJ13" s="624"/>
      <c r="BK13" s="624"/>
      <c r="BL13" s="624"/>
      <c r="BM13" s="624"/>
      <c r="BN13" s="625"/>
      <c r="BO13" s="626">
        <v>56.6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11532740</v>
      </c>
      <c r="CS13" s="624"/>
      <c r="CT13" s="624"/>
      <c r="CU13" s="624"/>
      <c r="CV13" s="624"/>
      <c r="CW13" s="624"/>
      <c r="CX13" s="624"/>
      <c r="CY13" s="625"/>
      <c r="CZ13" s="626">
        <v>20.9</v>
      </c>
      <c r="DA13" s="626"/>
      <c r="DB13" s="626"/>
      <c r="DC13" s="626"/>
      <c r="DD13" s="632">
        <v>6905229</v>
      </c>
      <c r="DE13" s="624"/>
      <c r="DF13" s="624"/>
      <c r="DG13" s="624"/>
      <c r="DH13" s="624"/>
      <c r="DI13" s="624"/>
      <c r="DJ13" s="624"/>
      <c r="DK13" s="624"/>
      <c r="DL13" s="624"/>
      <c r="DM13" s="624"/>
      <c r="DN13" s="624"/>
      <c r="DO13" s="624"/>
      <c r="DP13" s="625"/>
      <c r="DQ13" s="632">
        <v>5365373</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521</v>
      </c>
      <c r="S14" s="624"/>
      <c r="T14" s="624"/>
      <c r="U14" s="624"/>
      <c r="V14" s="624"/>
      <c r="W14" s="624"/>
      <c r="X14" s="624"/>
      <c r="Y14" s="625"/>
      <c r="Z14" s="626">
        <v>0</v>
      </c>
      <c r="AA14" s="626"/>
      <c r="AB14" s="626"/>
      <c r="AC14" s="626"/>
      <c r="AD14" s="627">
        <v>521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323442</v>
      </c>
      <c r="BH14" s="624"/>
      <c r="BI14" s="624"/>
      <c r="BJ14" s="624"/>
      <c r="BK14" s="624"/>
      <c r="BL14" s="624"/>
      <c r="BM14" s="624"/>
      <c r="BN14" s="625"/>
      <c r="BO14" s="626">
        <v>1.1000000000000001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1466549</v>
      </c>
      <c r="CS14" s="624"/>
      <c r="CT14" s="624"/>
      <c r="CU14" s="624"/>
      <c r="CV14" s="624"/>
      <c r="CW14" s="624"/>
      <c r="CX14" s="624"/>
      <c r="CY14" s="625"/>
      <c r="CZ14" s="626">
        <v>2.7</v>
      </c>
      <c r="DA14" s="626"/>
      <c r="DB14" s="626"/>
      <c r="DC14" s="626"/>
      <c r="DD14" s="632">
        <v>163835</v>
      </c>
      <c r="DE14" s="624"/>
      <c r="DF14" s="624"/>
      <c r="DG14" s="624"/>
      <c r="DH14" s="624"/>
      <c r="DI14" s="624"/>
      <c r="DJ14" s="624"/>
      <c r="DK14" s="624"/>
      <c r="DL14" s="624"/>
      <c r="DM14" s="624"/>
      <c r="DN14" s="624"/>
      <c r="DO14" s="624"/>
      <c r="DP14" s="625"/>
      <c r="DQ14" s="632">
        <v>1368173</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913136</v>
      </c>
      <c r="BH15" s="624"/>
      <c r="BI15" s="624"/>
      <c r="BJ15" s="624"/>
      <c r="BK15" s="624"/>
      <c r="BL15" s="624"/>
      <c r="BM15" s="624"/>
      <c r="BN15" s="625"/>
      <c r="BO15" s="626">
        <v>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7075249</v>
      </c>
      <c r="CS15" s="624"/>
      <c r="CT15" s="624"/>
      <c r="CU15" s="624"/>
      <c r="CV15" s="624"/>
      <c r="CW15" s="624"/>
      <c r="CX15" s="624"/>
      <c r="CY15" s="625"/>
      <c r="CZ15" s="626">
        <v>12.8</v>
      </c>
      <c r="DA15" s="626"/>
      <c r="DB15" s="626"/>
      <c r="DC15" s="626"/>
      <c r="DD15" s="632">
        <v>1676718</v>
      </c>
      <c r="DE15" s="624"/>
      <c r="DF15" s="624"/>
      <c r="DG15" s="624"/>
      <c r="DH15" s="624"/>
      <c r="DI15" s="624"/>
      <c r="DJ15" s="624"/>
      <c r="DK15" s="624"/>
      <c r="DL15" s="624"/>
      <c r="DM15" s="624"/>
      <c r="DN15" s="624"/>
      <c r="DO15" s="624"/>
      <c r="DP15" s="625"/>
      <c r="DQ15" s="632">
        <v>5054627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65206</v>
      </c>
      <c r="S16" s="624"/>
      <c r="T16" s="624"/>
      <c r="U16" s="624"/>
      <c r="V16" s="624"/>
      <c r="W16" s="624"/>
      <c r="X16" s="624"/>
      <c r="Y16" s="625"/>
      <c r="Z16" s="626">
        <v>0.1</v>
      </c>
      <c r="AA16" s="626"/>
      <c r="AB16" s="626"/>
      <c r="AC16" s="626"/>
      <c r="AD16" s="627">
        <v>65206</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706705</v>
      </c>
      <c r="CS16" s="624"/>
      <c r="CT16" s="624"/>
      <c r="CU16" s="624"/>
      <c r="CV16" s="624"/>
      <c r="CW16" s="624"/>
      <c r="CX16" s="624"/>
      <c r="CY16" s="625"/>
      <c r="CZ16" s="626">
        <v>1.3</v>
      </c>
      <c r="DA16" s="626"/>
      <c r="DB16" s="626"/>
      <c r="DC16" s="626"/>
      <c r="DD16" s="632" t="s">
        <v>122</v>
      </c>
      <c r="DE16" s="624"/>
      <c r="DF16" s="624"/>
      <c r="DG16" s="624"/>
      <c r="DH16" s="624"/>
      <c r="DI16" s="624"/>
      <c r="DJ16" s="624"/>
      <c r="DK16" s="624"/>
      <c r="DL16" s="624"/>
      <c r="DM16" s="624"/>
      <c r="DN16" s="624"/>
      <c r="DO16" s="624"/>
      <c r="DP16" s="625"/>
      <c r="DQ16" s="632">
        <v>229181</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445821</v>
      </c>
      <c r="S17" s="624"/>
      <c r="T17" s="624"/>
      <c r="U17" s="624"/>
      <c r="V17" s="624"/>
      <c r="W17" s="624"/>
      <c r="X17" s="624"/>
      <c r="Y17" s="625"/>
      <c r="Z17" s="626">
        <v>0.7</v>
      </c>
      <c r="AA17" s="626"/>
      <c r="AB17" s="626"/>
      <c r="AC17" s="626"/>
      <c r="AD17" s="627">
        <v>445821</v>
      </c>
      <c r="AE17" s="627"/>
      <c r="AF17" s="627"/>
      <c r="AG17" s="627"/>
      <c r="AH17" s="627"/>
      <c r="AI17" s="627"/>
      <c r="AJ17" s="627"/>
      <c r="AK17" s="627"/>
      <c r="AL17" s="628">
        <v>1.4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2166427</v>
      </c>
      <c r="CS17" s="624"/>
      <c r="CT17" s="624"/>
      <c r="CU17" s="624"/>
      <c r="CV17" s="624"/>
      <c r="CW17" s="624"/>
      <c r="CX17" s="624"/>
      <c r="CY17" s="625"/>
      <c r="CZ17" s="626">
        <v>3.9</v>
      </c>
      <c r="DA17" s="626"/>
      <c r="DB17" s="626"/>
      <c r="DC17" s="626"/>
      <c r="DD17" s="632" t="s">
        <v>122</v>
      </c>
      <c r="DE17" s="624"/>
      <c r="DF17" s="624"/>
      <c r="DG17" s="624"/>
      <c r="DH17" s="624"/>
      <c r="DI17" s="624"/>
      <c r="DJ17" s="624"/>
      <c r="DK17" s="624"/>
      <c r="DL17" s="624"/>
      <c r="DM17" s="624"/>
      <c r="DN17" s="624"/>
      <c r="DO17" s="624"/>
      <c r="DP17" s="625"/>
      <c r="DQ17" s="632">
        <v>2163209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170479</v>
      </c>
      <c r="S18" s="624"/>
      <c r="T18" s="624"/>
      <c r="U18" s="624"/>
      <c r="V18" s="624"/>
      <c r="W18" s="624"/>
      <c r="X18" s="624"/>
      <c r="Y18" s="625"/>
      <c r="Z18" s="626">
        <v>0.3</v>
      </c>
      <c r="AA18" s="626"/>
      <c r="AB18" s="626"/>
      <c r="AC18" s="626"/>
      <c r="AD18" s="627">
        <v>170479</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290699</v>
      </c>
      <c r="CS18" s="624"/>
      <c r="CT18" s="624"/>
      <c r="CU18" s="624"/>
      <c r="CV18" s="624"/>
      <c r="CW18" s="624"/>
      <c r="CX18" s="624"/>
      <c r="CY18" s="625"/>
      <c r="CZ18" s="626">
        <v>0.5</v>
      </c>
      <c r="DA18" s="626"/>
      <c r="DB18" s="626"/>
      <c r="DC18" s="626"/>
      <c r="DD18" s="632">
        <v>290699</v>
      </c>
      <c r="DE18" s="624"/>
      <c r="DF18" s="624"/>
      <c r="DG18" s="624"/>
      <c r="DH18" s="624"/>
      <c r="DI18" s="624"/>
      <c r="DJ18" s="624"/>
      <c r="DK18" s="624"/>
      <c r="DL18" s="624"/>
      <c r="DM18" s="624"/>
      <c r="DN18" s="624"/>
      <c r="DO18" s="624"/>
      <c r="DP18" s="625"/>
      <c r="DQ18" s="632">
        <v>290699</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149218</v>
      </c>
      <c r="S19" s="624"/>
      <c r="T19" s="624"/>
      <c r="U19" s="624"/>
      <c r="V19" s="624"/>
      <c r="W19" s="624"/>
      <c r="X19" s="624"/>
      <c r="Y19" s="625"/>
      <c r="Z19" s="626">
        <v>0.2</v>
      </c>
      <c r="AA19" s="626"/>
      <c r="AB19" s="626"/>
      <c r="AC19" s="626"/>
      <c r="AD19" s="627">
        <v>149218</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2249211</v>
      </c>
      <c r="BH19" s="624"/>
      <c r="BI19" s="624"/>
      <c r="BJ19" s="624"/>
      <c r="BK19" s="624"/>
      <c r="BL19" s="624"/>
      <c r="BM19" s="624"/>
      <c r="BN19" s="625"/>
      <c r="BO19" s="626">
        <v>7.4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21261</v>
      </c>
      <c r="S20" s="624"/>
      <c r="T20" s="624"/>
      <c r="U20" s="624"/>
      <c r="V20" s="624"/>
      <c r="W20" s="624"/>
      <c r="X20" s="624"/>
      <c r="Y20" s="625"/>
      <c r="Z20" s="626">
        <v>0</v>
      </c>
      <c r="AA20" s="626"/>
      <c r="AB20" s="626"/>
      <c r="AC20" s="626"/>
      <c r="AD20" s="627">
        <v>21261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2249211</v>
      </c>
      <c r="BH20" s="624"/>
      <c r="BI20" s="624"/>
      <c r="BJ20" s="624"/>
      <c r="BK20" s="624"/>
      <c r="BL20" s="624"/>
      <c r="BM20" s="624"/>
      <c r="BN20" s="625"/>
      <c r="BO20" s="626">
        <v>7.4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55244613</v>
      </c>
      <c r="CS20" s="624"/>
      <c r="CT20" s="624"/>
      <c r="CU20" s="624"/>
      <c r="CV20" s="624"/>
      <c r="CW20" s="624"/>
      <c r="CX20" s="624"/>
      <c r="CY20" s="625"/>
      <c r="CZ20" s="626">
        <v>100</v>
      </c>
      <c r="DA20" s="626"/>
      <c r="DB20" s="626"/>
      <c r="DC20" s="626"/>
      <c r="DD20" s="632">
        <v>9886955</v>
      </c>
      <c r="DE20" s="624"/>
      <c r="DF20" s="624"/>
      <c r="DG20" s="624"/>
      <c r="DH20" s="624"/>
      <c r="DI20" s="624"/>
      <c r="DJ20" s="624"/>
      <c r="DK20" s="624"/>
      <c r="DL20" s="624"/>
      <c r="DM20" s="624"/>
      <c r="DN20" s="624"/>
      <c r="DO20" s="624"/>
      <c r="DP20" s="625"/>
      <c r="DQ20" s="632">
        <v>36217295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27159</v>
      </c>
      <c r="S21" s="624"/>
      <c r="T21" s="624"/>
      <c r="U21" s="624"/>
      <c r="V21" s="624"/>
      <c r="W21" s="624"/>
      <c r="X21" s="624"/>
      <c r="Y21" s="625"/>
      <c r="Z21" s="626">
        <v>0</v>
      </c>
      <c r="AA21" s="626"/>
      <c r="AB21" s="626"/>
      <c r="AC21" s="626"/>
      <c r="AD21" s="627" t="s">
        <v>122</v>
      </c>
      <c r="AE21" s="627"/>
      <c r="AF21" s="627"/>
      <c r="AG21" s="627"/>
      <c r="AH21" s="627"/>
      <c r="AI21" s="627"/>
      <c r="AJ21" s="627"/>
      <c r="AK21" s="627"/>
      <c r="AL21" s="628" t="s">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10596</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27159</v>
      </c>
      <c r="S23" s="624"/>
      <c r="T23" s="624"/>
      <c r="U23" s="624"/>
      <c r="V23" s="624"/>
      <c r="W23" s="624"/>
      <c r="X23" s="624"/>
      <c r="Y23" s="625"/>
      <c r="Z23" s="626">
        <v>0</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2238615</v>
      </c>
      <c r="BH23" s="624"/>
      <c r="BI23" s="624"/>
      <c r="BJ23" s="624"/>
      <c r="BK23" s="624"/>
      <c r="BL23" s="624"/>
      <c r="BM23" s="624"/>
      <c r="BN23" s="625"/>
      <c r="BO23" s="626">
        <v>7.3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22614393</v>
      </c>
      <c r="CS24" s="613"/>
      <c r="CT24" s="613"/>
      <c r="CU24" s="613"/>
      <c r="CV24" s="613"/>
      <c r="CW24" s="613"/>
      <c r="CX24" s="613"/>
      <c r="CY24" s="614"/>
      <c r="CZ24" s="617">
        <v>40.9</v>
      </c>
      <c r="DA24" s="618"/>
      <c r="DB24" s="618"/>
      <c r="DC24" s="634"/>
      <c r="DD24" s="653">
        <v>15240307</v>
      </c>
      <c r="DE24" s="613"/>
      <c r="DF24" s="613"/>
      <c r="DG24" s="613"/>
      <c r="DH24" s="613"/>
      <c r="DI24" s="613"/>
      <c r="DJ24" s="613"/>
      <c r="DK24" s="614"/>
      <c r="DL24" s="653">
        <v>13984444</v>
      </c>
      <c r="DM24" s="613"/>
      <c r="DN24" s="613"/>
      <c r="DO24" s="613"/>
      <c r="DP24" s="613"/>
      <c r="DQ24" s="613"/>
      <c r="DR24" s="613"/>
      <c r="DS24" s="613"/>
      <c r="DT24" s="613"/>
      <c r="DU24" s="613"/>
      <c r="DV24" s="614"/>
      <c r="DW24" s="617">
        <v>42.5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34955722</v>
      </c>
      <c r="S25" s="624"/>
      <c r="T25" s="624"/>
      <c r="U25" s="624"/>
      <c r="V25" s="624"/>
      <c r="W25" s="624"/>
      <c r="X25" s="624"/>
      <c r="Y25" s="625"/>
      <c r="Z25" s="626">
        <v>58.4</v>
      </c>
      <c r="AA25" s="626"/>
      <c r="AB25" s="626"/>
      <c r="AC25" s="626"/>
      <c r="AD25" s="627">
        <v>32689948</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8719021</v>
      </c>
      <c r="CS25" s="656"/>
      <c r="CT25" s="656"/>
      <c r="CU25" s="656"/>
      <c r="CV25" s="656"/>
      <c r="CW25" s="656"/>
      <c r="CX25" s="656"/>
      <c r="CY25" s="657"/>
      <c r="CZ25" s="628">
        <v>15.8</v>
      </c>
      <c r="DA25" s="654"/>
      <c r="DB25" s="654"/>
      <c r="DC25" s="658"/>
      <c r="DD25" s="632">
        <v>8008876</v>
      </c>
      <c r="DE25" s="656"/>
      <c r="DF25" s="656"/>
      <c r="DG25" s="656"/>
      <c r="DH25" s="656"/>
      <c r="DI25" s="656"/>
      <c r="DJ25" s="656"/>
      <c r="DK25" s="657"/>
      <c r="DL25" s="632">
        <v>7700711</v>
      </c>
      <c r="DM25" s="656"/>
      <c r="DN25" s="656"/>
      <c r="DO25" s="656"/>
      <c r="DP25" s="656"/>
      <c r="DQ25" s="656"/>
      <c r="DR25" s="656"/>
      <c r="DS25" s="656"/>
      <c r="DT25" s="656"/>
      <c r="DU25" s="656"/>
      <c r="DV25" s="657"/>
      <c r="DW25" s="628">
        <v>23.4</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12797</v>
      </c>
      <c r="S26" s="624"/>
      <c r="T26" s="624"/>
      <c r="U26" s="624"/>
      <c r="V26" s="624"/>
      <c r="W26" s="624"/>
      <c r="X26" s="624"/>
      <c r="Y26" s="625"/>
      <c r="Z26" s="626">
        <v>0</v>
      </c>
      <c r="AA26" s="626"/>
      <c r="AB26" s="626"/>
      <c r="AC26" s="626"/>
      <c r="AD26" s="627">
        <v>12797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5174544</v>
      </c>
      <c r="CS26" s="624"/>
      <c r="CT26" s="624"/>
      <c r="CU26" s="624"/>
      <c r="CV26" s="624"/>
      <c r="CW26" s="624"/>
      <c r="CX26" s="624"/>
      <c r="CY26" s="625"/>
      <c r="CZ26" s="628">
        <v>9.4</v>
      </c>
      <c r="DA26" s="654"/>
      <c r="DB26" s="654"/>
      <c r="DC26" s="658"/>
      <c r="DD26" s="632">
        <v>4787885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390538</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30582423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11728945</v>
      </c>
      <c r="CS27" s="656"/>
      <c r="CT27" s="656"/>
      <c r="CU27" s="656"/>
      <c r="CV27" s="656"/>
      <c r="CW27" s="656"/>
      <c r="CX27" s="656"/>
      <c r="CY27" s="657"/>
      <c r="CZ27" s="628">
        <v>21.2</v>
      </c>
      <c r="DA27" s="654"/>
      <c r="DB27" s="654"/>
      <c r="DC27" s="658"/>
      <c r="DD27" s="632">
        <v>5068222</v>
      </c>
      <c r="DE27" s="656"/>
      <c r="DF27" s="656"/>
      <c r="DG27" s="656"/>
      <c r="DH27" s="656"/>
      <c r="DI27" s="656"/>
      <c r="DJ27" s="656"/>
      <c r="DK27" s="657"/>
      <c r="DL27" s="632">
        <v>4120524</v>
      </c>
      <c r="DM27" s="656"/>
      <c r="DN27" s="656"/>
      <c r="DO27" s="656"/>
      <c r="DP27" s="656"/>
      <c r="DQ27" s="656"/>
      <c r="DR27" s="656"/>
      <c r="DS27" s="656"/>
      <c r="DT27" s="656"/>
      <c r="DU27" s="656"/>
      <c r="DV27" s="657"/>
      <c r="DW27" s="628">
        <v>12.5</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445013</v>
      </c>
      <c r="S28" s="624"/>
      <c r="T28" s="624"/>
      <c r="U28" s="624"/>
      <c r="V28" s="624"/>
      <c r="W28" s="624"/>
      <c r="X28" s="624"/>
      <c r="Y28" s="625"/>
      <c r="Z28" s="626">
        <v>0.7</v>
      </c>
      <c r="AA28" s="626"/>
      <c r="AB28" s="626"/>
      <c r="AC28" s="626"/>
      <c r="AD28" s="627">
        <v>81984</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2166427</v>
      </c>
      <c r="CS28" s="624"/>
      <c r="CT28" s="624"/>
      <c r="CU28" s="624"/>
      <c r="CV28" s="624"/>
      <c r="CW28" s="624"/>
      <c r="CX28" s="624"/>
      <c r="CY28" s="625"/>
      <c r="CZ28" s="628">
        <v>3.9</v>
      </c>
      <c r="DA28" s="654"/>
      <c r="DB28" s="654"/>
      <c r="DC28" s="658"/>
      <c r="DD28" s="632">
        <v>2163209</v>
      </c>
      <c r="DE28" s="624"/>
      <c r="DF28" s="624"/>
      <c r="DG28" s="624"/>
      <c r="DH28" s="624"/>
      <c r="DI28" s="624"/>
      <c r="DJ28" s="624"/>
      <c r="DK28" s="625"/>
      <c r="DL28" s="632">
        <v>2163209</v>
      </c>
      <c r="DM28" s="624"/>
      <c r="DN28" s="624"/>
      <c r="DO28" s="624"/>
      <c r="DP28" s="624"/>
      <c r="DQ28" s="624"/>
      <c r="DR28" s="624"/>
      <c r="DS28" s="624"/>
      <c r="DT28" s="624"/>
      <c r="DU28" s="624"/>
      <c r="DV28" s="625"/>
      <c r="DW28" s="628">
        <v>6.6</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259477</v>
      </c>
      <c r="S29" s="624"/>
      <c r="T29" s="624"/>
      <c r="U29" s="624"/>
      <c r="V29" s="624"/>
      <c r="W29" s="624"/>
      <c r="X29" s="624"/>
      <c r="Y29" s="625"/>
      <c r="Z29" s="626">
        <v>0.4</v>
      </c>
      <c r="AA29" s="626"/>
      <c r="AB29" s="626"/>
      <c r="AC29" s="626"/>
      <c r="AD29" s="627">
        <v>3</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2166427</v>
      </c>
      <c r="CS29" s="656"/>
      <c r="CT29" s="656"/>
      <c r="CU29" s="656"/>
      <c r="CV29" s="656"/>
      <c r="CW29" s="656"/>
      <c r="CX29" s="656"/>
      <c r="CY29" s="657"/>
      <c r="CZ29" s="628">
        <v>3.9</v>
      </c>
      <c r="DA29" s="654"/>
      <c r="DB29" s="654"/>
      <c r="DC29" s="658"/>
      <c r="DD29" s="632">
        <v>2163209</v>
      </c>
      <c r="DE29" s="656"/>
      <c r="DF29" s="656"/>
      <c r="DG29" s="656"/>
      <c r="DH29" s="656"/>
      <c r="DI29" s="656"/>
      <c r="DJ29" s="656"/>
      <c r="DK29" s="657"/>
      <c r="DL29" s="632">
        <v>2163209</v>
      </c>
      <c r="DM29" s="656"/>
      <c r="DN29" s="656"/>
      <c r="DO29" s="656"/>
      <c r="DP29" s="656"/>
      <c r="DQ29" s="656"/>
      <c r="DR29" s="656"/>
      <c r="DS29" s="656"/>
      <c r="DT29" s="656"/>
      <c r="DU29" s="656"/>
      <c r="DV29" s="657"/>
      <c r="DW29" s="628">
        <v>6.6</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10098988</v>
      </c>
      <c r="S30" s="624"/>
      <c r="T30" s="624"/>
      <c r="U30" s="624"/>
      <c r="V30" s="624"/>
      <c r="W30" s="624"/>
      <c r="X30" s="624"/>
      <c r="Y30" s="625"/>
      <c r="Z30" s="626">
        <v>16.899999999999999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2015199</v>
      </c>
      <c r="CS30" s="624"/>
      <c r="CT30" s="624"/>
      <c r="CU30" s="624"/>
      <c r="CV30" s="624"/>
      <c r="CW30" s="624"/>
      <c r="CX30" s="624"/>
      <c r="CY30" s="625"/>
      <c r="CZ30" s="628">
        <v>3.6</v>
      </c>
      <c r="DA30" s="654"/>
      <c r="DB30" s="654"/>
      <c r="DC30" s="658"/>
      <c r="DD30" s="632">
        <v>2012049</v>
      </c>
      <c r="DE30" s="624"/>
      <c r="DF30" s="624"/>
      <c r="DG30" s="624"/>
      <c r="DH30" s="624"/>
      <c r="DI30" s="624"/>
      <c r="DJ30" s="624"/>
      <c r="DK30" s="625"/>
      <c r="DL30" s="632">
        <v>2012049</v>
      </c>
      <c r="DM30" s="624"/>
      <c r="DN30" s="624"/>
      <c r="DO30" s="624"/>
      <c r="DP30" s="624"/>
      <c r="DQ30" s="624"/>
      <c r="DR30" s="624"/>
      <c r="DS30" s="624"/>
      <c r="DT30" s="624"/>
      <c r="DU30" s="624"/>
      <c r="DV30" s="625"/>
      <c r="DW30" s="628">
        <v>6.1</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98.6</v>
      </c>
      <c r="BN31" s="667"/>
      <c r="BO31" s="667"/>
      <c r="BP31" s="667"/>
      <c r="BQ31" s="668"/>
      <c r="BR31" s="679">
        <v>99.6</v>
      </c>
      <c r="BS31" s="667"/>
      <c r="BT31" s="667"/>
      <c r="BU31" s="667"/>
      <c r="BV31" s="667"/>
      <c r="BW31" s="667"/>
      <c r="BX31" s="618">
        <v>98.4</v>
      </c>
      <c r="BY31" s="667"/>
      <c r="BZ31" s="667"/>
      <c r="CA31" s="667"/>
      <c r="CB31" s="668"/>
      <c r="CD31" s="661"/>
      <c r="CE31" s="662"/>
      <c r="CF31" s="620" t="s">
        <v>300</v>
      </c>
      <c r="CG31" s="621"/>
      <c r="CH31" s="621"/>
      <c r="CI31" s="621"/>
      <c r="CJ31" s="621"/>
      <c r="CK31" s="621"/>
      <c r="CL31" s="621"/>
      <c r="CM31" s="621"/>
      <c r="CN31" s="621"/>
      <c r="CO31" s="621"/>
      <c r="CP31" s="621"/>
      <c r="CQ31" s="622"/>
      <c r="CR31" s="623">
        <v>151228</v>
      </c>
      <c r="CS31" s="656"/>
      <c r="CT31" s="656"/>
      <c r="CU31" s="656"/>
      <c r="CV31" s="656"/>
      <c r="CW31" s="656"/>
      <c r="CX31" s="656"/>
      <c r="CY31" s="657"/>
      <c r="CZ31" s="628">
        <v>0.3</v>
      </c>
      <c r="DA31" s="654"/>
      <c r="DB31" s="654"/>
      <c r="DC31" s="658"/>
      <c r="DD31" s="632">
        <v>151160</v>
      </c>
      <c r="DE31" s="656"/>
      <c r="DF31" s="656"/>
      <c r="DG31" s="656"/>
      <c r="DH31" s="656"/>
      <c r="DI31" s="656"/>
      <c r="DJ31" s="656"/>
      <c r="DK31" s="657"/>
      <c r="DL31" s="632">
        <v>151160</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2709749</v>
      </c>
      <c r="S32" s="624"/>
      <c r="T32" s="624"/>
      <c r="U32" s="624"/>
      <c r="V32" s="624"/>
      <c r="W32" s="624"/>
      <c r="X32" s="624"/>
      <c r="Y32" s="625"/>
      <c r="Z32" s="626">
        <v>4.5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6"/>
      <c r="BI32" s="656"/>
      <c r="BJ32" s="656"/>
      <c r="BK32" s="656"/>
      <c r="BL32" s="656"/>
      <c r="BM32" s="629">
        <v>96.6</v>
      </c>
      <c r="BN32" s="656"/>
      <c r="BO32" s="656"/>
      <c r="BP32" s="656"/>
      <c r="BQ32" s="678"/>
      <c r="BR32" s="680">
        <v>99</v>
      </c>
      <c r="BS32" s="656"/>
      <c r="BT32" s="656"/>
      <c r="BU32" s="656"/>
      <c r="BV32" s="656"/>
      <c r="BW32" s="656"/>
      <c r="BX32" s="629">
        <v>96.3</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392865</v>
      </c>
      <c r="S33" s="624"/>
      <c r="T33" s="624"/>
      <c r="U33" s="624"/>
      <c r="V33" s="624"/>
      <c r="W33" s="624"/>
      <c r="X33" s="624"/>
      <c r="Y33" s="625"/>
      <c r="Z33" s="626">
        <v>0.7</v>
      </c>
      <c r="AA33" s="626"/>
      <c r="AB33" s="626"/>
      <c r="AC33" s="626"/>
      <c r="AD33" s="627">
        <v>80679</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99.8</v>
      </c>
      <c r="BH33" s="682"/>
      <c r="BI33" s="682"/>
      <c r="BJ33" s="682"/>
      <c r="BK33" s="682"/>
      <c r="BL33" s="682"/>
      <c r="BM33" s="683">
        <v>99.5</v>
      </c>
      <c r="BN33" s="682"/>
      <c r="BO33" s="682"/>
      <c r="BP33" s="682"/>
      <c r="BQ33" s="684"/>
      <c r="BR33" s="681">
        <v>99.8</v>
      </c>
      <c r="BS33" s="682"/>
      <c r="BT33" s="682"/>
      <c r="BU33" s="682"/>
      <c r="BV33" s="682"/>
      <c r="BW33" s="682"/>
      <c r="BX33" s="683">
        <v>99.4</v>
      </c>
      <c r="BY33" s="682"/>
      <c r="BZ33" s="682"/>
      <c r="CA33" s="682"/>
      <c r="CB33" s="684"/>
      <c r="CD33" s="620" t="s">
        <v>307</v>
      </c>
      <c r="CE33" s="621"/>
      <c r="CF33" s="621"/>
      <c r="CG33" s="621"/>
      <c r="CH33" s="621"/>
      <c r="CI33" s="621"/>
      <c r="CJ33" s="621"/>
      <c r="CK33" s="621"/>
      <c r="CL33" s="621"/>
      <c r="CM33" s="621"/>
      <c r="CN33" s="621"/>
      <c r="CO33" s="621"/>
      <c r="CP33" s="621"/>
      <c r="CQ33" s="622"/>
      <c r="CR33" s="623">
        <v>22036560</v>
      </c>
      <c r="CS33" s="656"/>
      <c r="CT33" s="656"/>
      <c r="CU33" s="656"/>
      <c r="CV33" s="656"/>
      <c r="CW33" s="656"/>
      <c r="CX33" s="656"/>
      <c r="CY33" s="657"/>
      <c r="CZ33" s="628">
        <v>39.9</v>
      </c>
      <c r="DA33" s="654"/>
      <c r="DB33" s="654"/>
      <c r="DC33" s="658"/>
      <c r="DD33" s="632">
        <v>18120647</v>
      </c>
      <c r="DE33" s="656"/>
      <c r="DF33" s="656"/>
      <c r="DG33" s="656"/>
      <c r="DH33" s="656"/>
      <c r="DI33" s="656"/>
      <c r="DJ33" s="656"/>
      <c r="DK33" s="657"/>
      <c r="DL33" s="632">
        <v>13631488</v>
      </c>
      <c r="DM33" s="656"/>
      <c r="DN33" s="656"/>
      <c r="DO33" s="656"/>
      <c r="DP33" s="656"/>
      <c r="DQ33" s="656"/>
      <c r="DR33" s="656"/>
      <c r="DS33" s="656"/>
      <c r="DT33" s="656"/>
      <c r="DU33" s="656"/>
      <c r="DV33" s="657"/>
      <c r="DW33" s="628">
        <v>41.5</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42682</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9008726</v>
      </c>
      <c r="CS34" s="624"/>
      <c r="CT34" s="624"/>
      <c r="CU34" s="624"/>
      <c r="CV34" s="624"/>
      <c r="CW34" s="624"/>
      <c r="CX34" s="624"/>
      <c r="CY34" s="625"/>
      <c r="CZ34" s="628">
        <v>16.3</v>
      </c>
      <c r="DA34" s="654"/>
      <c r="DB34" s="654"/>
      <c r="DC34" s="658"/>
      <c r="DD34" s="632">
        <v>7206006</v>
      </c>
      <c r="DE34" s="624"/>
      <c r="DF34" s="624"/>
      <c r="DG34" s="624"/>
      <c r="DH34" s="624"/>
      <c r="DI34" s="624"/>
      <c r="DJ34" s="624"/>
      <c r="DK34" s="625"/>
      <c r="DL34" s="632">
        <v>6497618</v>
      </c>
      <c r="DM34" s="624"/>
      <c r="DN34" s="624"/>
      <c r="DO34" s="624"/>
      <c r="DP34" s="624"/>
      <c r="DQ34" s="624"/>
      <c r="DR34" s="624"/>
      <c r="DS34" s="624"/>
      <c r="DT34" s="624"/>
      <c r="DU34" s="624"/>
      <c r="DV34" s="625"/>
      <c r="DW34" s="628">
        <v>19.8</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4016105</v>
      </c>
      <c r="S35" s="624"/>
      <c r="T35" s="624"/>
      <c r="U35" s="624"/>
      <c r="V35" s="624"/>
      <c r="W35" s="624"/>
      <c r="X35" s="624"/>
      <c r="Y35" s="625"/>
      <c r="Z35" s="626">
        <v>6.7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605601</v>
      </c>
      <c r="CS35" s="656"/>
      <c r="CT35" s="656"/>
      <c r="CU35" s="656"/>
      <c r="CV35" s="656"/>
      <c r="CW35" s="656"/>
      <c r="CX35" s="656"/>
      <c r="CY35" s="657"/>
      <c r="CZ35" s="628">
        <v>1.1000000000000001</v>
      </c>
      <c r="DA35" s="654"/>
      <c r="DB35" s="654"/>
      <c r="DC35" s="658"/>
      <c r="DD35" s="632">
        <v>587741</v>
      </c>
      <c r="DE35" s="656"/>
      <c r="DF35" s="656"/>
      <c r="DG35" s="656"/>
      <c r="DH35" s="656"/>
      <c r="DI35" s="656"/>
      <c r="DJ35" s="656"/>
      <c r="DK35" s="657"/>
      <c r="DL35" s="632">
        <v>587741</v>
      </c>
      <c r="DM35" s="656"/>
      <c r="DN35" s="656"/>
      <c r="DO35" s="656"/>
      <c r="DP35" s="656"/>
      <c r="DQ35" s="656"/>
      <c r="DR35" s="656"/>
      <c r="DS35" s="656"/>
      <c r="DT35" s="656"/>
      <c r="DU35" s="656"/>
      <c r="DV35" s="657"/>
      <c r="DW35" s="628">
        <v>1.8</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2420030</v>
      </c>
      <c r="S36" s="624"/>
      <c r="T36" s="624"/>
      <c r="U36" s="624"/>
      <c r="V36" s="624"/>
      <c r="W36" s="624"/>
      <c r="X36" s="624"/>
      <c r="Y36" s="625"/>
      <c r="Z36" s="626">
        <v>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5032413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463873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7644418</v>
      </c>
      <c r="CS36" s="624"/>
      <c r="CT36" s="624"/>
      <c r="CU36" s="624"/>
      <c r="CV36" s="624"/>
      <c r="CW36" s="624"/>
      <c r="CX36" s="624"/>
      <c r="CY36" s="625"/>
      <c r="CZ36" s="628">
        <v>13.8</v>
      </c>
      <c r="DA36" s="654"/>
      <c r="DB36" s="654"/>
      <c r="DC36" s="658"/>
      <c r="DD36" s="632">
        <v>6498826</v>
      </c>
      <c r="DE36" s="624"/>
      <c r="DF36" s="624"/>
      <c r="DG36" s="624"/>
      <c r="DH36" s="624"/>
      <c r="DI36" s="624"/>
      <c r="DJ36" s="624"/>
      <c r="DK36" s="625"/>
      <c r="DL36" s="632">
        <v>5186465</v>
      </c>
      <c r="DM36" s="624"/>
      <c r="DN36" s="624"/>
      <c r="DO36" s="624"/>
      <c r="DP36" s="624"/>
      <c r="DQ36" s="624"/>
      <c r="DR36" s="624"/>
      <c r="DS36" s="624"/>
      <c r="DT36" s="624"/>
      <c r="DU36" s="624"/>
      <c r="DV36" s="625"/>
      <c r="DW36" s="628">
        <v>15.8</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1445192</v>
      </c>
      <c r="S37" s="624"/>
      <c r="T37" s="624"/>
      <c r="U37" s="624"/>
      <c r="V37" s="624"/>
      <c r="W37" s="624"/>
      <c r="X37" s="624"/>
      <c r="Y37" s="625"/>
      <c r="Z37" s="626">
        <v>2.4</v>
      </c>
      <c r="AA37" s="626"/>
      <c r="AB37" s="626"/>
      <c r="AC37" s="626"/>
      <c r="AD37" s="627">
        <v>3805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2138950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348104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3693255</v>
      </c>
      <c r="CS37" s="656"/>
      <c r="CT37" s="656"/>
      <c r="CU37" s="656"/>
      <c r="CV37" s="656"/>
      <c r="CW37" s="656"/>
      <c r="CX37" s="656"/>
      <c r="CY37" s="657"/>
      <c r="CZ37" s="628">
        <v>6.7</v>
      </c>
      <c r="DA37" s="654"/>
      <c r="DB37" s="654"/>
      <c r="DC37" s="658"/>
      <c r="DD37" s="632">
        <v>2866890</v>
      </c>
      <c r="DE37" s="656"/>
      <c r="DF37" s="656"/>
      <c r="DG37" s="656"/>
      <c r="DH37" s="656"/>
      <c r="DI37" s="656"/>
      <c r="DJ37" s="656"/>
      <c r="DK37" s="657"/>
      <c r="DL37" s="632">
        <v>2333046</v>
      </c>
      <c r="DM37" s="656"/>
      <c r="DN37" s="656"/>
      <c r="DO37" s="656"/>
      <c r="DP37" s="656"/>
      <c r="DQ37" s="656"/>
      <c r="DR37" s="656"/>
      <c r="DS37" s="656"/>
      <c r="DT37" s="656"/>
      <c r="DU37" s="656"/>
      <c r="DV37" s="657"/>
      <c r="DW37" s="628">
        <v>7.1</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2685700</v>
      </c>
      <c r="S38" s="624"/>
      <c r="T38" s="624"/>
      <c r="U38" s="624"/>
      <c r="V38" s="624"/>
      <c r="W38" s="624"/>
      <c r="X38" s="624"/>
      <c r="Y38" s="625"/>
      <c r="Z38" s="626">
        <v>4.5</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896404</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11001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2877632</v>
      </c>
      <c r="CS38" s="624"/>
      <c r="CT38" s="624"/>
      <c r="CU38" s="624"/>
      <c r="CV38" s="624"/>
      <c r="CW38" s="624"/>
      <c r="CX38" s="624"/>
      <c r="CY38" s="625"/>
      <c r="CZ38" s="628">
        <v>5.2</v>
      </c>
      <c r="DA38" s="654"/>
      <c r="DB38" s="654"/>
      <c r="DC38" s="658"/>
      <c r="DD38" s="632">
        <v>2028701</v>
      </c>
      <c r="DE38" s="624"/>
      <c r="DF38" s="624"/>
      <c r="DG38" s="624"/>
      <c r="DH38" s="624"/>
      <c r="DI38" s="624"/>
      <c r="DJ38" s="624"/>
      <c r="DK38" s="625"/>
      <c r="DL38" s="632">
        <v>1359664</v>
      </c>
      <c r="DM38" s="624"/>
      <c r="DN38" s="624"/>
      <c r="DO38" s="624"/>
      <c r="DP38" s="624"/>
      <c r="DQ38" s="624"/>
      <c r="DR38" s="624"/>
      <c r="DS38" s="624"/>
      <c r="DT38" s="624"/>
      <c r="DU38" s="624"/>
      <c r="DV38" s="625"/>
      <c r="DW38" s="628">
        <v>4.0999999999999996</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15831</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16280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1384130</v>
      </c>
      <c r="CS39" s="656"/>
      <c r="CT39" s="656"/>
      <c r="CU39" s="656"/>
      <c r="CV39" s="656"/>
      <c r="CW39" s="656"/>
      <c r="CX39" s="656"/>
      <c r="CY39" s="657"/>
      <c r="CZ39" s="628">
        <v>2.5</v>
      </c>
      <c r="DA39" s="654"/>
      <c r="DB39" s="654"/>
      <c r="DC39" s="658"/>
      <c r="DD39" s="632">
        <v>1355000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131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516053</v>
      </c>
      <c r="CS40" s="624"/>
      <c r="CT40" s="624"/>
      <c r="CU40" s="624"/>
      <c r="CV40" s="624"/>
      <c r="CW40" s="624"/>
      <c r="CX40" s="624"/>
      <c r="CY40" s="625"/>
      <c r="CZ40" s="628">
        <v>0.9</v>
      </c>
      <c r="DA40" s="654"/>
      <c r="DB40" s="654"/>
      <c r="DC40" s="658"/>
      <c r="DD40" s="632">
        <v>444373</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59874858</v>
      </c>
      <c r="S41" s="696"/>
      <c r="T41" s="696"/>
      <c r="U41" s="696"/>
      <c r="V41" s="696"/>
      <c r="W41" s="696"/>
      <c r="X41" s="696"/>
      <c r="Y41" s="700"/>
      <c r="Z41" s="701">
        <v>100</v>
      </c>
      <c r="AA41" s="701"/>
      <c r="AB41" s="701"/>
      <c r="AC41" s="701"/>
      <c r="AD41" s="702">
        <v>32869216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683357</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1297871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10593660</v>
      </c>
      <c r="CS42" s="656"/>
      <c r="CT42" s="656"/>
      <c r="CU42" s="656"/>
      <c r="CV42" s="656"/>
      <c r="CW42" s="656"/>
      <c r="CX42" s="656"/>
      <c r="CY42" s="657"/>
      <c r="CZ42" s="628">
        <v>19.2</v>
      </c>
      <c r="DA42" s="654"/>
      <c r="DB42" s="654"/>
      <c r="DC42" s="658"/>
      <c r="DD42" s="632">
        <v>2856341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271187</v>
      </c>
      <c r="CS43" s="656"/>
      <c r="CT43" s="656"/>
      <c r="CU43" s="656"/>
      <c r="CV43" s="656"/>
      <c r="CW43" s="656"/>
      <c r="CX43" s="656"/>
      <c r="CY43" s="657"/>
      <c r="CZ43" s="628">
        <v>0.5</v>
      </c>
      <c r="DA43" s="654"/>
      <c r="DB43" s="654"/>
      <c r="DC43" s="658"/>
      <c r="DD43" s="632">
        <v>271149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9886955</v>
      </c>
      <c r="CS44" s="624"/>
      <c r="CT44" s="624"/>
      <c r="CU44" s="624"/>
      <c r="CV44" s="624"/>
      <c r="CW44" s="624"/>
      <c r="CX44" s="624"/>
      <c r="CY44" s="625"/>
      <c r="CZ44" s="628">
        <v>17.899999999999999</v>
      </c>
      <c r="DA44" s="629"/>
      <c r="DB44" s="629"/>
      <c r="DC44" s="635"/>
      <c r="DD44" s="632">
        <v>2627160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6171778</v>
      </c>
      <c r="CS45" s="656"/>
      <c r="CT45" s="656"/>
      <c r="CU45" s="656"/>
      <c r="CV45" s="656"/>
      <c r="CW45" s="656"/>
      <c r="CX45" s="656"/>
      <c r="CY45" s="657"/>
      <c r="CZ45" s="628">
        <v>11.2</v>
      </c>
      <c r="DA45" s="654"/>
      <c r="DB45" s="654"/>
      <c r="DC45" s="658"/>
      <c r="DD45" s="632">
        <v>448933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3711066</v>
      </c>
      <c r="CS46" s="624"/>
      <c r="CT46" s="624"/>
      <c r="CU46" s="624"/>
      <c r="CV46" s="624"/>
      <c r="CW46" s="624"/>
      <c r="CX46" s="624"/>
      <c r="CY46" s="625"/>
      <c r="CZ46" s="628">
        <v>6.7</v>
      </c>
      <c r="DA46" s="629"/>
      <c r="DB46" s="629"/>
      <c r="DC46" s="635"/>
      <c r="DD46" s="632">
        <v>2174116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706705</v>
      </c>
      <c r="CS47" s="656"/>
      <c r="CT47" s="656"/>
      <c r="CU47" s="656"/>
      <c r="CV47" s="656"/>
      <c r="CW47" s="656"/>
      <c r="CX47" s="656"/>
      <c r="CY47" s="657"/>
      <c r="CZ47" s="628">
        <v>1.3</v>
      </c>
      <c r="DA47" s="654"/>
      <c r="DB47" s="654"/>
      <c r="DC47" s="658"/>
      <c r="DD47" s="632">
        <v>229181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55244613</v>
      </c>
      <c r="CS49" s="682"/>
      <c r="CT49" s="682"/>
      <c r="CU49" s="682"/>
      <c r="CV49" s="682"/>
      <c r="CW49" s="682"/>
      <c r="CX49" s="682"/>
      <c r="CY49" s="711"/>
      <c r="CZ49" s="703">
        <v>100</v>
      </c>
      <c r="DA49" s="712"/>
      <c r="DB49" s="712"/>
      <c r="DC49" s="713"/>
      <c r="DD49" s="714">
        <v>36217295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hWMPuzJkYkUA2sgjLC9QtIiSox2ALzRRkATn7A4ajTgy0DTvt0J2vq/ofztSRxrIbUFDsBfCNa+Hu9AdYlpeg==" saltValue="cwEC+j4R9VUw9/dxsfYl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59875</v>
      </c>
      <c r="R7" s="753"/>
      <c r="S7" s="753"/>
      <c r="T7" s="753"/>
      <c r="U7" s="753"/>
      <c r="V7" s="753">
        <v>55245</v>
      </c>
      <c r="W7" s="753"/>
      <c r="X7" s="753"/>
      <c r="Y7" s="753"/>
      <c r="Z7" s="753"/>
      <c r="AA7" s="753">
        <v>4630</v>
      </c>
      <c r="AB7" s="753"/>
      <c r="AC7" s="753"/>
      <c r="AD7" s="753"/>
      <c r="AE7" s="754"/>
      <c r="AF7" s="755">
        <v>3377</v>
      </c>
      <c r="AG7" s="756"/>
      <c r="AH7" s="756"/>
      <c r="AI7" s="756"/>
      <c r="AJ7" s="757"/>
      <c r="AK7" s="758">
        <v>4016</v>
      </c>
      <c r="AL7" s="759"/>
      <c r="AM7" s="759"/>
      <c r="AN7" s="759"/>
      <c r="AO7" s="759"/>
      <c r="AP7" s="759">
        <v>20995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2</v>
      </c>
      <c r="CI7" s="744"/>
      <c r="CJ7" s="744"/>
      <c r="CK7" s="744"/>
      <c r="CL7" s="745"/>
      <c r="CM7" s="743">
        <v>134</v>
      </c>
      <c r="CN7" s="744"/>
      <c r="CO7" s="744"/>
      <c r="CP7" s="744"/>
      <c r="CQ7" s="745"/>
      <c r="CR7" s="743">
        <v>15</v>
      </c>
      <c r="CS7" s="744"/>
      <c r="CT7" s="744"/>
      <c r="CU7" s="744"/>
      <c r="CV7" s="745"/>
      <c r="CW7" s="743" t="s">
        <v>502</v>
      </c>
      <c r="CX7" s="744"/>
      <c r="CY7" s="744"/>
      <c r="CZ7" s="744"/>
      <c r="DA7" s="745"/>
      <c r="DB7" s="743">
        <v>300</v>
      </c>
      <c r="DC7" s="744"/>
      <c r="DD7" s="744"/>
      <c r="DE7" s="744"/>
      <c r="DF7" s="745"/>
      <c r="DG7" s="743">
        <v>1432</v>
      </c>
      <c r="DH7" s="744"/>
      <c r="DI7" s="744"/>
      <c r="DJ7" s="744"/>
      <c r="DK7" s="745"/>
      <c r="DL7" s="743" t="s">
        <v>502</v>
      </c>
      <c r="DM7" s="744"/>
      <c r="DN7" s="744"/>
      <c r="DO7" s="744"/>
      <c r="DP7" s="745"/>
      <c r="DQ7" s="743" t="s">
        <v>502</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651</v>
      </c>
      <c r="R8" s="784"/>
      <c r="S8" s="784"/>
      <c r="T8" s="784"/>
      <c r="U8" s="784"/>
      <c r="V8" s="784">
        <v>651</v>
      </c>
      <c r="W8" s="784"/>
      <c r="X8" s="784"/>
      <c r="Y8" s="784"/>
      <c r="Z8" s="784"/>
      <c r="AA8" s="784">
        <v>0</v>
      </c>
      <c r="AB8" s="784"/>
      <c r="AC8" s="784"/>
      <c r="AD8" s="784"/>
      <c r="AE8" s="785"/>
      <c r="AF8" s="786" t="s">
        <v>122</v>
      </c>
      <c r="AG8" s="787"/>
      <c r="AH8" s="787"/>
      <c r="AI8" s="787"/>
      <c r="AJ8" s="788"/>
      <c r="AK8" s="769">
        <v>143</v>
      </c>
      <c r="AL8" s="770"/>
      <c r="AM8" s="770"/>
      <c r="AN8" s="770"/>
      <c r="AO8" s="770"/>
      <c r="AP8" s="770">
        <v>3394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v>4</v>
      </c>
      <c r="CI8" s="777"/>
      <c r="CJ8" s="777"/>
      <c r="CK8" s="777"/>
      <c r="CL8" s="778"/>
      <c r="CM8" s="776">
        <v>77</v>
      </c>
      <c r="CN8" s="777"/>
      <c r="CO8" s="777"/>
      <c r="CP8" s="777"/>
      <c r="CQ8" s="778"/>
      <c r="CR8" s="776">
        <v>27</v>
      </c>
      <c r="CS8" s="777"/>
      <c r="CT8" s="777"/>
      <c r="CU8" s="777"/>
      <c r="CV8" s="778"/>
      <c r="CW8" s="776" t="s">
        <v>502</v>
      </c>
      <c r="CX8" s="777"/>
      <c r="CY8" s="777"/>
      <c r="CZ8" s="777"/>
      <c r="DA8" s="778"/>
      <c r="DB8" s="776" t="s">
        <v>502</v>
      </c>
      <c r="DC8" s="777"/>
      <c r="DD8" s="777"/>
      <c r="DE8" s="777"/>
      <c r="DF8" s="778"/>
      <c r="DG8" s="776" t="s">
        <v>502</v>
      </c>
      <c r="DH8" s="777"/>
      <c r="DI8" s="777"/>
      <c r="DJ8" s="777"/>
      <c r="DK8" s="778"/>
      <c r="DL8" s="776" t="s">
        <v>502</v>
      </c>
      <c r="DM8" s="777"/>
      <c r="DN8" s="777"/>
      <c r="DO8" s="777"/>
      <c r="DP8" s="778"/>
      <c r="DQ8" s="776" t="s">
        <v>502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562</v>
      </c>
      <c r="BT9" s="774"/>
      <c r="BU9" s="774"/>
      <c r="BV9" s="774"/>
      <c r="BW9" s="774"/>
      <c r="BX9" s="774"/>
      <c r="BY9" s="774"/>
      <c r="BZ9" s="774"/>
      <c r="CA9" s="774"/>
      <c r="CB9" s="774"/>
      <c r="CC9" s="774"/>
      <c r="CD9" s="774"/>
      <c r="CE9" s="774"/>
      <c r="CF9" s="774"/>
      <c r="CG9" s="775"/>
      <c r="CH9" s="776">
        <v>-29</v>
      </c>
      <c r="CI9" s="777"/>
      <c r="CJ9" s="777"/>
      <c r="CK9" s="777"/>
      <c r="CL9" s="778"/>
      <c r="CM9" s="776">
        <v>70</v>
      </c>
      <c r="CN9" s="777"/>
      <c r="CO9" s="777"/>
      <c r="CP9" s="777"/>
      <c r="CQ9" s="778"/>
      <c r="CR9" s="776">
        <v>6</v>
      </c>
      <c r="CS9" s="777"/>
      <c r="CT9" s="777"/>
      <c r="CU9" s="777"/>
      <c r="CV9" s="778"/>
      <c r="CW9" s="776">
        <v>7</v>
      </c>
      <c r="CX9" s="777"/>
      <c r="CY9" s="777"/>
      <c r="CZ9" s="777"/>
      <c r="DA9" s="778"/>
      <c r="DB9" s="776" t="s">
        <v>502</v>
      </c>
      <c r="DC9" s="777"/>
      <c r="DD9" s="777"/>
      <c r="DE9" s="777"/>
      <c r="DF9" s="778"/>
      <c r="DG9" s="776" t="s">
        <v>502</v>
      </c>
      <c r="DH9" s="777"/>
      <c r="DI9" s="777"/>
      <c r="DJ9" s="777"/>
      <c r="DK9" s="778"/>
      <c r="DL9" s="776" t="s">
        <v>502</v>
      </c>
      <c r="DM9" s="777"/>
      <c r="DN9" s="777"/>
      <c r="DO9" s="777"/>
      <c r="DP9" s="778"/>
      <c r="DQ9" s="776" t="s">
        <v>502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59875</v>
      </c>
      <c r="R23" s="793"/>
      <c r="S23" s="793"/>
      <c r="T23" s="793"/>
      <c r="U23" s="793"/>
      <c r="V23" s="793">
        <v>55245</v>
      </c>
      <c r="W23" s="793"/>
      <c r="X23" s="793"/>
      <c r="Y23" s="793"/>
      <c r="Z23" s="793"/>
      <c r="AA23" s="793">
        <v>4630</v>
      </c>
      <c r="AB23" s="793"/>
      <c r="AC23" s="793"/>
      <c r="AD23" s="793"/>
      <c r="AE23" s="794"/>
      <c r="AF23" s="795">
        <v>3377</v>
      </c>
      <c r="AG23" s="793"/>
      <c r="AH23" s="793"/>
      <c r="AI23" s="793"/>
      <c r="AJ23" s="796"/>
      <c r="AK23" s="797"/>
      <c r="AL23" s="798"/>
      <c r="AM23" s="798"/>
      <c r="AN23" s="798"/>
      <c r="AO23" s="798"/>
      <c r="AP23" s="793">
        <v>24389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9657</v>
      </c>
      <c r="R28" s="823"/>
      <c r="S28" s="823"/>
      <c r="T28" s="823"/>
      <c r="U28" s="823"/>
      <c r="V28" s="823">
        <v>9193</v>
      </c>
      <c r="W28" s="823"/>
      <c r="X28" s="823"/>
      <c r="Y28" s="823"/>
      <c r="Z28" s="823"/>
      <c r="AA28" s="823">
        <v>464</v>
      </c>
      <c r="AB28" s="823"/>
      <c r="AC28" s="823"/>
      <c r="AD28" s="823"/>
      <c r="AE28" s="824"/>
      <c r="AF28" s="825">
        <v>464</v>
      </c>
      <c r="AG28" s="823"/>
      <c r="AH28" s="823"/>
      <c r="AI28" s="823"/>
      <c r="AJ28" s="826"/>
      <c r="AK28" s="827">
        <v>683</v>
      </c>
      <c r="AL28" s="828"/>
      <c r="AM28" s="828"/>
      <c r="AN28" s="828"/>
      <c r="AO28" s="828"/>
      <c r="AP28" s="828" t="s">
        <v>563</v>
      </c>
      <c r="AQ28" s="828"/>
      <c r="AR28" s="828"/>
      <c r="AS28" s="828"/>
      <c r="AT28" s="828"/>
      <c r="AU28" s="828" t="s">
        <v>563</v>
      </c>
      <c r="AV28" s="828"/>
      <c r="AW28" s="828"/>
      <c r="AX28" s="828"/>
      <c r="AY28" s="828"/>
      <c r="AZ28" s="829" t="s">
        <v>563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1695</v>
      </c>
      <c r="R29" s="784"/>
      <c r="S29" s="784"/>
      <c r="T29" s="784"/>
      <c r="U29" s="784"/>
      <c r="V29" s="784">
        <v>1689</v>
      </c>
      <c r="W29" s="784"/>
      <c r="X29" s="784"/>
      <c r="Y29" s="784"/>
      <c r="Z29" s="784"/>
      <c r="AA29" s="784">
        <v>6</v>
      </c>
      <c r="AB29" s="784"/>
      <c r="AC29" s="784"/>
      <c r="AD29" s="784"/>
      <c r="AE29" s="785"/>
      <c r="AF29" s="786">
        <v>6</v>
      </c>
      <c r="AG29" s="787"/>
      <c r="AH29" s="787"/>
      <c r="AI29" s="787"/>
      <c r="AJ29" s="788"/>
      <c r="AK29" s="834">
        <v>303</v>
      </c>
      <c r="AL29" s="830"/>
      <c r="AM29" s="830"/>
      <c r="AN29" s="830"/>
      <c r="AO29" s="830"/>
      <c r="AP29" s="830" t="s">
        <v>563</v>
      </c>
      <c r="AQ29" s="830"/>
      <c r="AR29" s="830"/>
      <c r="AS29" s="830"/>
      <c r="AT29" s="830"/>
      <c r="AU29" s="830" t="s">
        <v>563</v>
      </c>
      <c r="AV29" s="830"/>
      <c r="AW29" s="830"/>
      <c r="AX29" s="830"/>
      <c r="AY29" s="830"/>
      <c r="AZ29" s="831" t="s">
        <v>563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2164</v>
      </c>
      <c r="R30" s="784"/>
      <c r="S30" s="784"/>
      <c r="T30" s="784"/>
      <c r="U30" s="784"/>
      <c r="V30" s="784">
        <v>2063</v>
      </c>
      <c r="W30" s="784"/>
      <c r="X30" s="784"/>
      <c r="Y30" s="784"/>
      <c r="Z30" s="784"/>
      <c r="AA30" s="784">
        <v>101</v>
      </c>
      <c r="AB30" s="784"/>
      <c r="AC30" s="784"/>
      <c r="AD30" s="784"/>
      <c r="AE30" s="785"/>
      <c r="AF30" s="786">
        <v>1010</v>
      </c>
      <c r="AG30" s="787"/>
      <c r="AH30" s="787"/>
      <c r="AI30" s="787"/>
      <c r="AJ30" s="788"/>
      <c r="AK30" s="834">
        <v>3</v>
      </c>
      <c r="AL30" s="830"/>
      <c r="AM30" s="830"/>
      <c r="AN30" s="830"/>
      <c r="AO30" s="830"/>
      <c r="AP30" s="830">
        <v>374</v>
      </c>
      <c r="AQ30" s="830"/>
      <c r="AR30" s="830"/>
      <c r="AS30" s="830"/>
      <c r="AT30" s="830"/>
      <c r="AU30" s="830">
        <v>1</v>
      </c>
      <c r="AV30" s="830"/>
      <c r="AW30" s="830"/>
      <c r="AX30" s="830"/>
      <c r="AY30" s="830"/>
      <c r="AZ30" s="831" t="s">
        <v>563</v>
      </c>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4671</v>
      </c>
      <c r="R31" s="784"/>
      <c r="S31" s="784"/>
      <c r="T31" s="784"/>
      <c r="U31" s="784"/>
      <c r="V31" s="784">
        <v>4976</v>
      </c>
      <c r="W31" s="784"/>
      <c r="X31" s="784"/>
      <c r="Y31" s="784"/>
      <c r="Z31" s="784"/>
      <c r="AA31" s="784">
        <v>-305</v>
      </c>
      <c r="AB31" s="784"/>
      <c r="AC31" s="784"/>
      <c r="AD31" s="784"/>
      <c r="AE31" s="785"/>
      <c r="AF31" s="786">
        <v>596</v>
      </c>
      <c r="AG31" s="787"/>
      <c r="AH31" s="787"/>
      <c r="AI31" s="787"/>
      <c r="AJ31" s="788"/>
      <c r="AK31" s="834">
        <v>1694</v>
      </c>
      <c r="AL31" s="830"/>
      <c r="AM31" s="830"/>
      <c r="AN31" s="830"/>
      <c r="AO31" s="830"/>
      <c r="AP31" s="830">
        <v>22258</v>
      </c>
      <c r="AQ31" s="830"/>
      <c r="AR31" s="830"/>
      <c r="AS31" s="830"/>
      <c r="AT31" s="830"/>
      <c r="AU31" s="830">
        <v>18363</v>
      </c>
      <c r="AV31" s="830"/>
      <c r="AW31" s="830"/>
      <c r="AX31" s="830"/>
      <c r="AY31" s="830"/>
      <c r="AZ31" s="831" t="s">
        <v>563</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1677</v>
      </c>
      <c r="R32" s="784"/>
      <c r="S32" s="784"/>
      <c r="T32" s="784"/>
      <c r="U32" s="784"/>
      <c r="V32" s="784">
        <v>1564</v>
      </c>
      <c r="W32" s="784"/>
      <c r="X32" s="784"/>
      <c r="Y32" s="784"/>
      <c r="Z32" s="784"/>
      <c r="AA32" s="784">
        <v>113</v>
      </c>
      <c r="AB32" s="784"/>
      <c r="AC32" s="784"/>
      <c r="AD32" s="784"/>
      <c r="AE32" s="785"/>
      <c r="AF32" s="786" t="s">
        <v>122</v>
      </c>
      <c r="AG32" s="787"/>
      <c r="AH32" s="787"/>
      <c r="AI32" s="787"/>
      <c r="AJ32" s="788"/>
      <c r="AK32" s="834">
        <v>896</v>
      </c>
      <c r="AL32" s="830"/>
      <c r="AM32" s="830"/>
      <c r="AN32" s="830"/>
      <c r="AO32" s="830"/>
      <c r="AP32" s="830">
        <v>268</v>
      </c>
      <c r="AQ32" s="830"/>
      <c r="AR32" s="830"/>
      <c r="AS32" s="830"/>
      <c r="AT32" s="830"/>
      <c r="AU32" s="830">
        <v>0</v>
      </c>
      <c r="AV32" s="830"/>
      <c r="AW32" s="830"/>
      <c r="AX32" s="830"/>
      <c r="AY32" s="830"/>
      <c r="AZ32" s="831" t="s">
        <v>563</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2076</v>
      </c>
      <c r="AG63" s="844"/>
      <c r="AH63" s="844"/>
      <c r="AI63" s="844"/>
      <c r="AJ63" s="845"/>
      <c r="AK63" s="846"/>
      <c r="AL63" s="841"/>
      <c r="AM63" s="841"/>
      <c r="AN63" s="841"/>
      <c r="AO63" s="841"/>
      <c r="AP63" s="844">
        <v>22900</v>
      </c>
      <c r="AQ63" s="844"/>
      <c r="AR63" s="844"/>
      <c r="AS63" s="844"/>
      <c r="AT63" s="844"/>
      <c r="AU63" s="844">
        <v>18364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548</v>
      </c>
      <c r="C68" s="870"/>
      <c r="D68" s="870"/>
      <c r="E68" s="870"/>
      <c r="F68" s="870"/>
      <c r="G68" s="870"/>
      <c r="H68" s="870"/>
      <c r="I68" s="870"/>
      <c r="J68" s="870"/>
      <c r="K68" s="870"/>
      <c r="L68" s="870"/>
      <c r="M68" s="870"/>
      <c r="N68" s="870"/>
      <c r="O68" s="870"/>
      <c r="P68" s="871"/>
      <c r="Q68" s="872">
        <v>3974</v>
      </c>
      <c r="R68" s="866"/>
      <c r="S68" s="866"/>
      <c r="T68" s="866"/>
      <c r="U68" s="866"/>
      <c r="V68" s="866">
        <v>3967</v>
      </c>
      <c r="W68" s="866"/>
      <c r="X68" s="866"/>
      <c r="Y68" s="866"/>
      <c r="Z68" s="866"/>
      <c r="AA68" s="866">
        <v>7</v>
      </c>
      <c r="AB68" s="866"/>
      <c r="AC68" s="866"/>
      <c r="AD68" s="866"/>
      <c r="AE68" s="866"/>
      <c r="AF68" s="866">
        <v>7</v>
      </c>
      <c r="AG68" s="866"/>
      <c r="AH68" s="866"/>
      <c r="AI68" s="866"/>
      <c r="AJ68" s="866"/>
      <c r="AK68" s="866" t="s">
        <v>502</v>
      </c>
      <c r="AL68" s="866"/>
      <c r="AM68" s="866"/>
      <c r="AN68" s="866"/>
      <c r="AO68" s="866"/>
      <c r="AP68" s="866" t="s">
        <v>502</v>
      </c>
      <c r="AQ68" s="866"/>
      <c r="AR68" s="866"/>
      <c r="AS68" s="866"/>
      <c r="AT68" s="866"/>
      <c r="AU68" s="866" t="s">
        <v>502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549</v>
      </c>
      <c r="C69" s="874"/>
      <c r="D69" s="874"/>
      <c r="E69" s="874"/>
      <c r="F69" s="874"/>
      <c r="G69" s="874"/>
      <c r="H69" s="874"/>
      <c r="I69" s="874"/>
      <c r="J69" s="874"/>
      <c r="K69" s="874"/>
      <c r="L69" s="874"/>
      <c r="M69" s="874"/>
      <c r="N69" s="874"/>
      <c r="O69" s="874"/>
      <c r="P69" s="875"/>
      <c r="Q69" s="876">
        <v>239</v>
      </c>
      <c r="R69" s="830"/>
      <c r="S69" s="830"/>
      <c r="T69" s="830"/>
      <c r="U69" s="830"/>
      <c r="V69" s="830">
        <v>230</v>
      </c>
      <c r="W69" s="830"/>
      <c r="X69" s="830"/>
      <c r="Y69" s="830"/>
      <c r="Z69" s="830"/>
      <c r="AA69" s="830">
        <v>9</v>
      </c>
      <c r="AB69" s="830"/>
      <c r="AC69" s="830"/>
      <c r="AD69" s="830"/>
      <c r="AE69" s="830"/>
      <c r="AF69" s="830">
        <v>9</v>
      </c>
      <c r="AG69" s="830"/>
      <c r="AH69" s="830"/>
      <c r="AI69" s="830"/>
      <c r="AJ69" s="830"/>
      <c r="AK69" s="830">
        <v>217</v>
      </c>
      <c r="AL69" s="830"/>
      <c r="AM69" s="830"/>
      <c r="AN69" s="830"/>
      <c r="AO69" s="830"/>
      <c r="AP69" s="830" t="s">
        <v>502</v>
      </c>
      <c r="AQ69" s="830"/>
      <c r="AR69" s="830"/>
      <c r="AS69" s="830"/>
      <c r="AT69" s="830"/>
      <c r="AU69" s="830" t="s">
        <v>502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550</v>
      </c>
      <c r="C70" s="874"/>
      <c r="D70" s="874"/>
      <c r="E70" s="874"/>
      <c r="F70" s="874"/>
      <c r="G70" s="874"/>
      <c r="H70" s="874"/>
      <c r="I70" s="874"/>
      <c r="J70" s="874"/>
      <c r="K70" s="874"/>
      <c r="L70" s="874"/>
      <c r="M70" s="874"/>
      <c r="N70" s="874"/>
      <c r="O70" s="874"/>
      <c r="P70" s="875"/>
      <c r="Q70" s="876">
        <v>15032</v>
      </c>
      <c r="R70" s="830"/>
      <c r="S70" s="830"/>
      <c r="T70" s="830"/>
      <c r="U70" s="830"/>
      <c r="V70" s="830">
        <v>14623</v>
      </c>
      <c r="W70" s="830"/>
      <c r="X70" s="830"/>
      <c r="Y70" s="830"/>
      <c r="Z70" s="830"/>
      <c r="AA70" s="830">
        <v>409</v>
      </c>
      <c r="AB70" s="830"/>
      <c r="AC70" s="830"/>
      <c r="AD70" s="830"/>
      <c r="AE70" s="830"/>
      <c r="AF70" s="830">
        <v>5837</v>
      </c>
      <c r="AG70" s="830"/>
      <c r="AH70" s="830"/>
      <c r="AI70" s="830"/>
      <c r="AJ70" s="830"/>
      <c r="AK70" s="830">
        <v>1957</v>
      </c>
      <c r="AL70" s="830"/>
      <c r="AM70" s="830"/>
      <c r="AN70" s="830"/>
      <c r="AO70" s="830"/>
      <c r="AP70" s="830">
        <v>13334</v>
      </c>
      <c r="AQ70" s="830"/>
      <c r="AR70" s="830"/>
      <c r="AS70" s="830"/>
      <c r="AT70" s="830"/>
      <c r="AU70" s="830">
        <v>8240</v>
      </c>
      <c r="AV70" s="830"/>
      <c r="AW70" s="830"/>
      <c r="AX70" s="830"/>
      <c r="AY70" s="830"/>
      <c r="AZ70" s="832" t="s">
        <v>564</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551</v>
      </c>
      <c r="C71" s="874"/>
      <c r="D71" s="874"/>
      <c r="E71" s="874"/>
      <c r="F71" s="874"/>
      <c r="G71" s="874"/>
      <c r="H71" s="874"/>
      <c r="I71" s="874"/>
      <c r="J71" s="874"/>
      <c r="K71" s="874"/>
      <c r="L71" s="874"/>
      <c r="M71" s="874"/>
      <c r="N71" s="874"/>
      <c r="O71" s="874"/>
      <c r="P71" s="875"/>
      <c r="Q71" s="876">
        <v>10202</v>
      </c>
      <c r="R71" s="830"/>
      <c r="S71" s="830"/>
      <c r="T71" s="830"/>
      <c r="U71" s="830"/>
      <c r="V71" s="830">
        <v>10179</v>
      </c>
      <c r="W71" s="830"/>
      <c r="X71" s="830"/>
      <c r="Y71" s="830"/>
      <c r="Z71" s="830"/>
      <c r="AA71" s="830">
        <v>23</v>
      </c>
      <c r="AB71" s="830"/>
      <c r="AC71" s="830"/>
      <c r="AD71" s="830"/>
      <c r="AE71" s="830"/>
      <c r="AF71" s="830">
        <v>23</v>
      </c>
      <c r="AG71" s="830"/>
      <c r="AH71" s="830"/>
      <c r="AI71" s="830"/>
      <c r="AJ71" s="830"/>
      <c r="AK71" s="830">
        <v>1392</v>
      </c>
      <c r="AL71" s="830"/>
      <c r="AM71" s="830"/>
      <c r="AN71" s="830"/>
      <c r="AO71" s="830"/>
      <c r="AP71" s="830">
        <v>8541</v>
      </c>
      <c r="AQ71" s="830"/>
      <c r="AR71" s="830"/>
      <c r="AS71" s="830"/>
      <c r="AT71" s="830"/>
      <c r="AU71" s="830">
        <v>4911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552</v>
      </c>
      <c r="C72" s="874"/>
      <c r="D72" s="874"/>
      <c r="E72" s="874"/>
      <c r="F72" s="874"/>
      <c r="G72" s="874"/>
      <c r="H72" s="874"/>
      <c r="I72" s="874"/>
      <c r="J72" s="874"/>
      <c r="K72" s="874"/>
      <c r="L72" s="874"/>
      <c r="M72" s="874"/>
      <c r="N72" s="874"/>
      <c r="O72" s="874"/>
      <c r="P72" s="875"/>
      <c r="Q72" s="876">
        <v>161</v>
      </c>
      <c r="R72" s="830"/>
      <c r="S72" s="830"/>
      <c r="T72" s="830"/>
      <c r="U72" s="830"/>
      <c r="V72" s="830">
        <v>156</v>
      </c>
      <c r="W72" s="830"/>
      <c r="X72" s="830"/>
      <c r="Y72" s="830"/>
      <c r="Z72" s="830"/>
      <c r="AA72" s="830">
        <v>5</v>
      </c>
      <c r="AB72" s="830"/>
      <c r="AC72" s="830"/>
      <c r="AD72" s="830"/>
      <c r="AE72" s="830"/>
      <c r="AF72" s="830">
        <v>5</v>
      </c>
      <c r="AG72" s="830"/>
      <c r="AH72" s="830"/>
      <c r="AI72" s="830"/>
      <c r="AJ72" s="830"/>
      <c r="AK72" s="830">
        <v>135</v>
      </c>
      <c r="AL72" s="830"/>
      <c r="AM72" s="830"/>
      <c r="AN72" s="830"/>
      <c r="AO72" s="830"/>
      <c r="AP72" s="830" t="s">
        <v>502</v>
      </c>
      <c r="AQ72" s="830"/>
      <c r="AR72" s="830"/>
      <c r="AS72" s="830"/>
      <c r="AT72" s="830"/>
      <c r="AU72" s="830" t="s">
        <v>502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54</v>
      </c>
      <c r="R73" s="830"/>
      <c r="S73" s="830"/>
      <c r="T73" s="830"/>
      <c r="U73" s="830"/>
      <c r="V73" s="830">
        <v>51</v>
      </c>
      <c r="W73" s="830"/>
      <c r="X73" s="830"/>
      <c r="Y73" s="830"/>
      <c r="Z73" s="830"/>
      <c r="AA73" s="830">
        <v>3</v>
      </c>
      <c r="AB73" s="830"/>
      <c r="AC73" s="830"/>
      <c r="AD73" s="830"/>
      <c r="AE73" s="830"/>
      <c r="AF73" s="830">
        <v>3</v>
      </c>
      <c r="AG73" s="830"/>
      <c r="AH73" s="830"/>
      <c r="AI73" s="830"/>
      <c r="AJ73" s="830"/>
      <c r="AK73" s="830">
        <v>52</v>
      </c>
      <c r="AL73" s="830"/>
      <c r="AM73" s="830"/>
      <c r="AN73" s="830"/>
      <c r="AO73" s="830"/>
      <c r="AP73" s="830" t="s">
        <v>502</v>
      </c>
      <c r="AQ73" s="830"/>
      <c r="AR73" s="830"/>
      <c r="AS73" s="830"/>
      <c r="AT73" s="830"/>
      <c r="AU73" s="830" t="s">
        <v>502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554</v>
      </c>
      <c r="C74" s="874"/>
      <c r="D74" s="874"/>
      <c r="E74" s="874"/>
      <c r="F74" s="874"/>
      <c r="G74" s="874"/>
      <c r="H74" s="874"/>
      <c r="I74" s="874"/>
      <c r="J74" s="874"/>
      <c r="K74" s="874"/>
      <c r="L74" s="874"/>
      <c r="M74" s="874"/>
      <c r="N74" s="874"/>
      <c r="O74" s="874"/>
      <c r="P74" s="875"/>
      <c r="Q74" s="876">
        <v>4232</v>
      </c>
      <c r="R74" s="830"/>
      <c r="S74" s="830"/>
      <c r="T74" s="830"/>
      <c r="U74" s="830"/>
      <c r="V74" s="830">
        <v>4215</v>
      </c>
      <c r="W74" s="830"/>
      <c r="X74" s="830"/>
      <c r="Y74" s="830"/>
      <c r="Z74" s="830"/>
      <c r="AA74" s="830">
        <v>17</v>
      </c>
      <c r="AB74" s="830"/>
      <c r="AC74" s="830"/>
      <c r="AD74" s="830"/>
      <c r="AE74" s="830"/>
      <c r="AF74" s="830">
        <v>17</v>
      </c>
      <c r="AG74" s="830"/>
      <c r="AH74" s="830"/>
      <c r="AI74" s="830"/>
      <c r="AJ74" s="830"/>
      <c r="AK74" s="830">
        <v>203</v>
      </c>
      <c r="AL74" s="830"/>
      <c r="AM74" s="830"/>
      <c r="AN74" s="830"/>
      <c r="AO74" s="830"/>
      <c r="AP74" s="830" t="s">
        <v>502</v>
      </c>
      <c r="AQ74" s="830"/>
      <c r="AR74" s="830"/>
      <c r="AS74" s="830"/>
      <c r="AT74" s="830"/>
      <c r="AU74" s="830" t="s">
        <v>502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555</v>
      </c>
      <c r="C75" s="874"/>
      <c r="D75" s="874"/>
      <c r="E75" s="874"/>
      <c r="F75" s="874"/>
      <c r="G75" s="874"/>
      <c r="H75" s="874"/>
      <c r="I75" s="874"/>
      <c r="J75" s="874"/>
      <c r="K75" s="874"/>
      <c r="L75" s="874"/>
      <c r="M75" s="874"/>
      <c r="N75" s="874"/>
      <c r="O75" s="874"/>
      <c r="P75" s="875"/>
      <c r="Q75" s="877">
        <v>25813</v>
      </c>
      <c r="R75" s="878"/>
      <c r="S75" s="878"/>
      <c r="T75" s="878"/>
      <c r="U75" s="834"/>
      <c r="V75" s="879">
        <v>25202</v>
      </c>
      <c r="W75" s="878"/>
      <c r="X75" s="878"/>
      <c r="Y75" s="878"/>
      <c r="Z75" s="834"/>
      <c r="AA75" s="879">
        <v>611</v>
      </c>
      <c r="AB75" s="878"/>
      <c r="AC75" s="878"/>
      <c r="AD75" s="878"/>
      <c r="AE75" s="834"/>
      <c r="AF75" s="879">
        <v>611</v>
      </c>
      <c r="AG75" s="878"/>
      <c r="AH75" s="878"/>
      <c r="AI75" s="878"/>
      <c r="AJ75" s="834"/>
      <c r="AK75" s="879">
        <v>4383</v>
      </c>
      <c r="AL75" s="878"/>
      <c r="AM75" s="878"/>
      <c r="AN75" s="878"/>
      <c r="AO75" s="834"/>
      <c r="AP75" s="879" t="s">
        <v>502</v>
      </c>
      <c r="AQ75" s="878"/>
      <c r="AR75" s="878"/>
      <c r="AS75" s="878"/>
      <c r="AT75" s="834"/>
      <c r="AU75" s="879" t="s">
        <v>502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556</v>
      </c>
      <c r="C76" s="874"/>
      <c r="D76" s="874"/>
      <c r="E76" s="874"/>
      <c r="F76" s="874"/>
      <c r="G76" s="874"/>
      <c r="H76" s="874"/>
      <c r="I76" s="874"/>
      <c r="J76" s="874"/>
      <c r="K76" s="874"/>
      <c r="L76" s="874"/>
      <c r="M76" s="874"/>
      <c r="N76" s="874"/>
      <c r="O76" s="874"/>
      <c r="P76" s="875"/>
      <c r="Q76" s="877">
        <v>488</v>
      </c>
      <c r="R76" s="878"/>
      <c r="S76" s="878"/>
      <c r="T76" s="878"/>
      <c r="U76" s="834"/>
      <c r="V76" s="879">
        <v>482</v>
      </c>
      <c r="W76" s="878"/>
      <c r="X76" s="878"/>
      <c r="Y76" s="878"/>
      <c r="Z76" s="834"/>
      <c r="AA76" s="879">
        <v>6</v>
      </c>
      <c r="AB76" s="878"/>
      <c r="AC76" s="878"/>
      <c r="AD76" s="878"/>
      <c r="AE76" s="834"/>
      <c r="AF76" s="879">
        <v>6</v>
      </c>
      <c r="AG76" s="878"/>
      <c r="AH76" s="878"/>
      <c r="AI76" s="878"/>
      <c r="AJ76" s="834"/>
      <c r="AK76" s="879">
        <v>120</v>
      </c>
      <c r="AL76" s="878"/>
      <c r="AM76" s="878"/>
      <c r="AN76" s="878"/>
      <c r="AO76" s="834"/>
      <c r="AP76" s="879" t="s">
        <v>502</v>
      </c>
      <c r="AQ76" s="878"/>
      <c r="AR76" s="878"/>
      <c r="AS76" s="878"/>
      <c r="AT76" s="834"/>
      <c r="AU76" s="879" t="s">
        <v>502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557</v>
      </c>
      <c r="C77" s="874"/>
      <c r="D77" s="874"/>
      <c r="E77" s="874"/>
      <c r="F77" s="874"/>
      <c r="G77" s="874"/>
      <c r="H77" s="874"/>
      <c r="I77" s="874"/>
      <c r="J77" s="874"/>
      <c r="K77" s="874"/>
      <c r="L77" s="874"/>
      <c r="M77" s="874"/>
      <c r="N77" s="874"/>
      <c r="O77" s="874"/>
      <c r="P77" s="875"/>
      <c r="Q77" s="877">
        <v>122</v>
      </c>
      <c r="R77" s="878"/>
      <c r="S77" s="878"/>
      <c r="T77" s="878"/>
      <c r="U77" s="834"/>
      <c r="V77" s="879">
        <v>117</v>
      </c>
      <c r="W77" s="878"/>
      <c r="X77" s="878"/>
      <c r="Y77" s="878"/>
      <c r="Z77" s="834"/>
      <c r="AA77" s="879">
        <v>5</v>
      </c>
      <c r="AB77" s="878"/>
      <c r="AC77" s="878"/>
      <c r="AD77" s="878"/>
      <c r="AE77" s="834"/>
      <c r="AF77" s="879">
        <v>5</v>
      </c>
      <c r="AG77" s="878"/>
      <c r="AH77" s="878"/>
      <c r="AI77" s="878"/>
      <c r="AJ77" s="834"/>
      <c r="AK77" s="879">
        <v>38</v>
      </c>
      <c r="AL77" s="878"/>
      <c r="AM77" s="878"/>
      <c r="AN77" s="878"/>
      <c r="AO77" s="834"/>
      <c r="AP77" s="879" t="s">
        <v>502</v>
      </c>
      <c r="AQ77" s="878"/>
      <c r="AR77" s="878"/>
      <c r="AS77" s="878"/>
      <c r="AT77" s="834"/>
      <c r="AU77" s="879" t="s">
        <v>502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558</v>
      </c>
      <c r="C78" s="874"/>
      <c r="D78" s="874"/>
      <c r="E78" s="874"/>
      <c r="F78" s="874"/>
      <c r="G78" s="874"/>
      <c r="H78" s="874"/>
      <c r="I78" s="874"/>
      <c r="J78" s="874"/>
      <c r="K78" s="874"/>
      <c r="L78" s="874"/>
      <c r="M78" s="874"/>
      <c r="N78" s="874"/>
      <c r="O78" s="874"/>
      <c r="P78" s="875"/>
      <c r="Q78" s="876">
        <v>2063</v>
      </c>
      <c r="R78" s="830"/>
      <c r="S78" s="830"/>
      <c r="T78" s="830"/>
      <c r="U78" s="830"/>
      <c r="V78" s="830">
        <v>1802</v>
      </c>
      <c r="W78" s="830"/>
      <c r="X78" s="830"/>
      <c r="Y78" s="830"/>
      <c r="Z78" s="830"/>
      <c r="AA78" s="830">
        <v>261</v>
      </c>
      <c r="AB78" s="830"/>
      <c r="AC78" s="830"/>
      <c r="AD78" s="830"/>
      <c r="AE78" s="830"/>
      <c r="AF78" s="830">
        <v>261</v>
      </c>
      <c r="AG78" s="830"/>
      <c r="AH78" s="830"/>
      <c r="AI78" s="830"/>
      <c r="AJ78" s="830"/>
      <c r="AK78" s="830" t="s">
        <v>502</v>
      </c>
      <c r="AL78" s="830"/>
      <c r="AM78" s="830"/>
      <c r="AN78" s="830"/>
      <c r="AO78" s="830"/>
      <c r="AP78" s="830" t="s">
        <v>502</v>
      </c>
      <c r="AQ78" s="830"/>
      <c r="AR78" s="830"/>
      <c r="AS78" s="830"/>
      <c r="AT78" s="830"/>
      <c r="AU78" s="830" t="s">
        <v>502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559</v>
      </c>
      <c r="C79" s="874"/>
      <c r="D79" s="874"/>
      <c r="E79" s="874"/>
      <c r="F79" s="874"/>
      <c r="G79" s="874"/>
      <c r="H79" s="874"/>
      <c r="I79" s="874"/>
      <c r="J79" s="874"/>
      <c r="K79" s="874"/>
      <c r="L79" s="874"/>
      <c r="M79" s="874"/>
      <c r="N79" s="874"/>
      <c r="O79" s="874"/>
      <c r="P79" s="875"/>
      <c r="Q79" s="876">
        <v>1017156</v>
      </c>
      <c r="R79" s="830"/>
      <c r="S79" s="830"/>
      <c r="T79" s="830"/>
      <c r="U79" s="830"/>
      <c r="V79" s="830">
        <v>995709</v>
      </c>
      <c r="W79" s="830"/>
      <c r="X79" s="830"/>
      <c r="Y79" s="830"/>
      <c r="Z79" s="830"/>
      <c r="AA79" s="830">
        <v>21447</v>
      </c>
      <c r="AB79" s="830"/>
      <c r="AC79" s="830"/>
      <c r="AD79" s="830"/>
      <c r="AE79" s="830"/>
      <c r="AF79" s="830">
        <v>21447</v>
      </c>
      <c r="AG79" s="830"/>
      <c r="AH79" s="830"/>
      <c r="AI79" s="830"/>
      <c r="AJ79" s="830"/>
      <c r="AK79" s="830">
        <v>1</v>
      </c>
      <c r="AL79" s="830"/>
      <c r="AM79" s="830"/>
      <c r="AN79" s="830"/>
      <c r="AO79" s="830"/>
      <c r="AP79" s="830" t="s">
        <v>502</v>
      </c>
      <c r="AQ79" s="830"/>
      <c r="AR79" s="830"/>
      <c r="AS79" s="830"/>
      <c r="AT79" s="830"/>
      <c r="AU79" s="830" t="s">
        <v>502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28231</v>
      </c>
      <c r="AG88" s="844"/>
      <c r="AH88" s="844"/>
      <c r="AI88" s="844"/>
      <c r="AJ88" s="844"/>
      <c r="AK88" s="841"/>
      <c r="AL88" s="841"/>
      <c r="AM88" s="841"/>
      <c r="AN88" s="841"/>
      <c r="AO88" s="841"/>
      <c r="AP88" s="844">
        <v>21875</v>
      </c>
      <c r="AQ88" s="844"/>
      <c r="AR88" s="844"/>
      <c r="AS88" s="844"/>
      <c r="AT88" s="844"/>
      <c r="AU88" s="844">
        <v>13151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48</v>
      </c>
      <c r="CS102" s="852"/>
      <c r="CT102" s="852"/>
      <c r="CU102" s="852"/>
      <c r="CV102" s="891"/>
      <c r="CW102" s="890">
        <v>7</v>
      </c>
      <c r="CX102" s="852"/>
      <c r="CY102" s="852"/>
      <c r="CZ102" s="852"/>
      <c r="DA102" s="891"/>
      <c r="DB102" s="890">
        <v>300</v>
      </c>
      <c r="DC102" s="852"/>
      <c r="DD102" s="852"/>
      <c r="DE102" s="852"/>
      <c r="DF102" s="891"/>
      <c r="DG102" s="890">
        <v>1432</v>
      </c>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2024262</v>
      </c>
      <c r="AB110" s="900"/>
      <c r="AC110" s="900"/>
      <c r="AD110" s="900"/>
      <c r="AE110" s="901"/>
      <c r="AF110" s="902">
        <v>2054863</v>
      </c>
      <c r="AG110" s="900"/>
      <c r="AH110" s="900"/>
      <c r="AI110" s="900"/>
      <c r="AJ110" s="901"/>
      <c r="AK110" s="902">
        <v>2166427</v>
      </c>
      <c r="AL110" s="900"/>
      <c r="AM110" s="900"/>
      <c r="AN110" s="900"/>
      <c r="AO110" s="901"/>
      <c r="AP110" s="903">
        <v>7.2</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22623338</v>
      </c>
      <c r="BR110" s="931"/>
      <c r="BS110" s="931"/>
      <c r="BT110" s="931"/>
      <c r="BU110" s="931"/>
      <c r="BV110" s="931">
        <v>23718642</v>
      </c>
      <c r="BW110" s="931"/>
      <c r="BX110" s="931"/>
      <c r="BY110" s="931"/>
      <c r="BZ110" s="931"/>
      <c r="CA110" s="931">
        <v>24389143</v>
      </c>
      <c r="CB110" s="931"/>
      <c r="CC110" s="931"/>
      <c r="CD110" s="931"/>
      <c r="CE110" s="931"/>
      <c r="CF110" s="944">
        <v>80.599999999999994</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1228321</v>
      </c>
      <c r="BR111" s="926"/>
      <c r="BS111" s="926"/>
      <c r="BT111" s="926"/>
      <c r="BU111" s="926"/>
      <c r="BV111" s="926">
        <v>1519529</v>
      </c>
      <c r="BW111" s="926"/>
      <c r="BX111" s="926"/>
      <c r="BY111" s="926"/>
      <c r="BZ111" s="926"/>
      <c r="CA111" s="926">
        <v>1716307</v>
      </c>
      <c r="CB111" s="926"/>
      <c r="CC111" s="926"/>
      <c r="CD111" s="926"/>
      <c r="CE111" s="926"/>
      <c r="CF111" s="920">
        <v>5.7</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16439306</v>
      </c>
      <c r="BR112" s="926"/>
      <c r="BS112" s="926"/>
      <c r="BT112" s="926"/>
      <c r="BU112" s="926"/>
      <c r="BV112" s="926">
        <v>16892861</v>
      </c>
      <c r="BW112" s="926"/>
      <c r="BX112" s="926"/>
      <c r="BY112" s="926"/>
      <c r="BZ112" s="926"/>
      <c r="CA112" s="926">
        <v>18363431</v>
      </c>
      <c r="CB112" s="926"/>
      <c r="CC112" s="926"/>
      <c r="CD112" s="926"/>
      <c r="CE112" s="926"/>
      <c r="CF112" s="920">
        <v>60.7</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1099907</v>
      </c>
      <c r="AB113" s="938"/>
      <c r="AC113" s="938"/>
      <c r="AD113" s="938"/>
      <c r="AE113" s="939"/>
      <c r="AF113" s="940">
        <v>1202900</v>
      </c>
      <c r="AG113" s="938"/>
      <c r="AH113" s="938"/>
      <c r="AI113" s="938"/>
      <c r="AJ113" s="939"/>
      <c r="AK113" s="940">
        <v>1237404</v>
      </c>
      <c r="AL113" s="938"/>
      <c r="AM113" s="938"/>
      <c r="AN113" s="938"/>
      <c r="AO113" s="939"/>
      <c r="AP113" s="941">
        <v>4.0999999999999996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8737338</v>
      </c>
      <c r="BR113" s="926"/>
      <c r="BS113" s="926"/>
      <c r="BT113" s="926"/>
      <c r="BU113" s="926"/>
      <c r="BV113" s="926">
        <v>8449210</v>
      </c>
      <c r="BW113" s="926"/>
      <c r="BX113" s="926"/>
      <c r="BY113" s="926"/>
      <c r="BZ113" s="926"/>
      <c r="CA113" s="926">
        <v>13151482</v>
      </c>
      <c r="CB113" s="926"/>
      <c r="CC113" s="926"/>
      <c r="CD113" s="926"/>
      <c r="CE113" s="926"/>
      <c r="CF113" s="920">
        <v>43.5</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185375</v>
      </c>
      <c r="AB114" s="959"/>
      <c r="AC114" s="959"/>
      <c r="AD114" s="959"/>
      <c r="AE114" s="960"/>
      <c r="AF114" s="961">
        <v>256880</v>
      </c>
      <c r="AG114" s="959"/>
      <c r="AH114" s="959"/>
      <c r="AI114" s="959"/>
      <c r="AJ114" s="960"/>
      <c r="AK114" s="961">
        <v>364989</v>
      </c>
      <c r="AL114" s="959"/>
      <c r="AM114" s="959"/>
      <c r="AN114" s="959"/>
      <c r="AO114" s="960"/>
      <c r="AP114" s="962">
        <v>1.2</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4253659</v>
      </c>
      <c r="BR114" s="926"/>
      <c r="BS114" s="926"/>
      <c r="BT114" s="926"/>
      <c r="BU114" s="926"/>
      <c r="BV114" s="926">
        <v>4179900</v>
      </c>
      <c r="BW114" s="926"/>
      <c r="BX114" s="926"/>
      <c r="BY114" s="926"/>
      <c r="BZ114" s="926"/>
      <c r="CA114" s="926">
        <v>4835386</v>
      </c>
      <c r="CB114" s="926"/>
      <c r="CC114" s="926"/>
      <c r="CD114" s="926"/>
      <c r="CE114" s="926"/>
      <c r="CF114" s="920">
        <v>16</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3522</v>
      </c>
      <c r="AB115" s="938"/>
      <c r="AC115" s="938"/>
      <c r="AD115" s="938"/>
      <c r="AE115" s="939"/>
      <c r="AF115" s="940">
        <v>3462</v>
      </c>
      <c r="AG115" s="938"/>
      <c r="AH115" s="938"/>
      <c r="AI115" s="938"/>
      <c r="AJ115" s="939"/>
      <c r="AK115" s="940">
        <v>3203</v>
      </c>
      <c r="AL115" s="938"/>
      <c r="AM115" s="938"/>
      <c r="AN115" s="938"/>
      <c r="AO115" s="939"/>
      <c r="AP115" s="941">
        <v>0</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153597</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1211131</v>
      </c>
      <c r="DH115" s="959"/>
      <c r="DI115" s="959"/>
      <c r="DJ115" s="959"/>
      <c r="DK115" s="960"/>
      <c r="DL115" s="961">
        <v>1505504</v>
      </c>
      <c r="DM115" s="959"/>
      <c r="DN115" s="959"/>
      <c r="DO115" s="959"/>
      <c r="DP115" s="960"/>
      <c r="DQ115" s="961">
        <v>1705247</v>
      </c>
      <c r="DR115" s="959"/>
      <c r="DS115" s="959"/>
      <c r="DT115" s="959"/>
      <c r="DU115" s="960"/>
      <c r="DV115" s="962">
        <v>5.6</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17190</v>
      </c>
      <c r="DH116" s="959"/>
      <c r="DI116" s="959"/>
      <c r="DJ116" s="959"/>
      <c r="DK116" s="960"/>
      <c r="DL116" s="961">
        <v>14025</v>
      </c>
      <c r="DM116" s="959"/>
      <c r="DN116" s="959"/>
      <c r="DO116" s="959"/>
      <c r="DP116" s="960"/>
      <c r="DQ116" s="961">
        <v>11060</v>
      </c>
      <c r="DR116" s="959"/>
      <c r="DS116" s="959"/>
      <c r="DT116" s="959"/>
      <c r="DU116" s="960"/>
      <c r="DV116" s="962">
        <v>0</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3313066</v>
      </c>
      <c r="AB117" s="979"/>
      <c r="AC117" s="979"/>
      <c r="AD117" s="979"/>
      <c r="AE117" s="980"/>
      <c r="AF117" s="981">
        <v>3518105</v>
      </c>
      <c r="AG117" s="979"/>
      <c r="AH117" s="979"/>
      <c r="AI117" s="979"/>
      <c r="AJ117" s="980"/>
      <c r="AK117" s="981">
        <v>3772023</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53435559</v>
      </c>
      <c r="BR119" s="1000"/>
      <c r="BS119" s="1000"/>
      <c r="BT119" s="1000"/>
      <c r="BU119" s="1000"/>
      <c r="BV119" s="1000">
        <v>54760142</v>
      </c>
      <c r="BW119" s="1000"/>
      <c r="BX119" s="1000"/>
      <c r="BY119" s="1000"/>
      <c r="BZ119" s="1000"/>
      <c r="CA119" s="1000">
        <v>62455749</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14380388</v>
      </c>
      <c r="BR120" s="931"/>
      <c r="BS120" s="931"/>
      <c r="BT120" s="931"/>
      <c r="BU120" s="931"/>
      <c r="BV120" s="931">
        <v>17606148</v>
      </c>
      <c r="BW120" s="931"/>
      <c r="BX120" s="931"/>
      <c r="BY120" s="931"/>
      <c r="BZ120" s="931"/>
      <c r="CA120" s="931">
        <v>16707407</v>
      </c>
      <c r="CB120" s="931"/>
      <c r="CC120" s="931"/>
      <c r="CD120" s="931"/>
      <c r="CE120" s="931"/>
      <c r="CF120" s="944">
        <v>55.2</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16429709</v>
      </c>
      <c r="DH120" s="931"/>
      <c r="DI120" s="931"/>
      <c r="DJ120" s="931"/>
      <c r="DK120" s="931"/>
      <c r="DL120" s="931">
        <v>16884403</v>
      </c>
      <c r="DM120" s="931"/>
      <c r="DN120" s="931"/>
      <c r="DO120" s="931"/>
      <c r="DP120" s="931"/>
      <c r="DQ120" s="931">
        <v>18362684</v>
      </c>
      <c r="DR120" s="931"/>
      <c r="DS120" s="931"/>
      <c r="DT120" s="931"/>
      <c r="DU120" s="931"/>
      <c r="DV120" s="932">
        <v>60.7</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18484409</v>
      </c>
      <c r="BR121" s="926"/>
      <c r="BS121" s="926"/>
      <c r="BT121" s="926"/>
      <c r="BU121" s="926"/>
      <c r="BV121" s="926">
        <v>18804931</v>
      </c>
      <c r="BW121" s="926"/>
      <c r="BX121" s="926"/>
      <c r="BY121" s="926"/>
      <c r="BZ121" s="926"/>
      <c r="CA121" s="926">
        <v>20129628</v>
      </c>
      <c r="CB121" s="926"/>
      <c r="CC121" s="926"/>
      <c r="CD121" s="926"/>
      <c r="CE121" s="926"/>
      <c r="CF121" s="920">
        <v>66.5</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9597</v>
      </c>
      <c r="DH121" s="926"/>
      <c r="DI121" s="926"/>
      <c r="DJ121" s="926"/>
      <c r="DK121" s="926"/>
      <c r="DL121" s="926">
        <v>8458</v>
      </c>
      <c r="DM121" s="926"/>
      <c r="DN121" s="926"/>
      <c r="DO121" s="926"/>
      <c r="DP121" s="926"/>
      <c r="DQ121" s="926">
        <v>747</v>
      </c>
      <c r="DR121" s="926"/>
      <c r="DS121" s="926"/>
      <c r="DT121" s="926"/>
      <c r="DU121" s="926"/>
      <c r="DV121" s="927">
        <v>0</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19865356</v>
      </c>
      <c r="BR122" s="1000"/>
      <c r="BS122" s="1000"/>
      <c r="BT122" s="1000"/>
      <c r="BU122" s="1000"/>
      <c r="BV122" s="1000">
        <v>17225578</v>
      </c>
      <c r="BW122" s="1000"/>
      <c r="BX122" s="1000"/>
      <c r="BY122" s="1000"/>
      <c r="BZ122" s="1000"/>
      <c r="CA122" s="1000">
        <v>20428595</v>
      </c>
      <c r="CB122" s="1000"/>
      <c r="CC122" s="1000"/>
      <c r="CD122" s="1000"/>
      <c r="CE122" s="1000"/>
      <c r="CF122" s="1017">
        <v>67.5</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3522</v>
      </c>
      <c r="AB123" s="959"/>
      <c r="AC123" s="959"/>
      <c r="AD123" s="959"/>
      <c r="AE123" s="960"/>
      <c r="AF123" s="961">
        <v>3462</v>
      </c>
      <c r="AG123" s="959"/>
      <c r="AH123" s="959"/>
      <c r="AI123" s="959"/>
      <c r="AJ123" s="960"/>
      <c r="AK123" s="961">
        <v>3203</v>
      </c>
      <c r="AL123" s="959"/>
      <c r="AM123" s="959"/>
      <c r="AN123" s="959"/>
      <c r="AO123" s="960"/>
      <c r="AP123" s="962">
        <v>0</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52730153</v>
      </c>
      <c r="BR123" s="1064"/>
      <c r="BS123" s="1064"/>
      <c r="BT123" s="1064"/>
      <c r="BU123" s="1064"/>
      <c r="BV123" s="1064">
        <v>53636657</v>
      </c>
      <c r="BW123" s="1064"/>
      <c r="BX123" s="1064"/>
      <c r="BY123" s="1064"/>
      <c r="BZ123" s="1064"/>
      <c r="CA123" s="1064">
        <v>57265630</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2.5</v>
      </c>
      <c r="BR124" s="1027"/>
      <c r="BS124" s="1027"/>
      <c r="BT124" s="1027"/>
      <c r="BU124" s="1027"/>
      <c r="BV124" s="1027">
        <v>3.8</v>
      </c>
      <c r="BW124" s="1027"/>
      <c r="BX124" s="1027"/>
      <c r="BY124" s="1027"/>
      <c r="BZ124" s="1027"/>
      <c r="CA124" s="1027">
        <v>17.100000000000001</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v>153597</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1482500</v>
      </c>
      <c r="AB128" s="1046"/>
      <c r="AC128" s="1046"/>
      <c r="AD128" s="1046"/>
      <c r="AE128" s="1047"/>
      <c r="AF128" s="1048">
        <v>1395994</v>
      </c>
      <c r="AG128" s="1046"/>
      <c r="AH128" s="1046"/>
      <c r="AI128" s="1046"/>
      <c r="AJ128" s="1047"/>
      <c r="AK128" s="1048">
        <v>1400041</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11.72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29810080</v>
      </c>
      <c r="AB129" s="959"/>
      <c r="AC129" s="959"/>
      <c r="AD129" s="959"/>
      <c r="AE129" s="960"/>
      <c r="AF129" s="961">
        <v>30769747</v>
      </c>
      <c r="AG129" s="959"/>
      <c r="AH129" s="959"/>
      <c r="AI129" s="959"/>
      <c r="AJ129" s="960"/>
      <c r="AK129" s="961">
        <v>32047296</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16.72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1927971</v>
      </c>
      <c r="AB130" s="959"/>
      <c r="AC130" s="959"/>
      <c r="AD130" s="959"/>
      <c r="AE130" s="960"/>
      <c r="AF130" s="961">
        <v>1865634</v>
      </c>
      <c r="AG130" s="959"/>
      <c r="AH130" s="959"/>
      <c r="AI130" s="959"/>
      <c r="AJ130" s="960"/>
      <c r="AK130" s="961">
        <v>1786649</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0.8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27882109</v>
      </c>
      <c r="AB131" s="986"/>
      <c r="AC131" s="986"/>
      <c r="AD131" s="986"/>
      <c r="AE131" s="987"/>
      <c r="AF131" s="985">
        <v>28904113</v>
      </c>
      <c r="AG131" s="986"/>
      <c r="AH131" s="986"/>
      <c r="AI131" s="986"/>
      <c r="AJ131" s="987"/>
      <c r="AK131" s="985">
        <v>30260647</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17.100000000000001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-0.34934588</v>
      </c>
      <c r="AB132" s="1097"/>
      <c r="AC132" s="1097"/>
      <c r="AD132" s="1097"/>
      <c r="AE132" s="1098"/>
      <c r="AF132" s="1099">
        <v>0.88733738299999998</v>
      </c>
      <c r="AG132" s="1097"/>
      <c r="AH132" s="1097"/>
      <c r="AI132" s="1097"/>
      <c r="AJ132" s="1098"/>
      <c r="AK132" s="1099">
        <v>1.9343043129999999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-0.3</v>
      </c>
      <c r="AB133" s="1080"/>
      <c r="AC133" s="1080"/>
      <c r="AD133" s="1080"/>
      <c r="AE133" s="1081"/>
      <c r="AF133" s="1079">
        <v>0</v>
      </c>
      <c r="AG133" s="1080"/>
      <c r="AH133" s="1080"/>
      <c r="AI133" s="1080"/>
      <c r="AJ133" s="1081"/>
      <c r="AK133" s="1079">
        <v>0.8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uy/igaBQJR2NvfYgjIGkJrAJO4fE/da4c21rxy4rav6vxKcL7sCUcnJpi/0fPkOG2qBMiQhyTOHysC9OtRxWA==" saltValue="O2SetiFlYAHb7tEsDYsT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ZyxfjAtBEsvq1b3TMc25mDmBeuFrYsdozvzndrVjwVZm95Ja5YyspXMg/XEgoZV7QGOtYkigcKFyYMenLNl7Q==" saltValue="FCsmaSA9KqterG/5BOkd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dU2zquIwu7hXSjofzKN6Wdl0/EXB2Du2iQbhgaZsJXuSgWKOKfufmILh/AqByxZjvPOiypbR5e06XIJCZOmCw==" saltValue="HJR1XQ+2jHB1YI73nkpg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8719021</v>
      </c>
      <c r="AP9" s="281">
        <v>76919</v>
      </c>
      <c r="AQ9" s="282">
        <v>66571</v>
      </c>
      <c r="AR9" s="283">
        <v>15.5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232932</v>
      </c>
      <c r="AP10" s="284">
        <v>2055</v>
      </c>
      <c r="AQ10" s="285">
        <v>3999</v>
      </c>
      <c r="AR10" s="286">
        <v>-48.6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21206</v>
      </c>
      <c r="AP11" s="284">
        <v>187</v>
      </c>
      <c r="AQ11" s="285">
        <v>2086</v>
      </c>
      <c r="AR11" s="286">
        <v>-91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v>61573</v>
      </c>
      <c r="AP12" s="284">
        <v>543</v>
      </c>
      <c r="AQ12" s="285">
        <v>22</v>
      </c>
      <c r="AR12" s="286">
        <v>2368.1999999999998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123903</v>
      </c>
      <c r="AP13" s="284">
        <v>1093</v>
      </c>
      <c r="AQ13" s="285">
        <v>2452</v>
      </c>
      <c r="AR13" s="286">
        <v>-55.4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271187</v>
      </c>
      <c r="AP14" s="284">
        <v>2392</v>
      </c>
      <c r="AQ14" s="285">
        <v>1577</v>
      </c>
      <c r="AR14" s="286">
        <v>51.7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-222923</v>
      </c>
      <c r="AP15" s="284">
        <v>-1967</v>
      </c>
      <c r="AQ15" s="285">
        <v>-2400</v>
      </c>
      <c r="AR15" s="286">
        <v>-18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9206899</v>
      </c>
      <c r="AP16" s="284">
        <v>81223</v>
      </c>
      <c r="AQ16" s="285">
        <v>74306</v>
      </c>
      <c r="AR16" s="286">
        <v>9.3000000000000007</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7.88</v>
      </c>
      <c r="AP21" s="298">
        <v>6.91</v>
      </c>
      <c r="AQ21" s="299">
        <v>0.97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100.7</v>
      </c>
      <c r="AP22" s="303">
        <v>99.2</v>
      </c>
      <c r="AQ22" s="304">
        <v>1.5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2166427</v>
      </c>
      <c r="AP32" s="312">
        <v>19112</v>
      </c>
      <c r="AQ32" s="313">
        <v>38265</v>
      </c>
      <c r="AR32" s="314">
        <v>-50.1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502</v>
      </c>
      <c r="AP33" s="312" t="s">
        <v>502</v>
      </c>
      <c r="AQ33" s="313" t="s">
        <v>502</v>
      </c>
      <c r="AR33" s="314" t="s">
        <v>502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502</v>
      </c>
      <c r="AP34" s="312" t="s">
        <v>502</v>
      </c>
      <c r="AQ34" s="313" t="s">
        <v>502</v>
      </c>
      <c r="AR34" s="314" t="s">
        <v>502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1237404</v>
      </c>
      <c r="AP35" s="312">
        <v>10916</v>
      </c>
      <c r="AQ35" s="313">
        <v>11441</v>
      </c>
      <c r="AR35" s="314">
        <v>-4.5999999999999996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364989</v>
      </c>
      <c r="AP36" s="312">
        <v>3220</v>
      </c>
      <c r="AQ36" s="313">
        <v>1708</v>
      </c>
      <c r="AR36" s="314">
        <v>88.5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3203</v>
      </c>
      <c r="AP37" s="312">
        <v>28</v>
      </c>
      <c r="AQ37" s="313">
        <v>394</v>
      </c>
      <c r="AR37" s="314">
        <v>-92.9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502</v>
      </c>
      <c r="AP38" s="315" t="s">
        <v>502</v>
      </c>
      <c r="AQ38" s="316">
        <v>1</v>
      </c>
      <c r="AR38" s="304" t="s">
        <v>502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-1400041</v>
      </c>
      <c r="AP39" s="312">
        <v>-12351</v>
      </c>
      <c r="AQ39" s="313">
        <v>-7153</v>
      </c>
      <c r="AR39" s="314">
        <v>72.7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-1786649</v>
      </c>
      <c r="AP40" s="312">
        <v>-15762</v>
      </c>
      <c r="AQ40" s="313">
        <v>-33456</v>
      </c>
      <c r="AR40" s="314">
        <v>-52.9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585333</v>
      </c>
      <c r="AP41" s="312">
        <v>5164</v>
      </c>
      <c r="AQ41" s="313">
        <v>11199</v>
      </c>
      <c r="AR41" s="314">
        <v>-53.9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7252887</v>
      </c>
      <c r="AN51" s="334">
        <v>63037</v>
      </c>
      <c r="AO51" s="335">
        <v>19</v>
      </c>
      <c r="AP51" s="336">
        <v>66343</v>
      </c>
      <c r="AQ51" s="337">
        <v>43</v>
      </c>
      <c r="AR51" s="338">
        <v>-24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3854672</v>
      </c>
      <c r="AN52" s="342">
        <v>33502</v>
      </c>
      <c r="AO52" s="343">
        <v>28.2</v>
      </c>
      <c r="AP52" s="344">
        <v>34529</v>
      </c>
      <c r="AQ52" s="345">
        <v>28.4</v>
      </c>
      <c r="AR52" s="346">
        <v>-0.2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5738563</v>
      </c>
      <c r="AN53" s="334">
        <v>50043</v>
      </c>
      <c r="AO53" s="335">
        <v>-20.6</v>
      </c>
      <c r="AP53" s="336">
        <v>56416</v>
      </c>
      <c r="AQ53" s="337">
        <v>-15</v>
      </c>
      <c r="AR53" s="338">
        <v>-5.6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2760275</v>
      </c>
      <c r="AN54" s="342">
        <v>24071</v>
      </c>
      <c r="AO54" s="343">
        <v>-28.2</v>
      </c>
      <c r="AP54" s="344">
        <v>32623</v>
      </c>
      <c r="AQ54" s="345">
        <v>-5.5</v>
      </c>
      <c r="AR54" s="346">
        <v>-22.7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6464810</v>
      </c>
      <c r="AN55" s="334">
        <v>56656</v>
      </c>
      <c r="AO55" s="335">
        <v>13.2</v>
      </c>
      <c r="AP55" s="336">
        <v>49217</v>
      </c>
      <c r="AQ55" s="337">
        <v>-12.8</v>
      </c>
      <c r="AR55" s="338">
        <v>26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2569458</v>
      </c>
      <c r="AN56" s="342">
        <v>22518</v>
      </c>
      <c r="AO56" s="343">
        <v>-6.5</v>
      </c>
      <c r="AP56" s="344">
        <v>27232</v>
      </c>
      <c r="AQ56" s="345">
        <v>-16.5</v>
      </c>
      <c r="AR56" s="346">
        <v>10</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9965341</v>
      </c>
      <c r="AN57" s="334">
        <v>87704</v>
      </c>
      <c r="AO57" s="335">
        <v>54.8</v>
      </c>
      <c r="AP57" s="336">
        <v>49211</v>
      </c>
      <c r="AQ57" s="337">
        <v>0</v>
      </c>
      <c r="AR57" s="338">
        <v>54.8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4187762</v>
      </c>
      <c r="AN58" s="342">
        <v>36856</v>
      </c>
      <c r="AO58" s="343">
        <v>63.7</v>
      </c>
      <c r="AP58" s="344">
        <v>28367</v>
      </c>
      <c r="AQ58" s="345">
        <v>4.2</v>
      </c>
      <c r="AR58" s="346">
        <v>59.5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9886955</v>
      </c>
      <c r="AN59" s="334">
        <v>87222</v>
      </c>
      <c r="AO59" s="335">
        <v>-0.5</v>
      </c>
      <c r="AP59" s="336">
        <v>51738</v>
      </c>
      <c r="AQ59" s="337">
        <v>5.0999999999999996</v>
      </c>
      <c r="AR59" s="338">
        <v>-5.6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3711066</v>
      </c>
      <c r="AN60" s="342">
        <v>32739</v>
      </c>
      <c r="AO60" s="343">
        <v>-11.2</v>
      </c>
      <c r="AP60" s="344">
        <v>30360</v>
      </c>
      <c r="AQ60" s="345">
        <v>7</v>
      </c>
      <c r="AR60" s="346">
        <v>-18.2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7861711</v>
      </c>
      <c r="AN61" s="349">
        <v>68932</v>
      </c>
      <c r="AO61" s="350">
        <v>13.2</v>
      </c>
      <c r="AP61" s="351">
        <v>54585</v>
      </c>
      <c r="AQ61" s="352">
        <v>4.0999999999999996</v>
      </c>
      <c r="AR61" s="338">
        <v>9.1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3416647</v>
      </c>
      <c r="AN62" s="342">
        <v>29937</v>
      </c>
      <c r="AO62" s="343">
        <v>9.1999999999999993</v>
      </c>
      <c r="AP62" s="344">
        <v>30622</v>
      </c>
      <c r="AQ62" s="345">
        <v>3.5</v>
      </c>
      <c r="AR62" s="346">
        <v>5.7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PWT5uNPpaocV9lFHVI2nJffbAzhnZKtm4lgdmdNePqM8Ur+Uo4aOK49GjjfexBBDBX5Ogo5sJRGQJISu+s+Izg==" saltValue="mhbZos7hNV1+FKxKEXbU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haWA3rIK9++epsrCcM7dK2bDRyg1VAochW2wa4TVvw2OO1E6q2oozUkB85VikuajpeTzkbqr18Lo1kzdWsSRdQ==" saltValue="cwBD3sXeDZ32EltDWlut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iDg4YeCPFQwvoUw8ErgsyNbdhGVRpy3v+0AZRKm8Ces/arCTuCGHl/c2cL+mFh5wNfsJ5Z3/5SM2AJp4NPqkeQ==" saltValue="sbPCo+8p1rJkSJuK6inQ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20.32</v>
      </c>
      <c r="G47" s="12">
        <v>12.32</v>
      </c>
      <c r="H47" s="12">
        <v>18.13</v>
      </c>
      <c r="I47" s="12">
        <v>20.89</v>
      </c>
      <c r="J47" s="13">
        <v>23.45</v>
      </c>
    </row>
    <row r="48" spans="2:10" ht="57.75" customHeight="1" x14ac:dyDescent="0.2">
      <c r="B48" s="14"/>
      <c r="C48" s="1141" t="s">
        <v>4</v>
      </c>
      <c r="D48" s="1141"/>
      <c r="E48" s="1142"/>
      <c r="F48" s="15">
        <v>7.42</v>
      </c>
      <c r="G48" s="16">
        <v>11.81</v>
      </c>
      <c r="H48" s="16">
        <v>14.58</v>
      </c>
      <c r="I48" s="16">
        <v>11.5</v>
      </c>
      <c r="J48" s="17">
        <v>10.54</v>
      </c>
    </row>
    <row r="49" spans="2:10" ht="57.75" customHeight="1" thickBot="1" x14ac:dyDescent="0.25">
      <c r="B49" s="18"/>
      <c r="C49" s="1143" t="s">
        <v>5</v>
      </c>
      <c r="D49" s="1143"/>
      <c r="E49" s="1144"/>
      <c r="F49" s="19">
        <v>0.66</v>
      </c>
      <c r="G49" s="20" t="s">
        <v>531</v>
      </c>
      <c r="H49" s="20">
        <v>1.89</v>
      </c>
      <c r="I49" s="20" t="s">
        <v>532</v>
      </c>
      <c r="J49" s="21" t="s">
        <v>533</v>
      </c>
    </row>
    <row r="50" spans="2:10" ht="13" x14ac:dyDescent="0.2"/>
  </sheetData>
  <sheetProtection algorithmName="SHA-512" hashValue="bJpLjnemaXVQOBxzaT/aOGK5GbfpAJfhpjS9bEzQ2aFsPDx3j3aUVzuoTA7C6WwkJYbuLHddkZnqoCnmRLZ99g==" saltValue="9QPddFHy7TDopcCOnAWz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534</v>
      </c>
      <c r="D34" s="1151"/>
      <c r="E34" s="1152"/>
      <c r="F34" s="32">
        <v>7.42</v>
      </c>
      <c r="G34" s="33">
        <v>11.8</v>
      </c>
      <c r="H34" s="33">
        <v>14.57</v>
      </c>
      <c r="I34" s="33">
        <v>11.49</v>
      </c>
      <c r="J34" s="34">
        <v>10.53</v>
      </c>
      <c r="K34" s="22"/>
      <c r="L34" s="22"/>
      <c r="M34" s="22"/>
      <c r="N34" s="22"/>
      <c r="O34" s="22"/>
      <c r="P34" s="22"/>
    </row>
    <row r="35" spans="1:16" ht="39" customHeight="1" x14ac:dyDescent="0.2">
      <c r="A35" s="22"/>
      <c r="B35" s="35"/>
      <c r="C35" s="1145" t="s">
        <v>535</v>
      </c>
      <c r="D35" s="1146"/>
      <c r="E35" s="1147"/>
      <c r="F35" s="36">
        <v>2.72</v>
      </c>
      <c r="G35" s="37">
        <v>3.17</v>
      </c>
      <c r="H35" s="37">
        <v>3.53</v>
      </c>
      <c r="I35" s="37">
        <v>4.76</v>
      </c>
      <c r="J35" s="38">
        <v>3.15</v>
      </c>
      <c r="K35" s="22"/>
      <c r="L35" s="22"/>
      <c r="M35" s="22"/>
      <c r="N35" s="22"/>
      <c r="O35" s="22"/>
      <c r="P35" s="22"/>
    </row>
    <row r="36" spans="1:16" ht="39" customHeight="1" x14ac:dyDescent="0.2">
      <c r="A36" s="22"/>
      <c r="B36" s="35"/>
      <c r="C36" s="1145" t="s">
        <v>536</v>
      </c>
      <c r="D36" s="1146"/>
      <c r="E36" s="1147"/>
      <c r="F36" s="36" t="s">
        <v>502</v>
      </c>
      <c r="G36" s="37">
        <v>1</v>
      </c>
      <c r="H36" s="37">
        <v>1.59</v>
      </c>
      <c r="I36" s="37">
        <v>1.17</v>
      </c>
      <c r="J36" s="38">
        <v>1.86</v>
      </c>
      <c r="K36" s="22"/>
      <c r="L36" s="22"/>
      <c r="M36" s="22"/>
      <c r="N36" s="22"/>
      <c r="O36" s="22"/>
      <c r="P36" s="22"/>
    </row>
    <row r="37" spans="1:16" ht="39" customHeight="1" x14ac:dyDescent="0.2">
      <c r="A37" s="22"/>
      <c r="B37" s="35"/>
      <c r="C37" s="1145" t="s">
        <v>537</v>
      </c>
      <c r="D37" s="1146"/>
      <c r="E37" s="1147"/>
      <c r="F37" s="36">
        <v>1.17</v>
      </c>
      <c r="G37" s="37">
        <v>1.57</v>
      </c>
      <c r="H37" s="37">
        <v>1.79</v>
      </c>
      <c r="I37" s="37">
        <v>1.85</v>
      </c>
      <c r="J37" s="38">
        <v>1.44</v>
      </c>
      <c r="K37" s="22"/>
      <c r="L37" s="22"/>
      <c r="M37" s="22"/>
      <c r="N37" s="22"/>
      <c r="O37" s="22"/>
      <c r="P37" s="22"/>
    </row>
    <row r="38" spans="1:16" ht="39" customHeight="1" x14ac:dyDescent="0.2">
      <c r="A38" s="22"/>
      <c r="B38" s="35"/>
      <c r="C38" s="1145" t="s">
        <v>538</v>
      </c>
      <c r="D38" s="1146"/>
      <c r="E38" s="1147"/>
      <c r="F38" s="36">
        <v>0</v>
      </c>
      <c r="G38" s="37">
        <v>0</v>
      </c>
      <c r="H38" s="37">
        <v>0.01</v>
      </c>
      <c r="I38" s="37">
        <v>0.01</v>
      </c>
      <c r="J38" s="38">
        <v>0.01</v>
      </c>
      <c r="K38" s="22"/>
      <c r="L38" s="22"/>
      <c r="M38" s="22"/>
      <c r="N38" s="22"/>
      <c r="O38" s="22"/>
      <c r="P38" s="22"/>
    </row>
    <row r="39" spans="1:16" ht="39" customHeight="1" x14ac:dyDescent="0.2">
      <c r="A39" s="22"/>
      <c r="B39" s="35"/>
      <c r="C39" s="1145" t="s">
        <v>539</v>
      </c>
      <c r="D39" s="1146"/>
      <c r="E39" s="1147"/>
      <c r="F39" s="36">
        <v>0</v>
      </c>
      <c r="G39" s="37">
        <v>0</v>
      </c>
      <c r="H39" s="37">
        <v>0</v>
      </c>
      <c r="I39" s="37">
        <v>0</v>
      </c>
      <c r="J39" s="38">
        <v>0</v>
      </c>
      <c r="K39" s="22"/>
      <c r="L39" s="22"/>
      <c r="M39" s="22"/>
      <c r="N39" s="22"/>
      <c r="O39" s="22"/>
      <c r="P39" s="22"/>
    </row>
    <row r="40" spans="1:16" ht="39" customHeight="1" x14ac:dyDescent="0.2">
      <c r="A40" s="22"/>
      <c r="B40" s="35"/>
      <c r="C40" s="1145" t="s">
        <v>540</v>
      </c>
      <c r="D40" s="1146"/>
      <c r="E40" s="1147"/>
      <c r="F40" s="36" t="s">
        <v>502</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502</v>
      </c>
      <c r="G42" s="37" t="s">
        <v>502</v>
      </c>
      <c r="H42" s="37" t="s">
        <v>502</v>
      </c>
      <c r="I42" s="37" t="s">
        <v>502</v>
      </c>
      <c r="J42" s="38" t="s">
        <v>502</v>
      </c>
      <c r="K42" s="22"/>
      <c r="L42" s="22"/>
      <c r="M42" s="22"/>
      <c r="N42" s="22"/>
      <c r="O42" s="22"/>
      <c r="P42" s="22"/>
    </row>
    <row r="43" spans="1:16" ht="39" customHeight="1" thickBot="1" x14ac:dyDescent="0.25">
      <c r="A43" s="22"/>
      <c r="B43" s="40"/>
      <c r="C43" s="1148" t="s">
        <v>542</v>
      </c>
      <c r="D43" s="1149"/>
      <c r="E43" s="1150"/>
      <c r="F43" s="41">
        <v>2.6</v>
      </c>
      <c r="G43" s="42" t="s">
        <v>502</v>
      </c>
      <c r="H43" s="42" t="s">
        <v>502</v>
      </c>
      <c r="I43" s="42" t="s">
        <v>502</v>
      </c>
      <c r="J43" s="43" t="s">
        <v>502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Bc5YbW5xxQVmY0vZLXPfJaXnpFgsG2jnLszf+6Sa2xkpY2ZrhassN7CjCw0ERcSVJVTv0TZTpgaq/aHux9DjQ==" saltValue="Dh9EGv0+R6ar2sKyGL7c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2058</v>
      </c>
      <c r="L45" s="60">
        <v>2061</v>
      </c>
      <c r="M45" s="60">
        <v>2024</v>
      </c>
      <c r="N45" s="60">
        <v>2055</v>
      </c>
      <c r="O45" s="61">
        <v>2166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502</v>
      </c>
      <c r="L46" s="64" t="s">
        <v>502</v>
      </c>
      <c r="M46" s="64" t="s">
        <v>502</v>
      </c>
      <c r="N46" s="64" t="s">
        <v>502</v>
      </c>
      <c r="O46" s="65" t="s">
        <v>502</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502</v>
      </c>
      <c r="L47" s="64" t="s">
        <v>502</v>
      </c>
      <c r="M47" s="64" t="s">
        <v>502</v>
      </c>
      <c r="N47" s="64" t="s">
        <v>502</v>
      </c>
      <c r="O47" s="65" t="s">
        <v>502</v>
      </c>
      <c r="P47" s="48"/>
      <c r="Q47" s="48"/>
      <c r="R47" s="48"/>
      <c r="S47" s="48"/>
      <c r="T47" s="48"/>
      <c r="U47" s="48"/>
    </row>
    <row r="48" spans="1:21" ht="30.75" customHeight="1" x14ac:dyDescent="0.2">
      <c r="A48" s="48"/>
      <c r="B48" s="1155"/>
      <c r="C48" s="1156"/>
      <c r="D48" s="62"/>
      <c r="E48" s="1161" t="s">
        <v>13</v>
      </c>
      <c r="F48" s="1161"/>
      <c r="G48" s="1161"/>
      <c r="H48" s="1161"/>
      <c r="I48" s="1161"/>
      <c r="J48" s="1162"/>
      <c r="K48" s="63">
        <v>1326</v>
      </c>
      <c r="L48" s="64">
        <v>1106</v>
      </c>
      <c r="M48" s="64">
        <v>1100</v>
      </c>
      <c r="N48" s="64">
        <v>1203</v>
      </c>
      <c r="O48" s="65">
        <v>1237</v>
      </c>
      <c r="P48" s="48"/>
      <c r="Q48" s="48"/>
      <c r="R48" s="48"/>
      <c r="S48" s="48"/>
      <c r="T48" s="48"/>
      <c r="U48" s="48"/>
    </row>
    <row r="49" spans="1:21" ht="30.75" customHeight="1" x14ac:dyDescent="0.2">
      <c r="A49" s="48"/>
      <c r="B49" s="1155"/>
      <c r="C49" s="1156"/>
      <c r="D49" s="62"/>
      <c r="E49" s="1161" t="s">
        <v>14</v>
      </c>
      <c r="F49" s="1161"/>
      <c r="G49" s="1161"/>
      <c r="H49" s="1161"/>
      <c r="I49" s="1161"/>
      <c r="J49" s="1162"/>
      <c r="K49" s="63">
        <v>403</v>
      </c>
      <c r="L49" s="64">
        <v>245</v>
      </c>
      <c r="M49" s="64">
        <v>185</v>
      </c>
      <c r="N49" s="64">
        <v>257</v>
      </c>
      <c r="O49" s="65">
        <v>365</v>
      </c>
      <c r="P49" s="48"/>
      <c r="Q49" s="48"/>
      <c r="R49" s="48"/>
      <c r="S49" s="48"/>
      <c r="T49" s="48"/>
      <c r="U49" s="48"/>
    </row>
    <row r="50" spans="1:21" ht="30.75" customHeight="1" x14ac:dyDescent="0.2">
      <c r="A50" s="48"/>
      <c r="B50" s="1155"/>
      <c r="C50" s="1156"/>
      <c r="D50" s="62"/>
      <c r="E50" s="1161" t="s">
        <v>15</v>
      </c>
      <c r="F50" s="1161"/>
      <c r="G50" s="1161"/>
      <c r="H50" s="1161"/>
      <c r="I50" s="1161"/>
      <c r="J50" s="1162"/>
      <c r="K50" s="63">
        <v>4</v>
      </c>
      <c r="L50" s="64">
        <v>4</v>
      </c>
      <c r="M50" s="64">
        <v>4</v>
      </c>
      <c r="N50" s="64">
        <v>3</v>
      </c>
      <c r="O50" s="65">
        <v>3</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502</v>
      </c>
      <c r="L51" s="64" t="s">
        <v>502</v>
      </c>
      <c r="M51" s="64" t="s">
        <v>502</v>
      </c>
      <c r="N51" s="64" t="s">
        <v>502</v>
      </c>
      <c r="O51" s="65" t="s">
        <v>502</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3837</v>
      </c>
      <c r="L52" s="64">
        <v>3524</v>
      </c>
      <c r="M52" s="64">
        <v>3425</v>
      </c>
      <c r="N52" s="64">
        <v>3262</v>
      </c>
      <c r="O52" s="65">
        <v>3187</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-46</v>
      </c>
      <c r="L53" s="69">
        <v>-108</v>
      </c>
      <c r="M53" s="69">
        <v>-112</v>
      </c>
      <c r="N53" s="69">
        <v>256</v>
      </c>
      <c r="O53" s="70">
        <v>584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502</v>
      </c>
      <c r="L58" s="84" t="s">
        <v>502</v>
      </c>
      <c r="M58" s="84" t="s">
        <v>502</v>
      </c>
      <c r="N58" s="84" t="s">
        <v>502</v>
      </c>
      <c r="O58" s="85" t="s">
        <v>502</v>
      </c>
    </row>
    <row r="59" spans="1:21" ht="31.5" customHeight="1" x14ac:dyDescent="0.2">
      <c r="B59" s="1171"/>
      <c r="C59" s="1172"/>
      <c r="D59" s="1178" t="s">
        <v>26</v>
      </c>
      <c r="E59" s="1179"/>
      <c r="F59" s="1179"/>
      <c r="G59" s="1179"/>
      <c r="H59" s="1179"/>
      <c r="I59" s="1179"/>
      <c r="J59" s="1180"/>
      <c r="K59" s="86" t="s">
        <v>502</v>
      </c>
      <c r="L59" s="87" t="s">
        <v>502</v>
      </c>
      <c r="M59" s="87" t="s">
        <v>502</v>
      </c>
      <c r="N59" s="87" t="s">
        <v>502</v>
      </c>
      <c r="O59" s="88" t="s">
        <v>502</v>
      </c>
    </row>
    <row r="60" spans="1:21" ht="31.5" customHeight="1" thickBot="1" x14ac:dyDescent="0.25">
      <c r="B60" s="1173"/>
      <c r="C60" s="1174"/>
      <c r="D60" s="1181" t="s">
        <v>27</v>
      </c>
      <c r="E60" s="1182"/>
      <c r="F60" s="1182"/>
      <c r="G60" s="1182"/>
      <c r="H60" s="1182"/>
      <c r="I60" s="1182"/>
      <c r="J60" s="1183"/>
      <c r="K60" s="89" t="s">
        <v>502</v>
      </c>
      <c r="L60" s="90" t="s">
        <v>502</v>
      </c>
      <c r="M60" s="90" t="s">
        <v>502</v>
      </c>
      <c r="N60" s="90" t="s">
        <v>502</v>
      </c>
      <c r="O60" s="91" t="s">
        <v>502</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9Glb4hz6Q83kqkiu3PwbLCZCANAvuXba7K3XHzAW4vEk9TfzP8hBoGmE956oe5JuJ+oMffLBWW7JvlKd57rJw==" saltValue="BSAy1x3s+kNU6x9ikFvM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23200</v>
      </c>
      <c r="J41" s="356">
        <v>22775</v>
      </c>
      <c r="K41" s="356">
        <v>22623</v>
      </c>
      <c r="L41" s="356">
        <v>23719</v>
      </c>
      <c r="M41" s="357">
        <v>24389</v>
      </c>
    </row>
    <row r="42" spans="2:13" ht="27.75" customHeight="1" x14ac:dyDescent="0.2">
      <c r="B42" s="1186"/>
      <c r="C42" s="1187"/>
      <c r="D42" s="106"/>
      <c r="E42" s="1192" t="s">
        <v>32</v>
      </c>
      <c r="F42" s="1192"/>
      <c r="G42" s="1192"/>
      <c r="H42" s="1193"/>
      <c r="I42" s="358">
        <v>1059</v>
      </c>
      <c r="J42" s="359">
        <v>1165</v>
      </c>
      <c r="K42" s="359">
        <v>1228</v>
      </c>
      <c r="L42" s="359">
        <v>1520</v>
      </c>
      <c r="M42" s="360">
        <v>1716</v>
      </c>
    </row>
    <row r="43" spans="2:13" ht="27.75" customHeight="1" x14ac:dyDescent="0.2">
      <c r="B43" s="1186"/>
      <c r="C43" s="1187"/>
      <c r="D43" s="106"/>
      <c r="E43" s="1192" t="s">
        <v>33</v>
      </c>
      <c r="F43" s="1192"/>
      <c r="G43" s="1192"/>
      <c r="H43" s="1193"/>
      <c r="I43" s="358">
        <v>17455</v>
      </c>
      <c r="J43" s="359">
        <v>16730</v>
      </c>
      <c r="K43" s="359">
        <v>16439</v>
      </c>
      <c r="L43" s="359">
        <v>16893</v>
      </c>
      <c r="M43" s="360">
        <v>18363</v>
      </c>
    </row>
    <row r="44" spans="2:13" ht="27.75" customHeight="1" x14ac:dyDescent="0.2">
      <c r="B44" s="1186"/>
      <c r="C44" s="1187"/>
      <c r="D44" s="106"/>
      <c r="E44" s="1192" t="s">
        <v>34</v>
      </c>
      <c r="F44" s="1192"/>
      <c r="G44" s="1192"/>
      <c r="H44" s="1193"/>
      <c r="I44" s="358">
        <v>8665</v>
      </c>
      <c r="J44" s="359">
        <v>8290</v>
      </c>
      <c r="K44" s="359">
        <v>8737</v>
      </c>
      <c r="L44" s="359">
        <v>8449</v>
      </c>
      <c r="M44" s="360">
        <v>13151</v>
      </c>
    </row>
    <row r="45" spans="2:13" ht="27.75" customHeight="1" x14ac:dyDescent="0.2">
      <c r="B45" s="1186"/>
      <c r="C45" s="1187"/>
      <c r="D45" s="106"/>
      <c r="E45" s="1192" t="s">
        <v>35</v>
      </c>
      <c r="F45" s="1192"/>
      <c r="G45" s="1192"/>
      <c r="H45" s="1193"/>
      <c r="I45" s="358">
        <v>3948</v>
      </c>
      <c r="J45" s="359">
        <v>4059</v>
      </c>
      <c r="K45" s="359">
        <v>4254</v>
      </c>
      <c r="L45" s="359">
        <v>4180</v>
      </c>
      <c r="M45" s="360">
        <v>4835</v>
      </c>
    </row>
    <row r="46" spans="2:13" ht="27.75" customHeight="1" x14ac:dyDescent="0.2">
      <c r="B46" s="1186"/>
      <c r="C46" s="1187"/>
      <c r="D46" s="107"/>
      <c r="E46" s="1192" t="s">
        <v>36</v>
      </c>
      <c r="F46" s="1192"/>
      <c r="G46" s="1192"/>
      <c r="H46" s="1193"/>
      <c r="I46" s="358">
        <v>500</v>
      </c>
      <c r="J46" s="359">
        <v>497</v>
      </c>
      <c r="K46" s="359">
        <v>154</v>
      </c>
      <c r="L46" s="359" t="s">
        <v>502</v>
      </c>
      <c r="M46" s="360" t="s">
        <v>502</v>
      </c>
    </row>
    <row r="47" spans="2:13" ht="27.75" customHeight="1" x14ac:dyDescent="0.2">
      <c r="B47" s="1186"/>
      <c r="C47" s="1187"/>
      <c r="D47" s="108"/>
      <c r="E47" s="1194" t="s">
        <v>37</v>
      </c>
      <c r="F47" s="1195"/>
      <c r="G47" s="1195"/>
      <c r="H47" s="1196"/>
      <c r="I47" s="358" t="s">
        <v>502</v>
      </c>
      <c r="J47" s="359" t="s">
        <v>502</v>
      </c>
      <c r="K47" s="359" t="s">
        <v>502</v>
      </c>
      <c r="L47" s="359" t="s">
        <v>502</v>
      </c>
      <c r="M47" s="360" t="s">
        <v>502</v>
      </c>
    </row>
    <row r="48" spans="2:13" ht="27.75" customHeight="1" x14ac:dyDescent="0.2">
      <c r="B48" s="1186"/>
      <c r="C48" s="1187"/>
      <c r="D48" s="106"/>
      <c r="E48" s="1192" t="s">
        <v>38</v>
      </c>
      <c r="F48" s="1192"/>
      <c r="G48" s="1192"/>
      <c r="H48" s="1193"/>
      <c r="I48" s="358" t="s">
        <v>502</v>
      </c>
      <c r="J48" s="359" t="s">
        <v>502</v>
      </c>
      <c r="K48" s="359" t="s">
        <v>502</v>
      </c>
      <c r="L48" s="359" t="s">
        <v>502</v>
      </c>
      <c r="M48" s="360" t="s">
        <v>502</v>
      </c>
    </row>
    <row r="49" spans="2:13" ht="27.75" customHeight="1" x14ac:dyDescent="0.2">
      <c r="B49" s="1188"/>
      <c r="C49" s="1189"/>
      <c r="D49" s="106"/>
      <c r="E49" s="1192" t="s">
        <v>39</v>
      </c>
      <c r="F49" s="1192"/>
      <c r="G49" s="1192"/>
      <c r="H49" s="1193"/>
      <c r="I49" s="358" t="s">
        <v>502</v>
      </c>
      <c r="J49" s="359" t="s">
        <v>502</v>
      </c>
      <c r="K49" s="359" t="s">
        <v>502</v>
      </c>
      <c r="L49" s="359" t="s">
        <v>502</v>
      </c>
      <c r="M49" s="360" t="s">
        <v>502</v>
      </c>
    </row>
    <row r="50" spans="2:13" ht="27.75" customHeight="1" x14ac:dyDescent="0.2">
      <c r="B50" s="1197" t="s">
        <v>40</v>
      </c>
      <c r="C50" s="1198"/>
      <c r="D50" s="109"/>
      <c r="E50" s="1192" t="s">
        <v>41</v>
      </c>
      <c r="F50" s="1192"/>
      <c r="G50" s="1192"/>
      <c r="H50" s="1193"/>
      <c r="I50" s="358">
        <v>12256</v>
      </c>
      <c r="J50" s="359">
        <v>13484</v>
      </c>
      <c r="K50" s="359">
        <v>14380</v>
      </c>
      <c r="L50" s="359">
        <v>17606</v>
      </c>
      <c r="M50" s="360">
        <v>16707</v>
      </c>
    </row>
    <row r="51" spans="2:13" ht="27.75" customHeight="1" x14ac:dyDescent="0.2">
      <c r="B51" s="1186"/>
      <c r="C51" s="1187"/>
      <c r="D51" s="106"/>
      <c r="E51" s="1192" t="s">
        <v>42</v>
      </c>
      <c r="F51" s="1192"/>
      <c r="G51" s="1192"/>
      <c r="H51" s="1193"/>
      <c r="I51" s="358">
        <v>17632</v>
      </c>
      <c r="J51" s="359">
        <v>17489</v>
      </c>
      <c r="K51" s="359">
        <v>18484</v>
      </c>
      <c r="L51" s="359">
        <v>18805</v>
      </c>
      <c r="M51" s="360">
        <v>20130</v>
      </c>
    </row>
    <row r="52" spans="2:13" ht="27.75" customHeight="1" x14ac:dyDescent="0.2">
      <c r="B52" s="1188"/>
      <c r="C52" s="1189"/>
      <c r="D52" s="106"/>
      <c r="E52" s="1192" t="s">
        <v>43</v>
      </c>
      <c r="F52" s="1192"/>
      <c r="G52" s="1192"/>
      <c r="H52" s="1193"/>
      <c r="I52" s="358">
        <v>20390</v>
      </c>
      <c r="J52" s="359">
        <v>19579</v>
      </c>
      <c r="K52" s="359">
        <v>19865</v>
      </c>
      <c r="L52" s="359">
        <v>17226</v>
      </c>
      <c r="M52" s="360">
        <v>20429</v>
      </c>
    </row>
    <row r="53" spans="2:13" ht="27.75" customHeight="1" thickBot="1" x14ac:dyDescent="0.25">
      <c r="B53" s="1199" t="s">
        <v>19</v>
      </c>
      <c r="C53" s="1200"/>
      <c r="D53" s="110"/>
      <c r="E53" s="1201" t="s">
        <v>44</v>
      </c>
      <c r="F53" s="1201"/>
      <c r="G53" s="1201"/>
      <c r="H53" s="1202"/>
      <c r="I53" s="361">
        <v>4548</v>
      </c>
      <c r="J53" s="362">
        <v>2965</v>
      </c>
      <c r="K53" s="362">
        <v>705</v>
      </c>
      <c r="L53" s="362">
        <v>1123</v>
      </c>
      <c r="M53" s="363">
        <v>5190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jB3Mwk3nninAxQ/ck7gHJUlQJXG5WXj9jVVLmB1eakOND4NCEaO7LoPnkxj6U0gcPVi1UU37Oc6drIi7BXDF4w==" saltValue="8O87TugZWafgN9gP0aI2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5404</v>
      </c>
      <c r="G55" s="122">
        <v>6429</v>
      </c>
      <c r="H55" s="123">
        <v>7515</v>
      </c>
    </row>
    <row r="56" spans="2:8" ht="52.5" customHeight="1" x14ac:dyDescent="0.2">
      <c r="B56" s="124"/>
      <c r="C56" s="1213" t="s">
        <v>47</v>
      </c>
      <c r="D56" s="1213"/>
      <c r="E56" s="1214"/>
      <c r="F56" s="125" t="s">
        <v>502</v>
      </c>
      <c r="G56" s="125" t="s">
        <v>502</v>
      </c>
      <c r="H56" s="126" t="s">
        <v>502</v>
      </c>
    </row>
    <row r="57" spans="2:8" ht="53.25" customHeight="1" x14ac:dyDescent="0.2">
      <c r="B57" s="124"/>
      <c r="C57" s="1215" t="s">
        <v>48</v>
      </c>
      <c r="D57" s="1215"/>
      <c r="E57" s="1216"/>
      <c r="F57" s="127">
        <v>8551</v>
      </c>
      <c r="G57" s="127">
        <v>10756</v>
      </c>
      <c r="H57" s="128">
        <v>8807</v>
      </c>
    </row>
    <row r="58" spans="2:8" ht="45.75" customHeight="1" x14ac:dyDescent="0.2">
      <c r="B58" s="129"/>
      <c r="C58" s="1203" t="s">
        <v>565</v>
      </c>
      <c r="D58" s="1204"/>
      <c r="E58" s="1205"/>
      <c r="F58" s="130">
        <v>3741</v>
      </c>
      <c r="G58" s="130">
        <v>3747</v>
      </c>
      <c r="H58" s="131">
        <v>3752</v>
      </c>
    </row>
    <row r="59" spans="2:8" ht="45.75" customHeight="1" x14ac:dyDescent="0.2">
      <c r="B59" s="129"/>
      <c r="C59" s="1203" t="s">
        <v>566</v>
      </c>
      <c r="D59" s="1204"/>
      <c r="E59" s="1205"/>
      <c r="F59" s="130" t="s">
        <v>502</v>
      </c>
      <c r="G59" s="130">
        <v>1540</v>
      </c>
      <c r="H59" s="131">
        <v>2017</v>
      </c>
    </row>
    <row r="60" spans="2:8" ht="45.75" customHeight="1" x14ac:dyDescent="0.2">
      <c r="B60" s="129"/>
      <c r="C60" s="1203" t="s">
        <v>567</v>
      </c>
      <c r="D60" s="1204"/>
      <c r="E60" s="1205"/>
      <c r="F60" s="130">
        <v>3415</v>
      </c>
      <c r="G60" s="130">
        <v>3590</v>
      </c>
      <c r="H60" s="131">
        <v>1949</v>
      </c>
    </row>
    <row r="61" spans="2:8" ht="45.75" customHeight="1" x14ac:dyDescent="0.2">
      <c r="B61" s="129"/>
      <c r="C61" s="1203" t="s">
        <v>568</v>
      </c>
      <c r="D61" s="1204"/>
      <c r="E61" s="1205"/>
      <c r="F61" s="130" t="s">
        <v>502</v>
      </c>
      <c r="G61" s="130">
        <v>500</v>
      </c>
      <c r="H61" s="131">
        <v>487</v>
      </c>
    </row>
    <row r="62" spans="2:8" ht="45.75" customHeight="1" thickBot="1" x14ac:dyDescent="0.25">
      <c r="B62" s="132"/>
      <c r="C62" s="1206" t="s">
        <v>569</v>
      </c>
      <c r="D62" s="1207"/>
      <c r="E62" s="1208"/>
      <c r="F62" s="133">
        <v>1021</v>
      </c>
      <c r="G62" s="133">
        <v>1022</v>
      </c>
      <c r="H62" s="134">
        <v>260</v>
      </c>
    </row>
    <row r="63" spans="2:8" ht="52.5" customHeight="1" thickBot="1" x14ac:dyDescent="0.25">
      <c r="B63" s="135"/>
      <c r="C63" s="1209" t="s">
        <v>49</v>
      </c>
      <c r="D63" s="1209"/>
      <c r="E63" s="1210"/>
      <c r="F63" s="136">
        <v>13955</v>
      </c>
      <c r="G63" s="136">
        <v>17185</v>
      </c>
      <c r="H63" s="137">
        <v>16322</v>
      </c>
    </row>
    <row r="64" spans="2:8" ht="13" x14ac:dyDescent="0.2"/>
  </sheetData>
  <sheetProtection algorithmName="SHA-512" hashValue="GX/bGCDgRRSkS6j0hebqsYyr6jKyl2m3VX58miCInB6xRmcei6VWk7ZeiM+Zzi+0HnU1kFPeTrHxVkfNJUybQg==" saltValue="YNowknUq6piisXlSru4X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63037</v>
      </c>
      <c r="E3" s="156"/>
      <c r="F3" s="157">
        <v>66343</v>
      </c>
      <c r="G3" s="158"/>
      <c r="H3" s="159"/>
    </row>
    <row r="4" spans="1:8" x14ac:dyDescent="0.2">
      <c r="A4" s="160"/>
      <c r="B4" s="161"/>
      <c r="C4" s="162"/>
      <c r="D4" s="163">
        <v>33502</v>
      </c>
      <c r="E4" s="164"/>
      <c r="F4" s="165">
        <v>34529</v>
      </c>
      <c r="G4" s="166"/>
      <c r="H4" s="167"/>
    </row>
    <row r="5" spans="1:8" x14ac:dyDescent="0.2">
      <c r="A5" s="148" t="s">
        <v>520</v>
      </c>
      <c r="B5" s="153"/>
      <c r="C5" s="154"/>
      <c r="D5" s="155">
        <v>50043</v>
      </c>
      <c r="E5" s="156"/>
      <c r="F5" s="157">
        <v>56416</v>
      </c>
      <c r="G5" s="158"/>
      <c r="H5" s="159"/>
    </row>
    <row r="6" spans="1:8" x14ac:dyDescent="0.2">
      <c r="A6" s="160"/>
      <c r="B6" s="161"/>
      <c r="C6" s="162"/>
      <c r="D6" s="163">
        <v>24071</v>
      </c>
      <c r="E6" s="164"/>
      <c r="F6" s="165">
        <v>32623</v>
      </c>
      <c r="G6" s="166"/>
      <c r="H6" s="167"/>
    </row>
    <row r="7" spans="1:8" x14ac:dyDescent="0.2">
      <c r="A7" s="148" t="s">
        <v>521</v>
      </c>
      <c r="B7" s="153"/>
      <c r="C7" s="154"/>
      <c r="D7" s="155">
        <v>56656</v>
      </c>
      <c r="E7" s="156"/>
      <c r="F7" s="157">
        <v>49217</v>
      </c>
      <c r="G7" s="158"/>
      <c r="H7" s="159"/>
    </row>
    <row r="8" spans="1:8" x14ac:dyDescent="0.2">
      <c r="A8" s="160"/>
      <c r="B8" s="161"/>
      <c r="C8" s="162"/>
      <c r="D8" s="163">
        <v>22518</v>
      </c>
      <c r="E8" s="164"/>
      <c r="F8" s="165">
        <v>27232</v>
      </c>
      <c r="G8" s="166"/>
      <c r="H8" s="167"/>
    </row>
    <row r="9" spans="1:8" x14ac:dyDescent="0.2">
      <c r="A9" s="148" t="s">
        <v>522</v>
      </c>
      <c r="B9" s="153"/>
      <c r="C9" s="154"/>
      <c r="D9" s="155">
        <v>87704</v>
      </c>
      <c r="E9" s="156"/>
      <c r="F9" s="157">
        <v>49211</v>
      </c>
      <c r="G9" s="158"/>
      <c r="H9" s="159"/>
    </row>
    <row r="10" spans="1:8" x14ac:dyDescent="0.2">
      <c r="A10" s="160"/>
      <c r="B10" s="161"/>
      <c r="C10" s="162"/>
      <c r="D10" s="163">
        <v>36856</v>
      </c>
      <c r="E10" s="164"/>
      <c r="F10" s="165">
        <v>28367</v>
      </c>
      <c r="G10" s="166"/>
      <c r="H10" s="167"/>
    </row>
    <row r="11" spans="1:8" x14ac:dyDescent="0.2">
      <c r="A11" s="148" t="s">
        <v>523</v>
      </c>
      <c r="B11" s="153"/>
      <c r="C11" s="154"/>
      <c r="D11" s="155">
        <v>87222</v>
      </c>
      <c r="E11" s="156"/>
      <c r="F11" s="157">
        <v>51738</v>
      </c>
      <c r="G11" s="158"/>
      <c r="H11" s="159"/>
    </row>
    <row r="12" spans="1:8" x14ac:dyDescent="0.2">
      <c r="A12" s="160"/>
      <c r="B12" s="161"/>
      <c r="C12" s="168"/>
      <c r="D12" s="163">
        <v>32739</v>
      </c>
      <c r="E12" s="164"/>
      <c r="F12" s="165">
        <v>30360</v>
      </c>
      <c r="G12" s="166"/>
      <c r="H12" s="167"/>
    </row>
    <row r="13" spans="1:8" x14ac:dyDescent="0.2">
      <c r="A13" s="148"/>
      <c r="B13" s="153"/>
      <c r="C13" s="169"/>
      <c r="D13" s="170">
        <v>68932</v>
      </c>
      <c r="E13" s="171"/>
      <c r="F13" s="172">
        <v>54585</v>
      </c>
      <c r="G13" s="173"/>
      <c r="H13" s="159"/>
    </row>
    <row r="14" spans="1:8" x14ac:dyDescent="0.2">
      <c r="A14" s="160"/>
      <c r="B14" s="161"/>
      <c r="C14" s="162"/>
      <c r="D14" s="163">
        <v>29937</v>
      </c>
      <c r="E14" s="164"/>
      <c r="F14" s="165">
        <v>30622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7.42</v>
      </c>
      <c r="C19" s="174">
        <f>ROUND(VALUE(SUBSTITUTE(実質収支比率等に係る経年分析!G$48,"▲","-")),2)</f>
        <v>11.81</v>
      </c>
      <c r="D19" s="174">
        <f>ROUND(VALUE(SUBSTITUTE(実質収支比率等に係る経年分析!H$48,"▲","-")),2)</f>
        <v>14.58</v>
      </c>
      <c r="E19" s="174">
        <f>ROUND(VALUE(SUBSTITUTE(実質収支比率等に係る経年分析!I$48,"▲","-")),2)</f>
        <v>11.5</v>
      </c>
      <c r="F19" s="174">
        <f>ROUND(VALUE(SUBSTITUTE(実質収支比率等に係る経年分析!J$48,"▲","-")),2)</f>
        <v>10.54</v>
      </c>
    </row>
    <row r="20" spans="1:11" x14ac:dyDescent="0.2">
      <c r="A20" s="174" t="s">
        <v>53</v>
      </c>
      <c r="B20" s="174">
        <f>ROUND(VALUE(SUBSTITUTE(実質収支比率等に係る経年分析!F$47,"▲","-")),2)</f>
        <v>20.32</v>
      </c>
      <c r="C20" s="174">
        <f>ROUND(VALUE(SUBSTITUTE(実質収支比率等に係る経年分析!G$47,"▲","-")),2)</f>
        <v>12.32</v>
      </c>
      <c r="D20" s="174">
        <f>ROUND(VALUE(SUBSTITUTE(実質収支比率等に係る経年分析!H$47,"▲","-")),2)</f>
        <v>18.13</v>
      </c>
      <c r="E20" s="174">
        <f>ROUND(VALUE(SUBSTITUTE(実質収支比率等に係る経年分析!I$47,"▲","-")),2)</f>
        <v>20.89</v>
      </c>
      <c r="F20" s="174">
        <f>ROUND(VALUE(SUBSTITUTE(実質収支比率等に係る経年分析!J$47,"▲","-")),2)</f>
        <v>23.45</v>
      </c>
    </row>
    <row r="21" spans="1:11" x14ac:dyDescent="0.2">
      <c r="A21" s="174" t="s">
        <v>54</v>
      </c>
      <c r="B21" s="174">
        <f>IF(ISNUMBER(VALUE(SUBSTITUTE(実質収支比率等に係る経年分析!F$49,"▲","-"))),ROUND(VALUE(SUBSTITUTE(実質収支比率等に係る経年分析!F$49,"▲","-")),2),NA())</f>
        <v>0.66</v>
      </c>
      <c r="C21" s="174">
        <f>IF(ISNUMBER(VALUE(SUBSTITUTE(実質収支比率等に係る経年分析!G$49,"▲","-"))),ROUND(VALUE(SUBSTITUTE(実質収支比率等に係る経年分析!G$49,"▲","-")),2),NA())</f>
        <v>-6.64</v>
      </c>
      <c r="D21" s="174">
        <f>IF(ISNUMBER(VALUE(SUBSTITUTE(実質収支比率等に係る経年分析!H$49,"▲","-"))),ROUND(VALUE(SUBSTITUTE(実質収支比率等に係る経年分析!H$49,"▲","-")),2),NA())</f>
        <v>1.89</v>
      </c>
      <c r="E21" s="174">
        <f>IF(ISNUMBER(VALUE(SUBSTITUTE(実質収支比率等に係る経年分析!I$49,"▲","-"))),ROUND(VALUE(SUBSTITUTE(実質収支比率等に係る経年分析!I$49,"▲","-")),2),NA())</f>
        <v>-6.35</v>
      </c>
      <c r="F21" s="174">
        <f>IF(ISNUMBER(VALUE(SUBSTITUTE(実質収支比率等に係る経年分析!J$49,"▲","-"))),ROUND(VALUE(SUBSTITUTE(実質収支比率等に係る経年分析!J$49,"▲","-")),2),NA())</f>
        <v>-2.64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加木屋中部土地区画整理事業特別会計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太田川駅周辺土地区画整理事業特別会計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10.53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3837</v>
      </c>
      <c r="E42" s="176"/>
      <c r="F42" s="176"/>
      <c r="G42" s="176">
        <f>'実質公債費比率（分子）の構造'!L$52</f>
        <v>3524</v>
      </c>
      <c r="H42" s="176"/>
      <c r="I42" s="176"/>
      <c r="J42" s="176">
        <f>'実質公債費比率（分子）の構造'!M$52</f>
        <v>3425</v>
      </c>
      <c r="K42" s="176"/>
      <c r="L42" s="176"/>
      <c r="M42" s="176">
        <f>'実質公債費比率（分子）の構造'!N$52</f>
        <v>3262</v>
      </c>
      <c r="N42" s="176"/>
      <c r="O42" s="176"/>
      <c r="P42" s="176">
        <f>'実質公債費比率（分子）の構造'!O$52</f>
        <v>3187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v>
      </c>
      <c r="C44" s="176"/>
      <c r="D44" s="176"/>
      <c r="E44" s="176">
        <f>'実質公債費比率（分子）の構造'!L$50</f>
        <v>4</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2">
      <c r="A45" s="176" t="s">
        <v>63</v>
      </c>
      <c r="B45" s="176">
        <f>'実質公債費比率（分子）の構造'!K$49</f>
        <v>403</v>
      </c>
      <c r="C45" s="176"/>
      <c r="D45" s="176"/>
      <c r="E45" s="176">
        <f>'実質公債費比率（分子）の構造'!L$49</f>
        <v>245</v>
      </c>
      <c r="F45" s="176"/>
      <c r="G45" s="176"/>
      <c r="H45" s="176">
        <f>'実質公債費比率（分子）の構造'!M$49</f>
        <v>185</v>
      </c>
      <c r="I45" s="176"/>
      <c r="J45" s="176"/>
      <c r="K45" s="176">
        <f>'実質公債費比率（分子）の構造'!N$49</f>
        <v>257</v>
      </c>
      <c r="L45" s="176"/>
      <c r="M45" s="176"/>
      <c r="N45" s="176">
        <f>'実質公債費比率（分子）の構造'!O$49</f>
        <v>365</v>
      </c>
      <c r="O45" s="176"/>
      <c r="P45" s="176"/>
    </row>
    <row r="46" spans="1:16" x14ac:dyDescent="0.2">
      <c r="A46" s="176" t="s">
        <v>64</v>
      </c>
      <c r="B46" s="176">
        <f>'実質公債費比率（分子）の構造'!K$48</f>
        <v>1326</v>
      </c>
      <c r="C46" s="176"/>
      <c r="D46" s="176"/>
      <c r="E46" s="176">
        <f>'実質公債費比率（分子）の構造'!L$48</f>
        <v>1106</v>
      </c>
      <c r="F46" s="176"/>
      <c r="G46" s="176"/>
      <c r="H46" s="176">
        <f>'実質公債費比率（分子）の構造'!M$48</f>
        <v>1100</v>
      </c>
      <c r="I46" s="176"/>
      <c r="J46" s="176"/>
      <c r="K46" s="176">
        <f>'実質公債費比率（分子）の構造'!N$48</f>
        <v>1203</v>
      </c>
      <c r="L46" s="176"/>
      <c r="M46" s="176"/>
      <c r="N46" s="176">
        <f>'実質公債費比率（分子）の構造'!O$48</f>
        <v>1237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2058</v>
      </c>
      <c r="C49" s="176"/>
      <c r="D49" s="176"/>
      <c r="E49" s="176">
        <f>'実質公債費比率（分子）の構造'!L$45</f>
        <v>2061</v>
      </c>
      <c r="F49" s="176"/>
      <c r="G49" s="176"/>
      <c r="H49" s="176">
        <f>'実質公債費比率（分子）の構造'!M$45</f>
        <v>2024</v>
      </c>
      <c r="I49" s="176"/>
      <c r="J49" s="176"/>
      <c r="K49" s="176">
        <f>'実質公債費比率（分子）の構造'!N$45</f>
        <v>2055</v>
      </c>
      <c r="L49" s="176"/>
      <c r="M49" s="176"/>
      <c r="N49" s="176">
        <f>'実質公債費比率（分子）の構造'!O$45</f>
        <v>2166</v>
      </c>
      <c r="O49" s="176"/>
      <c r="P49" s="176"/>
    </row>
    <row r="50" spans="1:16" x14ac:dyDescent="0.2">
      <c r="A50" s="176" t="s">
        <v>67</v>
      </c>
      <c r="B50" s="176" t="e">
        <f>NA()</f>
        <v>#N/A</v>
      </c>
      <c r="C50" s="176">
        <f>IF(ISNUMBER('実質公債費比率（分子）の構造'!K$53),'実質公債費比率（分子）の構造'!K$53,NA())</f>
        <v>-46</v>
      </c>
      <c r="D50" s="176" t="e">
        <f>NA()</f>
        <v>#N/A</v>
      </c>
      <c r="E50" s="176" t="e">
        <f>NA()</f>
        <v>#N/A</v>
      </c>
      <c r="F50" s="176">
        <f>IF(ISNUMBER('実質公債費比率（分子）の構造'!L$53),'実質公債費比率（分子）の構造'!L$53,NA())</f>
        <v>-108</v>
      </c>
      <c r="G50" s="176" t="e">
        <f>NA()</f>
        <v>#N/A</v>
      </c>
      <c r="H50" s="176" t="e">
        <f>NA()</f>
        <v>#N/A</v>
      </c>
      <c r="I50" s="176">
        <f>IF(ISNUMBER('実質公債費比率（分子）の構造'!M$53),'実質公債費比率（分子）の構造'!M$53,NA())</f>
        <v>-112</v>
      </c>
      <c r="J50" s="176" t="e">
        <f>NA()</f>
        <v>#N/A</v>
      </c>
      <c r="K50" s="176" t="e">
        <f>NA()</f>
        <v>#N/A</v>
      </c>
      <c r="L50" s="176">
        <f>IF(ISNUMBER('実質公債費比率（分子）の構造'!N$53),'実質公債費比率（分子）の構造'!N$53,NA())</f>
        <v>256</v>
      </c>
      <c r="M50" s="176" t="e">
        <f>NA()</f>
        <v>#N/A</v>
      </c>
      <c r="N50" s="176" t="e">
        <f>NA()</f>
        <v>#N/A</v>
      </c>
      <c r="O50" s="176">
        <f>IF(ISNUMBER('実質公債費比率（分子）の構造'!O$53),'実質公債費比率（分子）の構造'!O$53,NA())</f>
        <v>584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20390</v>
      </c>
      <c r="E56" s="175"/>
      <c r="F56" s="175"/>
      <c r="G56" s="175">
        <f>'将来負担比率（分子）の構造'!J$52</f>
        <v>19579</v>
      </c>
      <c r="H56" s="175"/>
      <c r="I56" s="175"/>
      <c r="J56" s="175">
        <f>'将来負担比率（分子）の構造'!K$52</f>
        <v>19865</v>
      </c>
      <c r="K56" s="175"/>
      <c r="L56" s="175"/>
      <c r="M56" s="175">
        <f>'将来負担比率（分子）の構造'!L$52</f>
        <v>17226</v>
      </c>
      <c r="N56" s="175"/>
      <c r="O56" s="175"/>
      <c r="P56" s="175">
        <f>'将来負担比率（分子）の構造'!M$52</f>
        <v>20429</v>
      </c>
    </row>
    <row r="57" spans="1:16" x14ac:dyDescent="0.2">
      <c r="A57" s="175" t="s">
        <v>42</v>
      </c>
      <c r="B57" s="175"/>
      <c r="C57" s="175"/>
      <c r="D57" s="175">
        <f>'将来負担比率（分子）の構造'!I$51</f>
        <v>17632</v>
      </c>
      <c r="E57" s="175"/>
      <c r="F57" s="175"/>
      <c r="G57" s="175">
        <f>'将来負担比率（分子）の構造'!J$51</f>
        <v>17489</v>
      </c>
      <c r="H57" s="175"/>
      <c r="I57" s="175"/>
      <c r="J57" s="175">
        <f>'将来負担比率（分子）の構造'!K$51</f>
        <v>18484</v>
      </c>
      <c r="K57" s="175"/>
      <c r="L57" s="175"/>
      <c r="M57" s="175">
        <f>'将来負担比率（分子）の構造'!L$51</f>
        <v>18805</v>
      </c>
      <c r="N57" s="175"/>
      <c r="O57" s="175"/>
      <c r="P57" s="175">
        <f>'将来負担比率（分子）の構造'!M$51</f>
        <v>20130</v>
      </c>
    </row>
    <row r="58" spans="1:16" x14ac:dyDescent="0.2">
      <c r="A58" s="175" t="s">
        <v>41</v>
      </c>
      <c r="B58" s="175"/>
      <c r="C58" s="175"/>
      <c r="D58" s="175">
        <f>'将来負担比率（分子）の構造'!I$50</f>
        <v>12256</v>
      </c>
      <c r="E58" s="175"/>
      <c r="F58" s="175"/>
      <c r="G58" s="175">
        <f>'将来負担比率（分子）の構造'!J$50</f>
        <v>13484</v>
      </c>
      <c r="H58" s="175"/>
      <c r="I58" s="175"/>
      <c r="J58" s="175">
        <f>'将来負担比率（分子）の構造'!K$50</f>
        <v>14380</v>
      </c>
      <c r="K58" s="175"/>
      <c r="L58" s="175"/>
      <c r="M58" s="175">
        <f>'将来負担比率（分子）の構造'!L$50</f>
        <v>17606</v>
      </c>
      <c r="N58" s="175"/>
      <c r="O58" s="175"/>
      <c r="P58" s="175">
        <f>'将来負担比率（分子）の構造'!M$50</f>
        <v>16707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500</v>
      </c>
      <c r="C61" s="175"/>
      <c r="D61" s="175"/>
      <c r="E61" s="175">
        <f>'将来負担比率（分子）の構造'!J$46</f>
        <v>497</v>
      </c>
      <c r="F61" s="175"/>
      <c r="G61" s="175"/>
      <c r="H61" s="175">
        <f>'将来負担比率（分子）の構造'!K$46</f>
        <v>154</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3948</v>
      </c>
      <c r="C62" s="175"/>
      <c r="D62" s="175"/>
      <c r="E62" s="175">
        <f>'将来負担比率（分子）の構造'!J$45</f>
        <v>4059</v>
      </c>
      <c r="F62" s="175"/>
      <c r="G62" s="175"/>
      <c r="H62" s="175">
        <f>'将来負担比率（分子）の構造'!K$45</f>
        <v>4254</v>
      </c>
      <c r="I62" s="175"/>
      <c r="J62" s="175"/>
      <c r="K62" s="175">
        <f>'将来負担比率（分子）の構造'!L$45</f>
        <v>4180</v>
      </c>
      <c r="L62" s="175"/>
      <c r="M62" s="175"/>
      <c r="N62" s="175">
        <f>'将来負担比率（分子）の構造'!M$45</f>
        <v>4835</v>
      </c>
      <c r="O62" s="175"/>
      <c r="P62" s="175"/>
    </row>
    <row r="63" spans="1:16" x14ac:dyDescent="0.2">
      <c r="A63" s="175" t="s">
        <v>34</v>
      </c>
      <c r="B63" s="175">
        <f>'将来負担比率（分子）の構造'!I$44</f>
        <v>8665</v>
      </c>
      <c r="C63" s="175"/>
      <c r="D63" s="175"/>
      <c r="E63" s="175">
        <f>'将来負担比率（分子）の構造'!J$44</f>
        <v>8290</v>
      </c>
      <c r="F63" s="175"/>
      <c r="G63" s="175"/>
      <c r="H63" s="175">
        <f>'将来負担比率（分子）の構造'!K$44</f>
        <v>8737</v>
      </c>
      <c r="I63" s="175"/>
      <c r="J63" s="175"/>
      <c r="K63" s="175">
        <f>'将来負担比率（分子）の構造'!L$44</f>
        <v>8449</v>
      </c>
      <c r="L63" s="175"/>
      <c r="M63" s="175"/>
      <c r="N63" s="175">
        <f>'将来負担比率（分子）の構造'!M$44</f>
        <v>13151</v>
      </c>
      <c r="O63" s="175"/>
      <c r="P63" s="175"/>
    </row>
    <row r="64" spans="1:16" x14ac:dyDescent="0.2">
      <c r="A64" s="175" t="s">
        <v>33</v>
      </c>
      <c r="B64" s="175">
        <f>'将来負担比率（分子）の構造'!I$43</f>
        <v>17455</v>
      </c>
      <c r="C64" s="175"/>
      <c r="D64" s="175"/>
      <c r="E64" s="175">
        <f>'将来負担比率（分子）の構造'!J$43</f>
        <v>16730</v>
      </c>
      <c r="F64" s="175"/>
      <c r="G64" s="175"/>
      <c r="H64" s="175">
        <f>'将来負担比率（分子）の構造'!K$43</f>
        <v>16439</v>
      </c>
      <c r="I64" s="175"/>
      <c r="J64" s="175"/>
      <c r="K64" s="175">
        <f>'将来負担比率（分子）の構造'!L$43</f>
        <v>16893</v>
      </c>
      <c r="L64" s="175"/>
      <c r="M64" s="175"/>
      <c r="N64" s="175">
        <f>'将来負担比率（分子）の構造'!M$43</f>
        <v>18363</v>
      </c>
      <c r="O64" s="175"/>
      <c r="P64" s="175"/>
    </row>
    <row r="65" spans="1:16" x14ac:dyDescent="0.2">
      <c r="A65" s="175" t="s">
        <v>32</v>
      </c>
      <c r="B65" s="175">
        <f>'将来負担比率（分子）の構造'!I$42</f>
        <v>1059</v>
      </c>
      <c r="C65" s="175"/>
      <c r="D65" s="175"/>
      <c r="E65" s="175">
        <f>'将来負担比率（分子）の構造'!J$42</f>
        <v>1165</v>
      </c>
      <c r="F65" s="175"/>
      <c r="G65" s="175"/>
      <c r="H65" s="175">
        <f>'将来負担比率（分子）の構造'!K$42</f>
        <v>1228</v>
      </c>
      <c r="I65" s="175"/>
      <c r="J65" s="175"/>
      <c r="K65" s="175">
        <f>'将来負担比率（分子）の構造'!L$42</f>
        <v>1520</v>
      </c>
      <c r="L65" s="175"/>
      <c r="M65" s="175"/>
      <c r="N65" s="175">
        <f>'将来負担比率（分子）の構造'!M$42</f>
        <v>1716</v>
      </c>
      <c r="O65" s="175"/>
      <c r="P65" s="175"/>
    </row>
    <row r="66" spans="1:16" x14ac:dyDescent="0.2">
      <c r="A66" s="175" t="s">
        <v>31</v>
      </c>
      <c r="B66" s="175">
        <f>'将来負担比率（分子）の構造'!I$41</f>
        <v>23200</v>
      </c>
      <c r="C66" s="175"/>
      <c r="D66" s="175"/>
      <c r="E66" s="175">
        <f>'将来負担比率（分子）の構造'!J$41</f>
        <v>22775</v>
      </c>
      <c r="F66" s="175"/>
      <c r="G66" s="175"/>
      <c r="H66" s="175">
        <f>'将来負担比率（分子）の構造'!K$41</f>
        <v>22623</v>
      </c>
      <c r="I66" s="175"/>
      <c r="J66" s="175"/>
      <c r="K66" s="175">
        <f>'将来負担比率（分子）の構造'!L$41</f>
        <v>23719</v>
      </c>
      <c r="L66" s="175"/>
      <c r="M66" s="175"/>
      <c r="N66" s="175">
        <f>'将来負担比率（分子）の構造'!M$41</f>
        <v>24389</v>
      </c>
      <c r="O66" s="175"/>
      <c r="P66" s="175"/>
    </row>
    <row r="67" spans="1:16" x14ac:dyDescent="0.2">
      <c r="A67" s="175" t="s">
        <v>71</v>
      </c>
      <c r="B67" s="175" t="e">
        <f>NA()</f>
        <v>#N/A</v>
      </c>
      <c r="C67" s="175">
        <f>IF(ISNUMBER('将来負担比率（分子）の構造'!I$53), IF('将来負担比率（分子）の構造'!I$53 &lt; 0, 0, '将来負担比率（分子）の構造'!I$53), NA())</f>
        <v>4548</v>
      </c>
      <c r="D67" s="175" t="e">
        <f>NA()</f>
        <v>#N/A</v>
      </c>
      <c r="E67" s="175" t="e">
        <f>NA()</f>
        <v>#N/A</v>
      </c>
      <c r="F67" s="175">
        <f>IF(ISNUMBER('将来負担比率（分子）の構造'!J$53), IF('将来負担比率（分子）の構造'!J$53 &lt; 0, 0, '将来負担比率（分子）の構造'!J$53), NA())</f>
        <v>2965</v>
      </c>
      <c r="G67" s="175" t="e">
        <f>NA()</f>
        <v>#N/A</v>
      </c>
      <c r="H67" s="175" t="e">
        <f>NA()</f>
        <v>#N/A</v>
      </c>
      <c r="I67" s="175">
        <f>IF(ISNUMBER('将来負担比率（分子）の構造'!K$53), IF('将来負担比率（分子）の構造'!K$53 &lt; 0, 0, '将来負担比率（分子）の構造'!K$53), NA())</f>
        <v>705</v>
      </c>
      <c r="J67" s="175" t="e">
        <f>NA()</f>
        <v>#N/A</v>
      </c>
      <c r="K67" s="175" t="e">
        <f>NA()</f>
        <v>#N/A</v>
      </c>
      <c r="L67" s="175">
        <f>IF(ISNUMBER('将来負担比率（分子）の構造'!L$53), IF('将来負担比率（分子）の構造'!L$53 &lt; 0, 0, '将来負担比率（分子）の構造'!L$53), NA())</f>
        <v>1123</v>
      </c>
      <c r="M67" s="175" t="e">
        <f>NA()</f>
        <v>#N/A</v>
      </c>
      <c r="N67" s="175" t="e">
        <f>NA()</f>
        <v>#N/A</v>
      </c>
      <c r="O67" s="175">
        <f>IF(ISNUMBER('将来負担比率（分子）の構造'!M$53), IF('将来負担比率（分子）の構造'!M$53 &lt; 0, 0, '将来負担比率（分子）の構造'!M$53), NA())</f>
        <v>5190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5404</v>
      </c>
      <c r="C72" s="179">
        <f>基金残高に係る経年分析!G55</f>
        <v>6429</v>
      </c>
      <c r="D72" s="179">
        <f>基金残高に係る経年分析!H55</f>
        <v>7515</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8551</v>
      </c>
      <c r="C74" s="179">
        <f>基金残高に係る経年分析!G57</f>
        <v>10756</v>
      </c>
      <c r="D74" s="179">
        <f>基金残高に係る経年分析!H57</f>
        <v>8807</v>
      </c>
    </row>
  </sheetData>
  <sheetProtection algorithmName="SHA-512" hashValue="FMRwHc+SwuFzyc+riUN2GNkeE+1kZYT964xE5J4Y3RwEj1K53aJzFDhLgkUWbzSXiqFOSXHKisrwrKIDZ6E+YQ==" saltValue="DS9wlBDNYX3+YV3DzIaP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2025-03-05T08:47:46Z</cp:lastPrinted>
  <dcterms:created xsi:type="dcterms:W3CDTF">2025-02-19T03:01:59Z</dcterms:created>
  <dcterms:modified xsi:type="dcterms:W3CDTF">2025-03-19T04:17:30Z</dcterms:modified>
  <cp:category/>
</cp:coreProperties>
</file>