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5_市町村→県（回答）\25 知立市【完】\"/>
    </mc:Choice>
  </mc:AlternateContent>
  <xr:revisionPtr revIDLastSave="0" documentId="13_ncr:1_{08037120-1F9A-41B9-89C3-E1EEE2276901}" xr6:coauthVersionLast="47" xr6:coauthVersionMax="47" xr10:uidLastSave="{00000000-0000-0000-0000-000000000000}"/>
  <bookViews>
    <workbookView xWindow="-110" yWindow="-110" windowWidth="22780" windowHeight="14660" tabRatio="82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BW34" i="10" s="1"/>
  <c r="BW35" i="10" s="1"/>
  <c r="BW36" i="10" s="1"/>
  <c r="BW37" i="10" s="1"/>
  <c r="BW38" i="10" s="1"/>
  <c r="U35" i="10"/>
  <c r="U36" i="10" s="1"/>
  <c r="AM34" i="10"/>
  <c r="AM35" i="10" s="1"/>
  <c r="CO34" i="10" l="1"/>
  <c r="CO35" i="10" s="1"/>
</calcChain>
</file>

<file path=xl/sharedStrings.xml><?xml version="1.0" encoding="utf-8"?>
<sst xmlns="http://schemas.openxmlformats.org/spreadsheetml/2006/main" count="1120" uniqueCount="563">
  <si>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</si>
  <si>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</si>
  <si>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</si>
  <si>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</si>
  <si>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</si>
  <si>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</si>
  <si>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</si>
  <si>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</si>
  <si>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</si>
  <si>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</si>
  <si>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</si>
  <si>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</si>
  <si>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</si>
  <si>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</si>
  <si>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</si>
  <si>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</si>
  <si>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</si>
  <si>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</si>
  <si>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</si>
  <si>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</si>
  <si>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</si>
  <si>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</si>
  <si>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</si>
  <si>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</si>
  <si>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</si>
  <si>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</si>
  <si>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</si>
  <si>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</si>
  <si>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</si>
  <si>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</si>
  <si>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</si>
  <si>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</si>
  <si>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</si>
  <si>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</si>
  <si>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</si>
  <si>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</si>
  <si>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</si>
  <si>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</si>
  <si>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</si>
  <si>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</si>
  <si>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</si>
  <si>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</si>
  <si>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</si>
  <si>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</si>
  <si>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</si>
  <si>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</si>
  <si>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</si>
  <si>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</si>
  <si>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</si>
  <si>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</si>
  <si>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</si>
  <si>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</si>
  <si>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</si>
  <si>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</si>
  <si>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</si>
  <si>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</si>
  <si>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</si>
  <si>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</si>
  <si>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</si>
  <si>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</si>
  <si>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</si>
  <si>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</si>
  <si>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</si>
  <si>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</si>
  <si>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</si>
  <si>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</si>
  <si>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</si>
  <si>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</si>
  <si>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</si>
  <si>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</si>
  <si>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</si>
  <si>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</si>
  <si>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</si>
  <si>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</si>
  <si>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</si>
  <si>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</si>
  <si>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</si>
  <si>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</si>
  <si>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</si>
  <si>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</si>
  <si>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</si>
  <si>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</si>
  <si>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</si>
  <si>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</si>
  <si>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</si>
  <si>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</si>
  <si>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</si>
  <si>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</si>
  <si>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</si>
  <si>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</si>
  <si>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</si>
  <si>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</si>
  <si>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</si>
  <si>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</si>
  <si>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知立市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</si>
  <si>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</si>
  <si>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</si>
  <si>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</si>
  <si>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</si>
  <si>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</si>
  <si>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</si>
  <si>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</si>
  <si>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</si>
  <si>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</si>
  <si>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</si>
  <si>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</si>
  <si>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</si>
  <si>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</si>
  <si>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</si>
  <si>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</si>
  <si>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</si>
  <si>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</si>
  <si>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</si>
  <si>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</si>
  <si>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</si>
  <si>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</si>
  <si>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</si>
  <si>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</si>
  <si>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</si>
  <si>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</si>
  <si>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</si>
  <si>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</si>
  <si>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</si>
  <si>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</si>
  <si>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</si>
  <si>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</si>
  <si>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</si>
  <si>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</si>
  <si>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</si>
  <si>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</si>
  <si>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</si>
  <si>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</si>
  <si>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</si>
  <si>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</si>
  <si>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</si>
  <si>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</si>
  <si>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</si>
  <si>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</si>
  <si>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</si>
  <si>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</si>
  <si>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</si>
  <si>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</si>
  <si>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</si>
  <si>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</si>
  <si>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</si>
  <si>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</si>
  <si>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</si>
  <si>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</si>
  <si>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</si>
  <si>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</si>
  <si>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</si>
  <si>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</si>
  <si>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</si>
  <si>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</si>
  <si>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</si>
  <si>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</si>
  <si>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</si>
  <si>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</si>
  <si>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</si>
  <si>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</si>
  <si>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</si>
  <si>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</si>
  <si>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</si>
  <si>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</si>
  <si>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</si>
  <si>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</si>
  <si>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</si>
  <si>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</si>
  <si>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</si>
  <si>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</si>
  <si>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</si>
  <si>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</si>
  <si>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</si>
  <si>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</si>
  <si>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</si>
  <si>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</si>
  <si>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</si>
  <si>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</si>
  <si>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</si>
  <si>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</si>
  <si>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</si>
  <si>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</si>
  <si>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</si>
  <si>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</si>
  <si>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</si>
  <si>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</si>
  <si>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</si>
  <si>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</si>
  <si>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</si>
  <si>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</si>
  <si>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</si>
  <si>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</si>
  <si>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</si>
  <si>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</si>
  <si>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</si>
  <si>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</si>
  <si>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</si>
  <si>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</si>
  <si>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</si>
  <si>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</si>
  <si>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</si>
  <si>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</si>
  <si>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</si>
  <si>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</si>
  <si>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愛知県知立市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</si>
  <si>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</si>
  <si>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</si>
  <si>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</si>
  <si>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</si>
  <si>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</si>
  <si>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</si>
  <si>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</si>
  <si>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</si>
  <si>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</si>
  <si>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</si>
  <si>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</si>
  <si>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</si>
  <si>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</si>
  <si>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</si>
  <si>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</si>
  <si>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</si>
  <si>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</si>
  <si>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</si>
  <si>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</si>
  <si>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</si>
  <si>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</si>
  <si>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</si>
  <si>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</si>
  <si>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</si>
  <si>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</si>
  <si>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</si>
  <si>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</si>
  <si>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</si>
  <si>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</si>
  <si>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</si>
  <si>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</si>
  <si>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</si>
  <si>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</si>
  <si>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</si>
  <si>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</si>
  <si>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</si>
  <si>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</si>
  <si>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</si>
  <si>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</si>
  <si>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</si>
  <si>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</si>
  <si>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</si>
  <si>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</si>
  <si>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</si>
  <si>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</si>
  <si>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</si>
  <si>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</si>
  <si>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</si>
  <si>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</si>
  <si>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</si>
  <si>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</si>
  <si>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</si>
  <si>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</si>
  <si>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</si>
  <si>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</si>
  <si>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</si>
  <si>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</si>
  <si>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</si>
  <si>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</si>
  <si>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</si>
  <si>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</si>
  <si>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</si>
  <si>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</si>
  <si>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</si>
  <si>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</si>
  <si>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</si>
  <si>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</si>
  <si>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</si>
  <si>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</si>
  <si>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</si>
  <si>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</si>
  <si>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</si>
  <si>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</si>
  <si>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</si>
  <si>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</si>
  <si>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</si>
  <si>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</si>
  <si>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</si>
  <si>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</si>
  <si>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</si>
  <si>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</si>
  <si>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</si>
  <si>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</si>
  <si>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</si>
  <si>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</si>
  <si>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</si>
  <si>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</si>
  <si>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</si>
  <si>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</si>
  <si>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</si>
  <si>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</si>
  <si>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</si>
  <si>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</si>
  <si>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</si>
  <si>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</si>
  <si>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</si>
  <si>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</si>
  <si>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</si>
  <si>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</si>
  <si>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</si>
  <si>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</si>
  <si>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</si>
  <si>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</si>
  <si>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</si>
  <si>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</si>
  <si>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</si>
  <si>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</si>
  <si>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</si>
  <si>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</si>
  <si>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</si>
  <si>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</si>
  <si>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</si>
  <si>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</si>
  <si>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</si>
  <si>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</si>
  <si>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</si>
  <si>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</si>
  <si>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</si>
  <si>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</si>
  <si>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</si>
  <si>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</si>
  <si>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</si>
  <si>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</si>
  <si>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</si>
  <si>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</si>
  <si>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</si>
  <si>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</si>
  <si>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</si>
  <si>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</si>
  <si>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</si>
  <si>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</si>
  <si>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</si>
  <si>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</si>
  <si>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</si>
  <si>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</si>
  <si>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</si>
  <si>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</si>
  <si>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</si>
  <si>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</si>
  <si>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</si>
  <si>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</si>
  <si>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</si>
  <si>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</si>
  <si>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</si>
  <si>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</si>
  <si>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</si>
  <si>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</si>
  <si>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</si>
  <si>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</si>
  <si>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</si>
  <si>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愛知県知立市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</si>
  <si>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</si>
  <si>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</si>
  <si>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</si>
  <si>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</si>
  <si>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</si>
  <si>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</si>
  <si>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</si>
  <si>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</si>
  <si>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</si>
  <si>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</si>
  <si>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</si>
  <si>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</si>
  <si>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</si>
  <si>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</si>
  <si>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</si>
  <si>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</si>
  <si>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</si>
  <si>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</si>
  <si>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</si>
  <si>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</si>
  <si>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</si>
  <si>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</si>
  <si>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</si>
  <si>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</si>
  <si>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</si>
  <si>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</si>
  <si>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</si>
  <si>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</si>
  <si>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</si>
  <si>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</si>
  <si>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</si>
  <si>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</si>
  <si>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</si>
  <si>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</si>
  <si>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</si>
  <si>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</si>
  <si>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</si>
  <si>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</si>
  <si>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</si>
  <si>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</si>
  <si>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</si>
  <si>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</si>
  <si>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</si>
  <si>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</si>
  <si>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</si>
  <si>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</si>
  <si>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</si>
  <si>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</si>
  <si>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</si>
  <si>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</si>
  <si>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</si>
  <si>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</si>
  <si>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</si>
  <si>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</si>
  <si>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</si>
  <si>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</si>
  <si>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</si>
  <si>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</si>
  <si>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</si>
  <si>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</si>
  <si>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</si>
  <si>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</si>
  <si>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</si>
  <si>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</si>
  <si>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</si>
  <si>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</si>
  <si>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</si>
  <si>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</si>
  <si>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</si>
  <si>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</si>
  <si>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</si>
  <si>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</si>
  <si>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</si>
  <si>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</si>
  <si>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</si>
  <si>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</si>
  <si>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</si>
  <si>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</si>
  <si>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</si>
  <si>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</si>
  <si>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</si>
  <si>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</si>
  <si>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</si>
  <si>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</si>
  <si>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</si>
  <si>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</si>
  <si>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</si>
  <si>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</si>
  <si>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</si>
  <si>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</si>
  <si>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</si>
  <si>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</si>
  <si>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</si>
  <si>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</si>
  <si>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</si>
  <si>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</si>
  <si>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</si>
  <si>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</si>
  <si>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</si>
  <si>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</si>
  <si>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</si>
  <si>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</si>
  <si>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</si>
  <si>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</si>
  <si>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</si>
  <si>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</si>
  <si>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</si>
  <si>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</si>
  <si>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</si>
  <si>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</si>
  <si>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</si>
  <si>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</si>
  <si>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</si>
  <si>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</si>
  <si>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</si>
  <si>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</si>
  <si>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</si>
  <si>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</si>
  <si>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</si>
  <si>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</si>
  <si>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</si>
  <si>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</si>
  <si>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</si>
  <si>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</si>
  <si>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</si>
  <si>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</si>
  <si>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</si>
  <si>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</si>
  <si>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</si>
  <si>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</si>
  <si>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</si>
  <si>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</si>
  <si>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</si>
  <si>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</si>
  <si>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</si>
  <si>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</si>
  <si>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</si>
  <si>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</si>
  <si>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</si>
  <si>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</si>
  <si>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</si>
  <si>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</si>
  <si>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</si>
  <si>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</si>
  <si>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</si>
  <si>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</si>
  <si>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</si>
  <si>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</si>
  <si>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</si>
  <si>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</si>
  <si>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</si>
  <si>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</si>
  <si>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</si>
  <si>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</si>
  <si>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</si>
  <si>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</si>
  <si>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</si>
  <si>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</si>
  <si>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</si>
  <si>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</si>
  <si>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</si>
  <si>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</si>
  <si>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</si>
  <si>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</si>
  <si>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</si>
  <si>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</si>
  <si>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</si>
  <si>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</si>
  <si>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</si>
  <si>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</si>
  <si>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</si>
  <si>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</si>
  <si>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</si>
  <si>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</si>
  <si>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</si>
  <si>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0.11</t>
  </si>
  <si>
    <t>▲ 1.32</t>
  </si>
  <si>
    <t>水道事業会計</t>
  </si>
  <si>
    <t>一般会計</t>
  </si>
  <si>
    <t>下水道事業会計</t>
  </si>
  <si>
    <t>介護保険特別会計</t>
  </si>
  <si>
    <t>国民健康保険特別会計</t>
  </si>
  <si>
    <t>後期高齢者医療特別会計</t>
  </si>
  <si>
    <t>土地取得特別会計</t>
  </si>
  <si>
    <t>その他会計（赤字）</t>
  </si>
  <si>
    <t>その他会計（黒字）</t>
  </si>
  <si>
    <t>R01</t>
    <phoneticPr fontId="5"/>
  </si>
  <si>
    <t>R02</t>
    <phoneticPr fontId="5"/>
  </si>
  <si>
    <t>R03</t>
    <phoneticPr fontId="5"/>
  </si>
  <si>
    <t>R04</t>
    <phoneticPr fontId="5"/>
  </si>
  <si>
    <t>R05</t>
    <phoneticPr fontId="5"/>
  </si>
  <si>
    <t>-</t>
    <phoneticPr fontId="2"/>
  </si>
  <si>
    <t>愛知県市町村職員退職手当組合</t>
  </si>
  <si>
    <t>刈谷知立環境組合</t>
  </si>
  <si>
    <t>衣浦東部広域連合</t>
  </si>
  <si>
    <t>愛知県後期高齢者広域連合（一般会計）</t>
  </si>
  <si>
    <t>愛知県後期高齢者広域連合（後期高齢者医療特別会計）</t>
  </si>
  <si>
    <t>-</t>
    <phoneticPr fontId="2"/>
  </si>
  <si>
    <t>知立まちづくり株式会社</t>
    <rPh sb="0" eb="2">
      <t>チリュウ</t>
    </rPh>
    <rPh sb="7" eb="11">
      <t>カブシキガイシャ</t>
    </rPh>
    <phoneticPr fontId="5"/>
  </si>
  <si>
    <t>知立市土地開発公社</t>
    <rPh sb="0" eb="3">
      <t>チリュウシ</t>
    </rPh>
    <rPh sb="3" eb="7">
      <t>トチカイ</t>
    </rPh>
    <rPh sb="7" eb="9">
      <t>コウシャ</t>
    </rPh>
    <phoneticPr fontId="5"/>
  </si>
  <si>
    <t>-</t>
    <phoneticPr fontId="2"/>
  </si>
  <si>
    <t>都市計画施設整備基金</t>
    <phoneticPr fontId="5"/>
  </si>
  <si>
    <t>学校施設整備基金</t>
    <phoneticPr fontId="2"/>
  </si>
  <si>
    <t>子ども施設整備基金</t>
    <phoneticPr fontId="2"/>
  </si>
  <si>
    <t>一般廃棄物処理施設等整備基金</t>
    <phoneticPr fontId="2"/>
  </si>
  <si>
    <t>総合公園整備事業基金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</si>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</sst>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0" xfId="12" applyNumberFormat="1" applyFont="1" applyFill="1" applyBorder="1" applyAlignment="1" applyProtection="1">
      <alignment horizontal="right" vertical="center" shrinkToFit="1"/>
      <protection locked="0"/>
    </xf>
    <xf numFmtId="177" fontId="35" fillId="8" borderId="18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5BE3-4C32-9256-90375138D2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56175</c:v>
                </c:pt>
                <c:pt idx="1">
                  <c:v>43876</c:v>
                </c:pt>
                <c:pt idx="2">
                  <c:v>26954</c:v>
                </c:pt>
                <c:pt idx="3">
                  <c:v>29051</c:v>
                </c:pt>
                <c:pt idx="4">
                  <c:v>33608</c:v>
                </c:pt>
              </c:numCache>
            </c:numRef>
          </c:val>
          <c:smooth val="0"/>
          <c:extLst>
            <c:ext xmlns:c16="http://schemas.microsoft.com/office/drawing/2014/chart" uri="{C3380CC4-5D6E-409C-BE32-E72D297353CC}">
              <c16:uniqueId val="{00000001-5BE3-4C32-9256-90375138D2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6.95</c:v>
                </c:pt>
                <c:pt idx="1">
                  <c:v>7.57</c:v>
                </c:pt>
                <c:pt idx="2">
                  <c:v>10.42</c:v>
                </c:pt>
                <c:pt idx="3">
                  <c:v>9.82</c:v>
                </c:pt>
                <c:pt idx="4">
                  <c:v>10</c:v>
                </c:pt>
              </c:numCache>
            </c:numRef>
          </c:val>
          <c:extLst>
            <c:ext xmlns:c16="http://schemas.microsoft.com/office/drawing/2014/chart" uri="{C3380CC4-5D6E-409C-BE32-E72D297353CC}">
              <c16:uniqueId val="{00000000-8234-4338-841F-A951AB4F03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10.02</c:v>
                </c:pt>
                <c:pt idx="1">
                  <c:v>10.61</c:v>
                </c:pt>
                <c:pt idx="2">
                  <c:v>14.64</c:v>
                </c:pt>
                <c:pt idx="3">
                  <c:v>16.62</c:v>
                </c:pt>
                <c:pt idx="4">
                  <c:v>14.86</c:v>
                </c:pt>
              </c:numCache>
            </c:numRef>
          </c:val>
          <c:extLst>
            <c:ext xmlns:c16="http://schemas.microsoft.com/office/drawing/2014/chart" uri="{C3380CC4-5D6E-409C-BE32-E72D297353CC}">
              <c16:uniqueId val="{00000001-8234-4338-841F-A951AB4F03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-0.11</c:v>
                </c:pt>
                <c:pt idx="1">
                  <c:v>1.82</c:v>
                </c:pt>
                <c:pt idx="2">
                  <c:v>9.17</c:v>
                </c:pt>
                <c:pt idx="3">
                  <c:v>1.04</c:v>
                </c:pt>
                <c:pt idx="4">
                  <c:v>-1.32</c:v>
                </c:pt>
              </c:numCache>
            </c:numRef>
          </c:val>
          <c:smooth val="0"/>
          <c:extLst>
            <c:ext xmlns:c16="http://schemas.microsoft.com/office/drawing/2014/chart" uri="{C3380CC4-5D6E-409C-BE32-E72D297353CC}">
              <c16:uniqueId val="{00000002-8234-4338-841F-A951AB4F03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2B4-4B3D-9BD9-727A8310FA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B4-4B3D-9BD9-727A8310FA9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2B4-4B3D-9BD9-727A8310FA9A}"/>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2B4-4B3D-9BD9-727A8310FA9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72B4-4B3D-9BD9-727A8310FA9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0.31</c:v>
                </c:pt>
                <c:pt idx="2">
                  <c:v>#N/A</c:v>
                </c:pt>
                <c:pt idx="3">
                  <c:v>0.41</c:v>
                </c:pt>
                <c:pt idx="4">
                  <c:v>#N/A</c:v>
                </c:pt>
                <c:pt idx="5">
                  <c:v>0.31</c:v>
                </c:pt>
                <c:pt idx="6">
                  <c:v>#N/A</c:v>
                </c:pt>
                <c:pt idx="7">
                  <c:v>0.03</c:v>
                </c:pt>
                <c:pt idx="8">
                  <c:v>#N/A</c:v>
                </c:pt>
                <c:pt idx="9">
                  <c:v>0.31</c:v>
                </c:pt>
              </c:numCache>
            </c:numRef>
          </c:val>
          <c:extLst>
            <c:ext xmlns:c16="http://schemas.microsoft.com/office/drawing/2014/chart" uri="{C3380CC4-5D6E-409C-BE32-E72D297353CC}">
              <c16:uniqueId val="{00000005-72B4-4B3D-9BD9-727A8310FA9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0.46</c:v>
                </c:pt>
                <c:pt idx="2">
                  <c:v>#N/A</c:v>
                </c:pt>
                <c:pt idx="3">
                  <c:v>0.19</c:v>
                </c:pt>
                <c:pt idx="4">
                  <c:v>#N/A</c:v>
                </c:pt>
                <c:pt idx="5">
                  <c:v>0.13</c:v>
                </c:pt>
                <c:pt idx="6">
                  <c:v>#N/A</c:v>
                </c:pt>
                <c:pt idx="7">
                  <c:v>0.61</c:v>
                </c:pt>
                <c:pt idx="8">
                  <c:v>#N/A</c:v>
                </c:pt>
                <c:pt idx="9">
                  <c:v>0.73</c:v>
                </c:pt>
              </c:numCache>
            </c:numRef>
          </c:val>
          <c:extLst>
            <c:ext xmlns:c16="http://schemas.microsoft.com/office/drawing/2014/chart" uri="{C3380CC4-5D6E-409C-BE32-E72D297353CC}">
              <c16:uniqueId val="{00000006-72B4-4B3D-9BD9-727A8310FA9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0.96</c:v>
                </c:pt>
                <c:pt idx="2">
                  <c:v>#N/A</c:v>
                </c:pt>
                <c:pt idx="3">
                  <c:v>1.35</c:v>
                </c:pt>
                <c:pt idx="4">
                  <c:v>#N/A</c:v>
                </c:pt>
                <c:pt idx="5">
                  <c:v>1.92</c:v>
                </c:pt>
                <c:pt idx="6">
                  <c:v>#N/A</c:v>
                </c:pt>
                <c:pt idx="7">
                  <c:v>2.0099999999999998</c:v>
                </c:pt>
                <c:pt idx="8">
                  <c:v>#N/A</c:v>
                </c:pt>
                <c:pt idx="9">
                  <c:v>2.3199999999999998</c:v>
                </c:pt>
              </c:numCache>
            </c:numRef>
          </c:val>
          <c:extLst>
            <c:ext xmlns:c16="http://schemas.microsoft.com/office/drawing/2014/chart" uri="{C3380CC4-5D6E-409C-BE32-E72D297353CC}">
              <c16:uniqueId val="{00000007-72B4-4B3D-9BD9-727A8310FA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6.94</c:v>
                </c:pt>
                <c:pt idx="2">
                  <c:v>#N/A</c:v>
                </c:pt>
                <c:pt idx="3">
                  <c:v>7.56</c:v>
                </c:pt>
                <c:pt idx="4">
                  <c:v>#N/A</c:v>
                </c:pt>
                <c:pt idx="5">
                  <c:v>10.42</c:v>
                </c:pt>
                <c:pt idx="6">
                  <c:v>#N/A</c:v>
                </c:pt>
                <c:pt idx="7">
                  <c:v>9.81</c:v>
                </c:pt>
                <c:pt idx="8">
                  <c:v>#N/A</c:v>
                </c:pt>
                <c:pt idx="9">
                  <c:v>9.99</c:v>
                </c:pt>
              </c:numCache>
            </c:numRef>
          </c:val>
          <c:extLst>
            <c:ext xmlns:c16="http://schemas.microsoft.com/office/drawing/2014/chart" uri="{C3380CC4-5D6E-409C-BE32-E72D297353CC}">
              <c16:uniqueId val="{00000008-72B4-4B3D-9BD9-727A8310FA9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13.06</c:v>
                </c:pt>
                <c:pt idx="2">
                  <c:v>#N/A</c:v>
                </c:pt>
                <c:pt idx="3">
                  <c:v>10.9</c:v>
                </c:pt>
                <c:pt idx="4">
                  <c:v>#N/A</c:v>
                </c:pt>
                <c:pt idx="5">
                  <c:v>10.29</c:v>
                </c:pt>
                <c:pt idx="6">
                  <c:v>#N/A</c:v>
                </c:pt>
                <c:pt idx="7">
                  <c:v>9.68</c:v>
                </c:pt>
                <c:pt idx="8">
                  <c:v>#N/A</c:v>
                </c:pt>
                <c:pt idx="9">
                  <c:v>10.02</c:v>
                </c:pt>
              </c:numCache>
            </c:numRef>
          </c:val>
          <c:extLst>
            <c:ext xmlns:c16="http://schemas.microsoft.com/office/drawing/2014/chart" uri="{C3380CC4-5D6E-409C-BE32-E72D297353CC}">
              <c16:uniqueId val="{00000009-72B4-4B3D-9BD9-727A8310FA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1904</c:v>
                </c:pt>
                <c:pt idx="5">
                  <c:v>2022</c:v>
                </c:pt>
                <c:pt idx="8">
                  <c:v>1972</c:v>
                </c:pt>
                <c:pt idx="11">
                  <c:v>1956</c:v>
                </c:pt>
                <c:pt idx="14">
                  <c:v>1871</c:v>
                </c:pt>
              </c:numCache>
            </c:numRef>
          </c:val>
          <c:extLst>
            <c:ext xmlns:c16="http://schemas.microsoft.com/office/drawing/2014/chart" uri="{C3380CC4-5D6E-409C-BE32-E72D297353CC}">
              <c16:uniqueId val="{00000000-DE94-4393-80A9-F4F305FC36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94-4393-80A9-F4F305FC36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E94-4393-80A9-F4F305FC36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225</c:v>
                </c:pt>
                <c:pt idx="3">
                  <c:v>226</c:v>
                </c:pt>
                <c:pt idx="6">
                  <c:v>199</c:v>
                </c:pt>
                <c:pt idx="9">
                  <c:v>149</c:v>
                </c:pt>
                <c:pt idx="12">
                  <c:v>78</c:v>
                </c:pt>
              </c:numCache>
            </c:numRef>
          </c:val>
          <c:extLst>
            <c:ext xmlns:c16="http://schemas.microsoft.com/office/drawing/2014/chart" uri="{C3380CC4-5D6E-409C-BE32-E72D297353CC}">
              <c16:uniqueId val="{00000003-DE94-4393-80A9-F4F305FC36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274</c:v>
                </c:pt>
                <c:pt idx="3">
                  <c:v>281</c:v>
                </c:pt>
                <c:pt idx="6">
                  <c:v>245</c:v>
                </c:pt>
                <c:pt idx="9">
                  <c:v>265</c:v>
                </c:pt>
                <c:pt idx="12">
                  <c:v>232</c:v>
                </c:pt>
              </c:numCache>
            </c:numRef>
          </c:val>
          <c:extLst>
            <c:ext xmlns:c16="http://schemas.microsoft.com/office/drawing/2014/chart" uri="{C3380CC4-5D6E-409C-BE32-E72D297353CC}">
              <c16:uniqueId val="{00000004-DE94-4393-80A9-F4F305FC36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94-4393-80A9-F4F305FC36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94-4393-80A9-F4F305FC36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1781</c:v>
                </c:pt>
                <c:pt idx="3">
                  <c:v>1652</c:v>
                </c:pt>
                <c:pt idx="6">
                  <c:v>1751</c:v>
                </c:pt>
                <c:pt idx="9">
                  <c:v>1800</c:v>
                </c:pt>
                <c:pt idx="12">
                  <c:v>1774</c:v>
                </c:pt>
              </c:numCache>
            </c:numRef>
          </c:val>
          <c:extLst>
            <c:ext xmlns:c16="http://schemas.microsoft.com/office/drawing/2014/chart" uri="{C3380CC4-5D6E-409C-BE32-E72D297353CC}">
              <c16:uniqueId val="{00000007-DE94-4393-80A9-F4F305FC36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376</c:v>
                </c:pt>
                <c:pt idx="2">
                  <c:v>#N/A</c:v>
                </c:pt>
                <c:pt idx="3">
                  <c:v>#N/A</c:v>
                </c:pt>
                <c:pt idx="4">
                  <c:v>137</c:v>
                </c:pt>
                <c:pt idx="5">
                  <c:v>#N/A</c:v>
                </c:pt>
                <c:pt idx="6">
                  <c:v>#N/A</c:v>
                </c:pt>
                <c:pt idx="7">
                  <c:v>223</c:v>
                </c:pt>
                <c:pt idx="8">
                  <c:v>#N/A</c:v>
                </c:pt>
                <c:pt idx="9">
                  <c:v>#N/A</c:v>
                </c:pt>
                <c:pt idx="10">
                  <c:v>258</c:v>
                </c:pt>
                <c:pt idx="11">
                  <c:v>#N/A</c:v>
                </c:pt>
                <c:pt idx="12">
                  <c:v>#N/A</c:v>
                </c:pt>
                <c:pt idx="13">
                  <c:v>213</c:v>
                </c:pt>
                <c:pt idx="14">
                  <c:v>#N/A</c:v>
                </c:pt>
              </c:numCache>
            </c:numRef>
          </c:val>
          <c:smooth val="0"/>
          <c:extLst>
            <c:ext xmlns:c16="http://schemas.microsoft.com/office/drawing/2014/chart" uri="{C3380CC4-5D6E-409C-BE32-E72D297353CC}">
              <c16:uniqueId val="{00000008-DE94-4393-80A9-F4F305FC36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13141</c:v>
                </c:pt>
                <c:pt idx="5">
                  <c:v>12501</c:v>
                </c:pt>
                <c:pt idx="8">
                  <c:v>12333</c:v>
                </c:pt>
                <c:pt idx="11">
                  <c:v>11596</c:v>
                </c:pt>
                <c:pt idx="14">
                  <c:v>11322</c:v>
                </c:pt>
              </c:numCache>
            </c:numRef>
          </c:val>
          <c:extLst>
            <c:ext xmlns:c16="http://schemas.microsoft.com/office/drawing/2014/chart" uri="{C3380CC4-5D6E-409C-BE32-E72D297353CC}">
              <c16:uniqueId val="{00000000-1208-4081-92FD-B53C1C4F56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8794</c:v>
                </c:pt>
                <c:pt idx="5">
                  <c:v>8420</c:v>
                </c:pt>
                <c:pt idx="8">
                  <c:v>7613</c:v>
                </c:pt>
                <c:pt idx="11">
                  <c:v>7869</c:v>
                </c:pt>
                <c:pt idx="14">
                  <c:v>7575</c:v>
                </c:pt>
              </c:numCache>
            </c:numRef>
          </c:val>
          <c:extLst>
            <c:ext xmlns:c16="http://schemas.microsoft.com/office/drawing/2014/chart" uri="{C3380CC4-5D6E-409C-BE32-E72D297353CC}">
              <c16:uniqueId val="{00000001-1208-4081-92FD-B53C1C4F56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4533</c:v>
                </c:pt>
                <c:pt idx="5">
                  <c:v>4555</c:v>
                </c:pt>
                <c:pt idx="8">
                  <c:v>5209</c:v>
                </c:pt>
                <c:pt idx="11">
                  <c:v>5558</c:v>
                </c:pt>
                <c:pt idx="14">
                  <c:v>5069</c:v>
                </c:pt>
              </c:numCache>
            </c:numRef>
          </c:val>
          <c:extLst>
            <c:ext xmlns:c16="http://schemas.microsoft.com/office/drawing/2014/chart" uri="{C3380CC4-5D6E-409C-BE32-E72D297353CC}">
              <c16:uniqueId val="{00000002-1208-4081-92FD-B53C1C4F56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08-4081-92FD-B53C1C4F56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08-4081-92FD-B53C1C4F56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28</c:v>
                </c:pt>
              </c:numCache>
            </c:numRef>
          </c:val>
          <c:extLst>
            <c:ext xmlns:c16="http://schemas.microsoft.com/office/drawing/2014/chart" uri="{C3380CC4-5D6E-409C-BE32-E72D297353CC}">
              <c16:uniqueId val="{00000005-1208-4081-92FD-B53C1C4F56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2033</c:v>
                </c:pt>
                <c:pt idx="3">
                  <c:v>1901</c:v>
                </c:pt>
                <c:pt idx="6">
                  <c:v>1992</c:v>
                </c:pt>
                <c:pt idx="9">
                  <c:v>1743</c:v>
                </c:pt>
                <c:pt idx="12">
                  <c:v>1468</c:v>
                </c:pt>
              </c:numCache>
            </c:numRef>
          </c:val>
          <c:extLst>
            <c:ext xmlns:c16="http://schemas.microsoft.com/office/drawing/2014/chart" uri="{C3380CC4-5D6E-409C-BE32-E72D297353CC}">
              <c16:uniqueId val="{00000006-1208-4081-92FD-B53C1C4F56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680</c:v>
                </c:pt>
                <c:pt idx="3">
                  <c:v>480</c:v>
                </c:pt>
                <c:pt idx="6">
                  <c:v>460</c:v>
                </c:pt>
                <c:pt idx="9">
                  <c:v>328</c:v>
                </c:pt>
                <c:pt idx="12">
                  <c:v>308</c:v>
                </c:pt>
              </c:numCache>
            </c:numRef>
          </c:val>
          <c:extLst>
            <c:ext xmlns:c16="http://schemas.microsoft.com/office/drawing/2014/chart" uri="{C3380CC4-5D6E-409C-BE32-E72D297353CC}">
              <c16:uniqueId val="{00000007-1208-4081-92FD-B53C1C4F56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5183</c:v>
                </c:pt>
                <c:pt idx="3">
                  <c:v>4066</c:v>
                </c:pt>
                <c:pt idx="6">
                  <c:v>2802</c:v>
                </c:pt>
                <c:pt idx="9">
                  <c:v>2783</c:v>
                </c:pt>
                <c:pt idx="12">
                  <c:v>2631</c:v>
                </c:pt>
              </c:numCache>
            </c:numRef>
          </c:val>
          <c:extLst>
            <c:ext xmlns:c16="http://schemas.microsoft.com/office/drawing/2014/chart" uri="{C3380CC4-5D6E-409C-BE32-E72D297353CC}">
              <c16:uniqueId val="{00000008-1208-4081-92FD-B53C1C4F56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208-4081-92FD-B53C1C4F56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17182</c:v>
                </c:pt>
                <c:pt idx="3">
                  <c:v>17210</c:v>
                </c:pt>
                <c:pt idx="6">
                  <c:v>16619</c:v>
                </c:pt>
                <c:pt idx="9">
                  <c:v>15626</c:v>
                </c:pt>
                <c:pt idx="12">
                  <c:v>14890</c:v>
                </c:pt>
              </c:numCache>
            </c:numRef>
          </c:val>
          <c:extLst>
            <c:ext xmlns:c16="http://schemas.microsoft.com/office/drawing/2014/chart" uri="{C3380CC4-5D6E-409C-BE32-E72D297353CC}">
              <c16:uniqueId val="{0000000A-1208-4081-92FD-B53C1C4F563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208-4081-92FD-B53C1C4F563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2140</c:v>
                </c:pt>
                <c:pt idx="1">
                  <c:v>2398</c:v>
                </c:pt>
                <c:pt idx="2">
                  <c:v>2165</c:v>
                </c:pt>
              </c:numCache>
            </c:numRef>
          </c:val>
          <c:extLst>
            <c:ext xmlns:c16="http://schemas.microsoft.com/office/drawing/2014/chart" uri="{C3380CC4-5D6E-409C-BE32-E72D297353CC}">
              <c16:uniqueId val="{00000000-4065-4973-BE3D-517E99C096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203</c:v>
                </c:pt>
                <c:pt idx="1">
                  <c:v>203</c:v>
                </c:pt>
                <c:pt idx="2">
                  <c:v>203</c:v>
                </c:pt>
              </c:numCache>
            </c:numRef>
          </c:val>
          <c:extLst>
            <c:ext xmlns:c16="http://schemas.microsoft.com/office/drawing/2014/chart" uri="{C3380CC4-5D6E-409C-BE32-E72D297353CC}">
              <c16:uniqueId val="{00000001-4065-4973-BE3D-517E99C096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1807</c:v>
                </c:pt>
                <c:pt idx="1">
                  <c:v>2212</c:v>
                </c:pt>
                <c:pt idx="2">
                  <c:v>2262</c:v>
                </c:pt>
              </c:numCache>
            </c:numRef>
          </c:val>
          <c:extLst>
            <c:ext xmlns:c16="http://schemas.microsoft.com/office/drawing/2014/chart" uri="{C3380CC4-5D6E-409C-BE32-E72D297353CC}">
              <c16:uniqueId val="{00000002-4065-4973-BE3D-517E99C096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72,214
66,793
16.31
26,341,372
24,325,888
1,456,369
14,570,811
14,890,173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財政力指数は、類似団体平均、全国平均、愛知県平均を上回っている。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年度は前年度に比べ税収が増加したことに伴い、基準財政収入額も増加したが、</a:t>
          </a:r>
          <a:r>
            <a:rPr kumimoji="1" lang="ja-JP" altLang="en-US" sz="1100">
              <a:solidFill>
                <a:schemeClr val="dk1"/>
              </a:solidFill>
              <a:effectLst/>
              <a:latin typeface="+mn-lt"/>
              <a:ea typeface="+mn-ea"/>
              <a:cs typeface="+mn-cs"/>
            </a:rPr>
            <a:t>個別算定経費の増加に伴い基準財政需要額も増加した。</a:t>
          </a:r>
          <a:r>
            <a:rPr kumimoji="1" lang="ja-JP" altLang="ja-JP" sz="1100">
              <a:solidFill>
                <a:schemeClr val="dk1"/>
              </a:solidFill>
              <a:effectLst/>
              <a:latin typeface="+mn-lt"/>
              <a:ea typeface="+mn-ea"/>
              <a:cs typeface="+mn-cs"/>
            </a:rPr>
            <a:t>今後も税収が増加してくれば不交付団体となることもあるため、税担当部局との連携に努める。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33161</xdr:rowOff>
    </xdr:from>
    <xdr:to>
      <xdr:col>23</xdr:col>
      <xdr:colOff>133350</xdr:colOff>
      <xdr:row>40</xdr:row>
      <xdr:rowOff>59972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911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33161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164395</xdr:rowOff>
    </xdr:from>
    <xdr:to>
      <xdr:col>15</xdr:col>
      <xdr:colOff>82550</xdr:colOff>
      <xdr:row>40</xdr:row>
      <xdr:rowOff>19755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509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164395</xdr:rowOff>
    </xdr:from>
    <xdr:to>
      <xdr:col>11</xdr:col>
      <xdr:colOff>31750</xdr:colOff>
      <xdr:row>40</xdr:row>
      <xdr:rowOff>6350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9172</xdr:rowOff>
    </xdr:from>
    <xdr:to>
      <xdr:col>23</xdr:col>
      <xdr:colOff>184150</xdr:colOff>
      <xdr:row>40</xdr:row>
      <xdr:rowOff>110772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25699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113595</xdr:rowOff>
    </xdr:from>
    <xdr:to>
      <xdr:col>11</xdr:col>
      <xdr:colOff>82550</xdr:colOff>
      <xdr:row>40</xdr:row>
      <xdr:rowOff>43745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53922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経常的収入は、税収が増加した一方、</a:t>
          </a:r>
          <a:r>
            <a:rPr kumimoji="1" lang="ja-JP" altLang="en-US" sz="1100">
              <a:solidFill>
                <a:schemeClr val="dk1"/>
              </a:solidFill>
              <a:effectLst/>
              <a:latin typeface="+mn-lt"/>
              <a:ea typeface="+mn-ea"/>
              <a:cs typeface="+mn-cs"/>
            </a:rPr>
            <a:t>地方交付税が</a:t>
          </a:r>
          <a:r>
            <a:rPr kumimoji="1" lang="ja-JP" altLang="ja-JP" sz="1100">
              <a:solidFill>
                <a:schemeClr val="dk1"/>
              </a:solidFill>
              <a:effectLst/>
              <a:latin typeface="+mn-lt"/>
              <a:ea typeface="+mn-ea"/>
              <a:cs typeface="+mn-cs"/>
            </a:rPr>
            <a:t>減少した。経常的経費としては、</a:t>
          </a:r>
          <a:r>
            <a:rPr kumimoji="1" lang="ja-JP" altLang="en-US" sz="1100">
              <a:solidFill>
                <a:schemeClr val="dk1"/>
              </a:solidFill>
              <a:effectLst/>
              <a:latin typeface="+mn-lt"/>
              <a:ea typeface="+mn-ea"/>
              <a:cs typeface="+mn-cs"/>
            </a:rPr>
            <a:t>補助費、公債費等が減少した一方で、人件費、扶助費等が増加し、</a:t>
          </a:r>
          <a:r>
            <a:rPr kumimoji="1" lang="ja-JP" altLang="ja-JP" sz="1100">
              <a:solidFill>
                <a:schemeClr val="dk1"/>
              </a:solidFill>
              <a:effectLst/>
              <a:latin typeface="+mn-lt"/>
              <a:ea typeface="+mn-ea"/>
              <a:cs typeface="+mn-cs"/>
            </a:rPr>
            <a:t>全体としては前年度比</a:t>
          </a:r>
          <a:r>
            <a:rPr kumimoji="1" lang="en-US" altLang="ja-JP" sz="1100">
              <a:solidFill>
                <a:schemeClr val="dk1"/>
              </a:solidFill>
              <a:effectLst/>
              <a:latin typeface="+mn-lt"/>
              <a:ea typeface="+mn-ea"/>
              <a:cs typeface="+mn-cs"/>
            </a:rPr>
            <a:t>1.7%増加</a:t>
          </a:r>
          <a:r>
            <a:rPr kumimoji="1" lang="ja-JP" altLang="ja-JP" sz="1100">
              <a:solidFill>
                <a:schemeClr val="dk1"/>
              </a:solidFill>
              <a:effectLst/>
              <a:latin typeface="+mn-lt"/>
              <a:ea typeface="+mn-ea"/>
              <a:cs typeface="+mn-cs"/>
            </a:rPr>
            <a:t>となった。以上の結果、経常収支比率は</a:t>
          </a:r>
          <a:r>
            <a:rPr kumimoji="1" lang="en-US" altLang="ja-JP" sz="1100">
              <a:solidFill>
                <a:schemeClr val="dk1"/>
              </a:solidFill>
              <a:effectLst/>
              <a:latin typeface="+mn-lt"/>
              <a:ea typeface="+mn-ea"/>
              <a:cs typeface="+mn-cs"/>
            </a:rPr>
            <a:t>89.5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90.0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に上昇することになった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も上昇する</a:t>
          </a:r>
          <a:r>
            <a:rPr kumimoji="1" lang="ja-JP" altLang="ja-JP" sz="1100">
              <a:solidFill>
                <a:schemeClr val="dk1"/>
              </a:solidFill>
              <a:effectLst/>
              <a:latin typeface="+mn-lt"/>
              <a:ea typeface="+mn-ea"/>
              <a:cs typeface="+mn-cs"/>
            </a:rPr>
            <a:t>見込み。</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61</xdr:row>
      <xdr:rowOff>95250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054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40132</xdr:rowOff>
    </xdr:from>
    <xdr:to>
      <xdr:col>19</xdr:col>
      <xdr:colOff>133350</xdr:colOff>
      <xdr:row>61</xdr:row>
      <xdr:rowOff>46990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9984232"/>
          <a:ext cx="889000" cy="5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40132</xdr:rowOff>
    </xdr:from>
    <xdr:to>
      <xdr:col>15</xdr:col>
      <xdr:colOff>82550</xdr:colOff>
      <xdr:row>62</xdr:row>
      <xdr:rowOff>49276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9984232"/>
          <a:ext cx="889000" cy="69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41673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49276</xdr:rowOff>
    </xdr:from>
    <xdr:to>
      <xdr:col>11</xdr:col>
      <xdr:colOff>31750</xdr:colOff>
      <xdr:row>63</xdr:row>
      <xdr:rowOff>70866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7917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60977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160782</xdr:rowOff>
    </xdr:from>
    <xdr:to>
      <xdr:col>15</xdr:col>
      <xdr:colOff>133350</xdr:colOff>
      <xdr:row>58</xdr:row>
      <xdr:rowOff>90932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101109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70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169926</xdr:rowOff>
    </xdr:from>
    <xdr:to>
      <xdr:col>11</xdr:col>
      <xdr:colOff>82550</xdr:colOff>
      <xdr:row>62</xdr:row>
      <xdr:rowOff>100076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110253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106443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人当たりの人件費・物件費が低くなっている要因は、ごみ処理業務及び消防業務を一部事務組合・広域連合で行っていることがあげられる。</a:t>
          </a:r>
          <a:endParaRPr lang="ja-JP" altLang="ja-JP" sz="1400">
            <a:effectLst/>
          </a:endParaRPr>
        </a:p>
        <a:p>
          <a:r>
            <a:rPr kumimoji="1" lang="ja-JP" altLang="en-US" sz="1100">
              <a:solidFill>
                <a:schemeClr val="dk1"/>
              </a:solidFill>
              <a:effectLst/>
              <a:latin typeface="+mn-lt"/>
              <a:ea typeface="+mn-ea"/>
              <a:cs typeface="+mn-cs"/>
            </a:rPr>
            <a:t>学校給食賄材料費等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高騰</a:t>
          </a:r>
          <a:r>
            <a:rPr kumimoji="1" lang="ja-JP" altLang="ja-JP" sz="1100">
              <a:solidFill>
                <a:schemeClr val="dk1"/>
              </a:solidFill>
              <a:effectLst/>
              <a:latin typeface="+mn-lt"/>
              <a:ea typeface="+mn-ea"/>
              <a:cs typeface="+mn-cs"/>
            </a:rPr>
            <a:t>に伴</a:t>
          </a:r>
          <a:r>
            <a:rPr kumimoji="1" lang="ja-JP" altLang="en-US" sz="1100">
              <a:solidFill>
                <a:schemeClr val="dk1"/>
              </a:solidFill>
              <a:effectLst/>
              <a:latin typeface="+mn-lt"/>
              <a:ea typeface="+mn-ea"/>
              <a:cs typeface="+mn-cs"/>
            </a:rPr>
            <a:t>って</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2,252</a:t>
          </a:r>
          <a:r>
            <a:rPr kumimoji="1" lang="ja-JP" altLang="ja-JP" sz="1100">
              <a:solidFill>
                <a:schemeClr val="dk1"/>
              </a:solidFill>
              <a:effectLst/>
              <a:latin typeface="+mn-lt"/>
              <a:ea typeface="+mn-ea"/>
              <a:cs typeface="+mn-cs"/>
            </a:rPr>
            <a:t>円増加した。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88176</xdr:rowOff>
    </xdr:from>
    <xdr:to>
      <xdr:col>23</xdr:col>
      <xdr:colOff>133350</xdr:colOff>
      <xdr:row>81</xdr:row>
      <xdr:rowOff>106288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75626"/>
          <a:ext cx="838200" cy="1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59919</xdr:rowOff>
    </xdr:from>
    <xdr:to>
      <xdr:col>19</xdr:col>
      <xdr:colOff>133350</xdr:colOff>
      <xdr:row>81</xdr:row>
      <xdr:rowOff>88176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47369"/>
          <a:ext cx="889000" cy="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14458</xdr:rowOff>
    </xdr:from>
    <xdr:to>
      <xdr:col>15</xdr:col>
      <xdr:colOff>82550</xdr:colOff>
      <xdr:row>81</xdr:row>
      <xdr:rowOff>59919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01908"/>
          <a:ext cx="889000" cy="4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147895</xdr:rowOff>
    </xdr:from>
    <xdr:to>
      <xdr:col>11</xdr:col>
      <xdr:colOff>31750</xdr:colOff>
      <xdr:row>81</xdr:row>
      <xdr:rowOff>14458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63895"/>
          <a:ext cx="8890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55488</xdr:rowOff>
    </xdr:from>
    <xdr:to>
      <xdr:col>23</xdr:col>
      <xdr:colOff>184150</xdr:colOff>
      <xdr:row>81</xdr:row>
      <xdr:rowOff>157088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4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72015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8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37376</xdr:rowOff>
    </xdr:from>
    <xdr:to>
      <xdr:col>19</xdr:col>
      <xdr:colOff>184150</xdr:colOff>
      <xdr:row>81</xdr:row>
      <xdr:rowOff>138976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2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149153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93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9119</xdr:rowOff>
    </xdr:from>
    <xdr:to>
      <xdr:col>15</xdr:col>
      <xdr:colOff>133350</xdr:colOff>
      <xdr:row>81</xdr:row>
      <xdr:rowOff>110719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9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120896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6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135108</xdr:rowOff>
    </xdr:from>
    <xdr:to>
      <xdr:col>11</xdr:col>
      <xdr:colOff>82550</xdr:colOff>
      <xdr:row>81</xdr:row>
      <xdr:rowOff>65258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5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75435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1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97095</xdr:rowOff>
    </xdr:from>
    <xdr:to>
      <xdr:col>7</xdr:col>
      <xdr:colOff>31750</xdr:colOff>
      <xdr:row>81</xdr:row>
      <xdr:rowOff>27245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1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37422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8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人事考課制度を人事評価制度に移行し、昇給を能力・実績に応じ実施するも、依然として類似団体平均、全国市平均のいずれもを上回っている。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年度は前年度と比較して減少しているが、これは職種区分間の人事異動が主な原因である。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定員適正化計画に基づき、民間活力の導入や再任用職員の採用を積極的に取り入れていくなどし、引き続き、さらなる給料の適正化に努める。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89</xdr:row>
      <xdr:rowOff>52614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18657"/>
          <a:ext cx="8382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89</xdr:row>
      <xdr:rowOff>52614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910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119743</xdr:rowOff>
    </xdr:from>
    <xdr:to>
      <xdr:col>72</xdr:col>
      <xdr:colOff>203200</xdr:colOff>
      <xdr:row>88</xdr:row>
      <xdr:rowOff>103414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3589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87</xdr:row>
      <xdr:rowOff>136979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358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1814</xdr:rowOff>
    </xdr:from>
    <xdr:to>
      <xdr:col>77</xdr:col>
      <xdr:colOff>95250</xdr:colOff>
      <xdr:row>89</xdr:row>
      <xdr:rowOff>103414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88191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4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類似団体平均、全国平均、愛知県平均をいずれも下回っている。</a:t>
          </a:r>
          <a:endParaRPr lang="ja-JP" altLang="ja-JP" sz="1400">
            <a:effectLst/>
          </a:endParaRPr>
        </a:p>
        <a:p>
          <a:r>
            <a:rPr kumimoji="1" lang="ja-JP" altLang="ja-JP" sz="1100">
              <a:solidFill>
                <a:schemeClr val="dk1"/>
              </a:solidFill>
              <a:effectLst/>
              <a:latin typeface="+mn-lt"/>
              <a:ea typeface="+mn-ea"/>
              <a:cs typeface="+mn-cs"/>
            </a:rPr>
            <a:t>当市は</a:t>
          </a:r>
          <a:r>
            <a:rPr kumimoji="1" lang="en-US" altLang="ja-JP" sz="1100">
              <a:solidFill>
                <a:schemeClr val="dk1"/>
              </a:solidFill>
              <a:effectLst/>
              <a:latin typeface="+mn-lt"/>
              <a:ea typeface="+mn-ea"/>
              <a:cs typeface="+mn-cs"/>
            </a:rPr>
            <a:t>2040</a:t>
          </a:r>
          <a:r>
            <a:rPr kumimoji="1" lang="ja-JP" altLang="ja-JP" sz="1100">
              <a:solidFill>
                <a:schemeClr val="dk1"/>
              </a:solidFill>
              <a:effectLst/>
              <a:latin typeface="+mn-lt"/>
              <a:ea typeface="+mn-ea"/>
              <a:cs typeface="+mn-cs"/>
            </a:rPr>
            <a:t>年ごろをピークに人口が減少に転じることが予測されるため、引き続き、住民サービスを低下させることなく、事務の合理化・職員の適正配置を図ることで、現在の水準を維持していくように努める。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160126</xdr:rowOff>
    </xdr:from>
    <xdr:to>
      <xdr:col>81</xdr:col>
      <xdr:colOff>44450</xdr:colOff>
      <xdr:row>61</xdr:row>
      <xdr:rowOff>741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4712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741</xdr:rowOff>
    </xdr:from>
    <xdr:to>
      <xdr:col>77</xdr:col>
      <xdr:colOff>44450</xdr:colOff>
      <xdr:row>61</xdr:row>
      <xdr:rowOff>2752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45919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170180</xdr:rowOff>
    </xdr:from>
    <xdr:to>
      <xdr:col>72</xdr:col>
      <xdr:colOff>203200</xdr:colOff>
      <xdr:row>61</xdr:row>
      <xdr:rowOff>2752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5718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158115</xdr:rowOff>
    </xdr:from>
    <xdr:to>
      <xdr:col>68</xdr:col>
      <xdr:colOff>152400</xdr:colOff>
      <xdr:row>60</xdr:row>
      <xdr:rowOff>170180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4511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109326</xdr:rowOff>
    </xdr:from>
    <xdr:to>
      <xdr:col>81</xdr:col>
      <xdr:colOff>95250</xdr:colOff>
      <xdr:row>61</xdr:row>
      <xdr:rowOff>39476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125853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4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121391</xdr:rowOff>
    </xdr:from>
    <xdr:to>
      <xdr:col>77</xdr:col>
      <xdr:colOff>95250</xdr:colOff>
      <xdr:row>61</xdr:row>
      <xdr:rowOff>51541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61718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77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123402</xdr:rowOff>
    </xdr:from>
    <xdr:to>
      <xdr:col>73</xdr:col>
      <xdr:colOff>44450</xdr:colOff>
      <xdr:row>61</xdr:row>
      <xdr:rowOff>53552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63729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119380</xdr:rowOff>
    </xdr:from>
    <xdr:to>
      <xdr:col>68</xdr:col>
      <xdr:colOff>203200</xdr:colOff>
      <xdr:row>61</xdr:row>
      <xdr:rowOff>49530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59707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令和元年度から徐々に減少していたが、令和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年度は上昇に転じた</a:t>
          </a:r>
          <a:r>
            <a:rPr kumimoji="1" lang="ja-JP" altLang="ja-JP" sz="1100">
              <a:solidFill>
                <a:schemeClr val="dk1"/>
              </a:solidFill>
              <a:effectLst/>
              <a:latin typeface="+mn-lt"/>
              <a:ea typeface="+mn-ea"/>
              <a:cs typeface="+mn-cs"/>
            </a:rPr>
            <a:t>。大型事業である知立駅周辺土地区画整理事業及び知立連続立体交差事業に加え、施設の長寿命化にかかる事業費の増加により、</a:t>
          </a:r>
          <a:r>
            <a:rPr kumimoji="1" lang="ja-JP" altLang="en-US" sz="1100">
              <a:solidFill>
                <a:schemeClr val="dk1"/>
              </a:solidFill>
              <a:effectLst/>
              <a:latin typeface="+mn-lt"/>
              <a:ea typeface="+mn-ea"/>
              <a:cs typeface="+mn-cs"/>
            </a:rPr>
            <a:t>今後の</a:t>
          </a:r>
          <a:r>
            <a:rPr kumimoji="1" lang="ja-JP" altLang="ja-JP" sz="1100">
              <a:solidFill>
                <a:schemeClr val="dk1"/>
              </a:solidFill>
              <a:effectLst/>
              <a:latin typeface="+mn-lt"/>
              <a:ea typeface="+mn-ea"/>
              <a:cs typeface="+mn-cs"/>
            </a:rPr>
            <a:t>元利償還金は増加見込みである。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81534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40588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100838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4058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100838</xdr:rowOff>
    </xdr:from>
    <xdr:to>
      <xdr:col>72</xdr:col>
      <xdr:colOff>203200</xdr:colOff>
      <xdr:row>37</xdr:row>
      <xdr:rowOff>139446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4444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139446</xdr:rowOff>
    </xdr:from>
    <xdr:to>
      <xdr:col>68</xdr:col>
      <xdr:colOff>152400</xdr:colOff>
      <xdr:row>38</xdr:row>
      <xdr:rowOff>45212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48309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30734</xdr:rowOff>
    </xdr:from>
    <xdr:to>
      <xdr:col>81</xdr:col>
      <xdr:colOff>95250</xdr:colOff>
      <xdr:row>37</xdr:row>
      <xdr:rowOff>132334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3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47261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21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123207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50038</xdr:rowOff>
    </xdr:from>
    <xdr:to>
      <xdr:col>73</xdr:col>
      <xdr:colOff>44450</xdr:colOff>
      <xdr:row>37</xdr:row>
      <xdr:rowOff>151638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161815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16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88646</xdr:rowOff>
    </xdr:from>
    <xdr:to>
      <xdr:col>68</xdr:col>
      <xdr:colOff>203200</xdr:colOff>
      <xdr:row>38</xdr:row>
      <xdr:rowOff>18796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28973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20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165862</xdr:rowOff>
    </xdr:from>
    <xdr:to>
      <xdr:col>64</xdr:col>
      <xdr:colOff>152400</xdr:colOff>
      <xdr:row>38</xdr:row>
      <xdr:rowOff>96012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106189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将来負担額に対し、充当可能財源等が上回っているため、数値が計上されていない状態である。</a:t>
          </a:r>
          <a:endParaRPr lang="ja-JP" altLang="ja-JP" sz="1400">
            <a:effectLst/>
          </a:endParaRPr>
        </a:p>
        <a:p>
          <a:r>
            <a:rPr kumimoji="1" lang="ja-JP" altLang="ja-JP" sz="1100">
              <a:solidFill>
                <a:schemeClr val="dk1"/>
              </a:solidFill>
              <a:effectLst/>
              <a:latin typeface="+mn-lt"/>
              <a:ea typeface="+mn-ea"/>
              <a:cs typeface="+mn-cs"/>
            </a:rPr>
            <a:t>しかしながら、今後は大型事業である知立駅周辺土地区画整理事業及び知立連続立体交差事業に加え、施設の長寿命化にかかる事業費の増加により、新規地方債の発行は増加する見込みである。</a:t>
          </a:r>
          <a:endParaRPr lang="ja-JP" altLang="ja-JP" sz="1400">
            <a:effectLst/>
          </a:endParaRPr>
        </a:p>
        <a:p>
          <a:r>
            <a:rPr kumimoji="1" lang="ja-JP" altLang="ja-JP" sz="1100">
              <a:solidFill>
                <a:schemeClr val="dk1"/>
              </a:solidFill>
              <a:effectLst/>
              <a:latin typeface="+mn-lt"/>
              <a:ea typeface="+mn-ea"/>
              <a:cs typeface="+mn-cs"/>
            </a:rPr>
            <a:t>後世への負担を少しでも軽減するよう、新規事業の実施は費用対効果を十分検証したうえで決定し、健全な財政運営に努める。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72,214
66,793
16.31
26,341,372
24,325,888
1,456,369
14,570,811
14,890,173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主に、会計年度任用職員の報酬と期末手当の増加により、前年度から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今後も住民サービスを低下させることなく、業務の合理化・職員の適正配置を図ることで、人件費の抑制に努める。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125367</xdr:rowOff>
    </xdr:from>
    <xdr:to>
      <xdr:col>24</xdr:col>
      <xdr:colOff>25400</xdr:colOff>
      <xdr:row>35</xdr:row>
      <xdr:rowOff>144961</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2611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105773</xdr:rowOff>
    </xdr:from>
    <xdr:to>
      <xdr:col>19</xdr:col>
      <xdr:colOff>187325</xdr:colOff>
      <xdr:row>35</xdr:row>
      <xdr:rowOff>125367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065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105773</xdr:rowOff>
    </xdr:from>
    <xdr:to>
      <xdr:col>15</xdr:col>
      <xdr:colOff>98425</xdr:colOff>
      <xdr:row>36</xdr:row>
      <xdr:rowOff>45357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0652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45357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3918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94161</xdr:rowOff>
    </xdr:from>
    <xdr:to>
      <xdr:col>24</xdr:col>
      <xdr:colOff>76200</xdr:colOff>
      <xdr:row>36</xdr:row>
      <xdr:rowOff>24311</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110688</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74567</xdr:rowOff>
    </xdr:from>
    <xdr:to>
      <xdr:col>20</xdr:col>
      <xdr:colOff>38100</xdr:colOff>
      <xdr:row>36</xdr:row>
      <xdr:rowOff>4717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14894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44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54973</xdr:rowOff>
    </xdr:from>
    <xdr:to>
      <xdr:col>15</xdr:col>
      <xdr:colOff>149225</xdr:colOff>
      <xdr:row>35</xdr:row>
      <xdr:rowOff>156573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166750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166007</xdr:rowOff>
    </xdr:from>
    <xdr:to>
      <xdr:col>11</xdr:col>
      <xdr:colOff>60325</xdr:colOff>
      <xdr:row>36</xdr:row>
      <xdr:rowOff>96157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106334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2557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類似団体、全国平均、愛知県平均と比較すると高率で推移している。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年度は学校給食賄材料費の高騰により増加となった。引き続き、事務事業の見直しを図り、物件費の削減に努める。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100330</xdr:rowOff>
    </xdr:from>
    <xdr:to>
      <xdr:col>82</xdr:col>
      <xdr:colOff>107950</xdr:colOff>
      <xdr:row>17</xdr:row>
      <xdr:rowOff>161290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14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17</xdr:row>
      <xdr:rowOff>100330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940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17</xdr:row>
      <xdr:rowOff>62230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940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17</xdr:row>
      <xdr:rowOff>130810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76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135907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166387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全国平均及び愛知県平均を下回っているものの、依然として、類似団体平均は上回っている。令和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年度と比べ、障害福祉サービスや障害児通所給付費、子ども医療費等が増加したことにより経常収支比率は増加した。</a:t>
          </a:r>
        </a:p>
        <a:p>
          <a:r>
            <a:rPr kumimoji="1" lang="ja-JP" altLang="en-US" sz="1300">
              <a:latin typeface="ＭＳ Ｐゴシック" panose="020B0600070205080204" pitchFamily="50" charset="-128"/>
              <a:ea typeface="ＭＳ Ｐゴシック" panose="020B0600070205080204" pitchFamily="50" charset="-128"/>
            </a:rPr>
            <a:t>引き続き財政を圧迫しないよう削減に努める。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102507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771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4535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445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151493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842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類似団体平均、全国平均、愛知県平均をいずれも下回っている。</a:t>
          </a:r>
        </a:p>
        <a:p>
          <a:r>
            <a:rPr kumimoji="1" lang="ja-JP" altLang="en-US" sz="1300">
              <a:latin typeface="ＭＳ Ｐゴシック" panose="020B0600070205080204" pitchFamily="50" charset="-128"/>
              <a:ea typeface="ＭＳ Ｐゴシック" panose="020B0600070205080204" pitchFamily="50" charset="-128"/>
            </a:rPr>
            <a:t>今後も各事業において、経費の削減及び歳入の適正化を図り、健全な財政運営に努める。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0</xdr:rowOff>
    </xdr:from>
    <xdr:to>
      <xdr:col>82</xdr:col>
      <xdr:colOff>107950</xdr:colOff>
      <xdr:row>56</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01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95250</xdr:rowOff>
    </xdr:from>
    <xdr:to>
      <xdr:col>78</xdr:col>
      <xdr:colOff>69850</xdr:colOff>
      <xdr:row>56</xdr:row>
      <xdr:rowOff>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25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95250</xdr:rowOff>
    </xdr:from>
    <xdr:to>
      <xdr:col>73</xdr:col>
      <xdr:colOff>180975</xdr:colOff>
      <xdr:row>55</xdr:row>
      <xdr:rowOff>158750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25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133350</xdr:rowOff>
    </xdr:from>
    <xdr:to>
      <xdr:col>69</xdr:col>
      <xdr:colOff>92075</xdr:colOff>
      <xdr:row>55</xdr:row>
      <xdr:rowOff>158750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63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120650</xdr:rowOff>
    </xdr:from>
    <xdr:to>
      <xdr:col>78</xdr:col>
      <xdr:colOff>120650</xdr:colOff>
      <xdr:row>56</xdr:row>
      <xdr:rowOff>50800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44450</xdr:rowOff>
    </xdr:from>
    <xdr:to>
      <xdr:col>74</xdr:col>
      <xdr:colOff>31750</xdr:colOff>
      <xdr:row>55</xdr:row>
      <xdr:rowOff>146050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156227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107950</xdr:rowOff>
    </xdr:from>
    <xdr:to>
      <xdr:col>69</xdr:col>
      <xdr:colOff>142875</xdr:colOff>
      <xdr:row>56</xdr:row>
      <xdr:rowOff>38100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82550</xdr:rowOff>
    </xdr:from>
    <xdr:to>
      <xdr:col>65</xdr:col>
      <xdr:colOff>53975</xdr:colOff>
      <xdr:row>56</xdr:row>
      <xdr:rowOff>12700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22877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ごみ処理業務及び消防業務を一部事務組合・広域連合で行っているため、これらの団体への分担金が大半を占めている。</a:t>
          </a:r>
        </a:p>
        <a:p>
          <a:r>
            <a:rPr kumimoji="1" lang="ja-JP" altLang="en-US" sz="1300">
              <a:latin typeface="ＭＳ Ｐゴシック" panose="020B0600070205080204" pitchFamily="50" charset="-128"/>
              <a:ea typeface="ＭＳ Ｐゴシック" panose="020B0600070205080204" pitchFamily="50" charset="-128"/>
            </a:rPr>
            <a:t>今後は「経営戦略」等に基づき、効率的な事業の展開を図っていくことで、下水道事業等の経営改善に努め補助費の削減に努めていく。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76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149860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85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37</xdr:row>
      <xdr:rowOff>24130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854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65278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67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公債費は全国平均、類似団体平均をいずれも下回った。</a:t>
          </a:r>
        </a:p>
        <a:p>
          <a:r>
            <a:rPr kumimoji="1" lang="ja-JP" altLang="en-US" sz="1300">
              <a:latin typeface="ＭＳ Ｐゴシック" panose="020B0600070205080204" pitchFamily="50" charset="-128"/>
              <a:ea typeface="ＭＳ Ｐゴシック" panose="020B0600070205080204" pitchFamily="50" charset="-128"/>
            </a:rPr>
            <a:t>今後は、知立駅周辺土地区画整理事業及び知立連続立体交差事業に加え、施設の長寿命化にかかる事業費の増加により、新規地方債の発行が増加する見込みで、緊急性・住民ニーズを的確に把握した事業の選択により、さらなる健全な財政運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117856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343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76</xdr:row>
      <xdr:rowOff>117856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20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99568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20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76</xdr:row>
      <xdr:rowOff>149861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297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公債費以外に係る経常収支比率は、愛知県平均は下回っているが、全国平均、類似団体平均よりも高い水準である。　各性質別の数値の改善が喫緊の課題であるものの、税収の急激な増加が見込めないため、事務事業の見直しを図り、引き続き経常経費の削減に努める。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11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76</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371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149860</xdr:rowOff>
    </xdr:from>
    <xdr:to>
      <xdr:col>73</xdr:col>
      <xdr:colOff>180975</xdr:colOff>
      <xdr:row>77</xdr:row>
      <xdr:rowOff>35561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37160"/>
          <a:ext cx="889000" cy="40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35561</xdr:rowOff>
    </xdr:from>
    <xdr:to>
      <xdr:col>69</xdr:col>
      <xdr:colOff>92075</xdr:colOff>
      <xdr:row>77</xdr:row>
      <xdr:rowOff>86995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2372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48277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13987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156211</xdr:rowOff>
    </xdr:from>
    <xdr:to>
      <xdr:col>69</xdr:col>
      <xdr:colOff>142875</xdr:colOff>
      <xdr:row>77</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71138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36195</xdr:rowOff>
    </xdr:from>
    <xdr:to>
      <xdr:col>65</xdr:col>
      <xdr:colOff>53975</xdr:colOff>
      <xdr:row>77</xdr:row>
      <xdr:rowOff>137795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122572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15043</xdr:rowOff>
    </xdr:from>
    <xdr:to>
      <xdr:col>29</xdr:col>
      <xdr:colOff>127000</xdr:colOff>
      <xdr:row>17</xdr:row>
      <xdr:rowOff>45466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77318"/>
          <a:ext cx="647700" cy="30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42494</xdr:rowOff>
    </xdr:from>
    <xdr:to>
      <xdr:col>26</xdr:col>
      <xdr:colOff>50800</xdr:colOff>
      <xdr:row>17</xdr:row>
      <xdr:rowOff>45466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04769"/>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42494</xdr:rowOff>
    </xdr:from>
    <xdr:to>
      <xdr:col>22</xdr:col>
      <xdr:colOff>114300</xdr:colOff>
      <xdr:row>17</xdr:row>
      <xdr:rowOff>43447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04769"/>
          <a:ext cx="698500" cy="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43447</xdr:rowOff>
    </xdr:from>
    <xdr:to>
      <xdr:col>18</xdr:col>
      <xdr:colOff>177800</xdr:colOff>
      <xdr:row>17</xdr:row>
      <xdr:rowOff>81890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05722"/>
          <a:ext cx="698500" cy="38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135693</xdr:rowOff>
    </xdr:from>
    <xdr:to>
      <xdr:col>29</xdr:col>
      <xdr:colOff>177800</xdr:colOff>
      <xdr:row>17</xdr:row>
      <xdr:rowOff>65843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6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107770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9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166116</xdr:rowOff>
    </xdr:from>
    <xdr:to>
      <xdr:col>26</xdr:col>
      <xdr:colOff>101600</xdr:colOff>
      <xdr:row>17</xdr:row>
      <xdr:rowOff>96266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56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81043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43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163144</xdr:rowOff>
    </xdr:from>
    <xdr:to>
      <xdr:col>22</xdr:col>
      <xdr:colOff>165100</xdr:colOff>
      <xdr:row>17</xdr:row>
      <xdr:rowOff>93294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53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78071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4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164097</xdr:rowOff>
    </xdr:from>
    <xdr:to>
      <xdr:col>19</xdr:col>
      <xdr:colOff>38100</xdr:colOff>
      <xdr:row>17</xdr:row>
      <xdr:rowOff>94247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54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79024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4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31090</xdr:rowOff>
    </xdr:from>
    <xdr:to>
      <xdr:col>15</xdr:col>
      <xdr:colOff>101600</xdr:colOff>
      <xdr:row>17</xdr:row>
      <xdr:rowOff>132690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93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117467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7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42287</xdr:rowOff>
    </xdr:from>
    <xdr:to>
      <xdr:col>29</xdr:col>
      <xdr:colOff>127000</xdr:colOff>
      <xdr:row>37</xdr:row>
      <xdr:rowOff>62796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166987"/>
          <a:ext cx="647700" cy="20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42287</xdr:rowOff>
    </xdr:from>
    <xdr:to>
      <xdr:col>26</xdr:col>
      <xdr:colOff>50800</xdr:colOff>
      <xdr:row>37</xdr:row>
      <xdr:rowOff>58387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66987"/>
          <a:ext cx="698500" cy="16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58387</xdr:rowOff>
    </xdr:from>
    <xdr:to>
      <xdr:col>22</xdr:col>
      <xdr:colOff>114300</xdr:colOff>
      <xdr:row>37</xdr:row>
      <xdr:rowOff>98066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83087"/>
          <a:ext cx="698500" cy="39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161258</xdr:rowOff>
    </xdr:from>
    <xdr:to>
      <xdr:col>18</xdr:col>
      <xdr:colOff>177800</xdr:colOff>
      <xdr:row>37</xdr:row>
      <xdr:rowOff>98066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14508"/>
          <a:ext cx="698500" cy="108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11996</xdr:rowOff>
    </xdr:from>
    <xdr:to>
      <xdr:col>29</xdr:col>
      <xdr:colOff>177800</xdr:colOff>
      <xdr:row>37</xdr:row>
      <xdr:rowOff>113596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36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155523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0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162937</xdr:rowOff>
    </xdr:from>
    <xdr:to>
      <xdr:col>26</xdr:col>
      <xdr:colOff>101600</xdr:colOff>
      <xdr:row>37</xdr:row>
      <xdr:rowOff>93087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16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77864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0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7587</xdr:rowOff>
    </xdr:from>
    <xdr:to>
      <xdr:col>22</xdr:col>
      <xdr:colOff>165100</xdr:colOff>
      <xdr:row>37</xdr:row>
      <xdr:rowOff>109187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32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93964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1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47266</xdr:rowOff>
    </xdr:from>
    <xdr:to>
      <xdr:col>19</xdr:col>
      <xdr:colOff>38100</xdr:colOff>
      <xdr:row>37</xdr:row>
      <xdr:rowOff>148866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71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133643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5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110458</xdr:rowOff>
    </xdr:from>
    <xdr:to>
      <xdr:col>15</xdr:col>
      <xdr:colOff>101600</xdr:colOff>
      <xdr:row>37</xdr:row>
      <xdr:rowOff>40608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63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25385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72,214
66,793
16.31
26,341,372
24,325,888
1,456,369
14,570,811
14,890,173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142386</xdr:rowOff>
    </xdr:from>
    <xdr:to>
      <xdr:col>24</xdr:col>
      <xdr:colOff>63500</xdr:colOff>
      <xdr:row>37</xdr:row>
      <xdr:rowOff>4369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14586"/>
          <a:ext cx="838200" cy="3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165113</xdr:rowOff>
    </xdr:from>
    <xdr:to>
      <xdr:col>19</xdr:col>
      <xdr:colOff>177800</xdr:colOff>
      <xdr:row>37</xdr:row>
      <xdr:rowOff>4369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37313"/>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165113</xdr:rowOff>
    </xdr:from>
    <xdr:to>
      <xdr:col>15</xdr:col>
      <xdr:colOff>50800</xdr:colOff>
      <xdr:row>36</xdr:row>
      <xdr:rowOff>168961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37313"/>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168961</xdr:rowOff>
    </xdr:from>
    <xdr:to>
      <xdr:col>10</xdr:col>
      <xdr:colOff>114300</xdr:colOff>
      <xdr:row>37</xdr:row>
      <xdr:rowOff>163855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41161"/>
          <a:ext cx="889000" cy="1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91586</xdr:rowOff>
    </xdr:from>
    <xdr:to>
      <xdr:col>24</xdr:col>
      <xdr:colOff>114300</xdr:colOff>
      <xdr:row>37</xdr:row>
      <xdr:rowOff>21736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70013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125019</xdr:rowOff>
    </xdr:from>
    <xdr:to>
      <xdr:col>20</xdr:col>
      <xdr:colOff>38100</xdr:colOff>
      <xdr:row>37</xdr:row>
      <xdr:rowOff>55169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46296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8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114313</xdr:rowOff>
    </xdr:from>
    <xdr:to>
      <xdr:col>15</xdr:col>
      <xdr:colOff>101600</xdr:colOff>
      <xdr:row>37</xdr:row>
      <xdr:rowOff>44463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8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35590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118161</xdr:rowOff>
    </xdr:from>
    <xdr:to>
      <xdr:col>10</xdr:col>
      <xdr:colOff>165100</xdr:colOff>
      <xdr:row>37</xdr:row>
      <xdr:rowOff>48311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39438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8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113056</xdr:rowOff>
    </xdr:from>
    <xdr:to>
      <xdr:col>6</xdr:col>
      <xdr:colOff>38100</xdr:colOff>
      <xdr:row>38</xdr:row>
      <xdr:rowOff>43205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567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34332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4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117928</xdr:rowOff>
    </xdr:from>
    <xdr:to>
      <xdr:col>24</xdr:col>
      <xdr:colOff>63500</xdr:colOff>
      <xdr:row>57</xdr:row>
      <xdr:rowOff>118353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90578"/>
          <a:ext cx="8382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117928</xdr:rowOff>
    </xdr:from>
    <xdr:to>
      <xdr:col>19</xdr:col>
      <xdr:colOff>177800</xdr:colOff>
      <xdr:row>57</xdr:row>
      <xdr:rowOff>156856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90578"/>
          <a:ext cx="889000" cy="3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156856</xdr:rowOff>
    </xdr:from>
    <xdr:to>
      <xdr:col>15</xdr:col>
      <xdr:colOff>50800</xdr:colOff>
      <xdr:row>58</xdr:row>
      <xdr:rowOff>45223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29506"/>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170648</xdr:rowOff>
    </xdr:from>
    <xdr:to>
      <xdr:col>10</xdr:col>
      <xdr:colOff>114300</xdr:colOff>
      <xdr:row>58</xdr:row>
      <xdr:rowOff>45223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43298"/>
          <a:ext cx="889000" cy="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67553</xdr:rowOff>
    </xdr:from>
    <xdr:to>
      <xdr:col>24</xdr:col>
      <xdr:colOff>114300</xdr:colOff>
      <xdr:row>57</xdr:row>
      <xdr:rowOff>169153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4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45980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1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67128</xdr:rowOff>
    </xdr:from>
    <xdr:to>
      <xdr:col>20</xdr:col>
      <xdr:colOff>38100</xdr:colOff>
      <xdr:row>57</xdr:row>
      <xdr:rowOff>168728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3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159855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3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106056</xdr:rowOff>
    </xdr:from>
    <xdr:to>
      <xdr:col>15</xdr:col>
      <xdr:colOff>101600</xdr:colOff>
      <xdr:row>58</xdr:row>
      <xdr:rowOff>36206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7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27333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7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165873</xdr:rowOff>
    </xdr:from>
    <xdr:to>
      <xdr:col>10</xdr:col>
      <xdr:colOff>165100</xdr:colOff>
      <xdr:row>58</xdr:row>
      <xdr:rowOff>96023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3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87150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3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119848</xdr:rowOff>
    </xdr:from>
    <xdr:to>
      <xdr:col>6</xdr:col>
      <xdr:colOff>38100</xdr:colOff>
      <xdr:row>58</xdr:row>
      <xdr:rowOff>49998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9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41125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8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137460</xdr:rowOff>
    </xdr:from>
    <xdr:to>
      <xdr:col>24</xdr:col>
      <xdr:colOff>63500</xdr:colOff>
      <xdr:row>77</xdr:row>
      <xdr:rowOff>158810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39110"/>
          <a:ext cx="838200" cy="2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158810</xdr:rowOff>
    </xdr:from>
    <xdr:to>
      <xdr:col>19</xdr:col>
      <xdr:colOff>177800</xdr:colOff>
      <xdr:row>78</xdr:row>
      <xdr:rowOff>14748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60460"/>
          <a:ext cx="889000" cy="2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14382</xdr:rowOff>
    </xdr:from>
    <xdr:to>
      <xdr:col>15</xdr:col>
      <xdr:colOff>50800</xdr:colOff>
      <xdr:row>78</xdr:row>
      <xdr:rowOff>14748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87482"/>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11364</xdr:rowOff>
    </xdr:from>
    <xdr:to>
      <xdr:col>10</xdr:col>
      <xdr:colOff>114300</xdr:colOff>
      <xdr:row>78</xdr:row>
      <xdr:rowOff>14382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84464"/>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86660</xdr:rowOff>
    </xdr:from>
    <xdr:to>
      <xdr:col>24</xdr:col>
      <xdr:colOff>114300</xdr:colOff>
      <xdr:row>78</xdr:row>
      <xdr:rowOff>16810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65087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108010</xdr:rowOff>
    </xdr:from>
    <xdr:to>
      <xdr:col>20</xdr:col>
      <xdr:colOff>38100</xdr:colOff>
      <xdr:row>78</xdr:row>
      <xdr:rowOff>38160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0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29287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0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135398</xdr:rowOff>
    </xdr:from>
    <xdr:to>
      <xdr:col>15</xdr:col>
      <xdr:colOff>101600</xdr:colOff>
      <xdr:row>78</xdr:row>
      <xdr:rowOff>65548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3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56675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135032</xdr:rowOff>
    </xdr:from>
    <xdr:to>
      <xdr:col>10</xdr:col>
      <xdr:colOff>165100</xdr:colOff>
      <xdr:row>78</xdr:row>
      <xdr:rowOff>65182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56309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132014</xdr:rowOff>
    </xdr:from>
    <xdr:to>
      <xdr:col>6</xdr:col>
      <xdr:colOff>38100</xdr:colOff>
      <xdr:row>78</xdr:row>
      <xdr:rowOff>62164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3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53291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2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28397</xdr:rowOff>
    </xdr:from>
    <xdr:to>
      <xdr:col>24</xdr:col>
      <xdr:colOff>62865</xdr:colOff>
      <xdr:row>98</xdr:row>
      <xdr:rowOff>68605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0347"/>
          <a:ext cx="1270" cy="124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72432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68605</xdr:rowOff>
    </xdr:from>
    <xdr:to>
      <xdr:col>24</xdr:col>
      <xdr:colOff>152400</xdr:colOff>
      <xdr:row>98</xdr:row>
      <xdr:rowOff>68605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7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146524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0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28397</xdr:rowOff>
    </xdr:from>
    <xdr:to>
      <xdr:col>24</xdr:col>
      <xdr:colOff>152400</xdr:colOff>
      <xdr:row>91</xdr:row>
      <xdr:rowOff>28397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99149</xdr:rowOff>
    </xdr:from>
    <xdr:to>
      <xdr:col>24</xdr:col>
      <xdr:colOff>63500</xdr:colOff>
      <xdr:row>97</xdr:row>
      <xdr:rowOff>134417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29799"/>
          <a:ext cx="838200" cy="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102176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18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79299</xdr:rowOff>
    </xdr:from>
    <xdr:to>
      <xdr:col>24</xdr:col>
      <xdr:colOff>114300</xdr:colOff>
      <xdr:row>96</xdr:row>
      <xdr:rowOff>9449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6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166839</xdr:rowOff>
    </xdr:from>
    <xdr:to>
      <xdr:col>19</xdr:col>
      <xdr:colOff>177800</xdr:colOff>
      <xdr:row>97</xdr:row>
      <xdr:rowOff>134417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626039"/>
          <a:ext cx="889000" cy="13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10058</xdr:rowOff>
    </xdr:from>
    <xdr:to>
      <xdr:col>20</xdr:col>
      <xdr:colOff>38100</xdr:colOff>
      <xdr:row>96</xdr:row>
      <xdr:rowOff>111658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6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128185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4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166839</xdr:rowOff>
    </xdr:from>
    <xdr:to>
      <xdr:col>15</xdr:col>
      <xdr:colOff>50800</xdr:colOff>
      <xdr:row>98</xdr:row>
      <xdr:rowOff>103746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26039"/>
          <a:ext cx="889000" cy="27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29744</xdr:rowOff>
    </xdr:from>
    <xdr:to>
      <xdr:col>15</xdr:col>
      <xdr:colOff>101600</xdr:colOff>
      <xdr:row>95</xdr:row>
      <xdr:rowOff>131344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1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147871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09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103746</xdr:rowOff>
    </xdr:from>
    <xdr:to>
      <xdr:col>10</xdr:col>
      <xdr:colOff>114300</xdr:colOff>
      <xdr:row>98</xdr:row>
      <xdr:rowOff>141060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05846"/>
          <a:ext cx="889000" cy="3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158268</xdr:rowOff>
    </xdr:from>
    <xdr:to>
      <xdr:col>10</xdr:col>
      <xdr:colOff>165100</xdr:colOff>
      <xdr:row>97</xdr:row>
      <xdr:rowOff>88418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104945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31483</xdr:rowOff>
    </xdr:from>
    <xdr:to>
      <xdr:col>6</xdr:col>
      <xdr:colOff>38100</xdr:colOff>
      <xdr:row>97</xdr:row>
      <xdr:rowOff>133083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149610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48349</xdr:rowOff>
    </xdr:from>
    <xdr:to>
      <xdr:col>24</xdr:col>
      <xdr:colOff>114300</xdr:colOff>
      <xdr:row>97</xdr:row>
      <xdr:rowOff>149949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7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26776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5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83617</xdr:rowOff>
    </xdr:from>
    <xdr:to>
      <xdr:col>20</xdr:col>
      <xdr:colOff>38100</xdr:colOff>
      <xdr:row>98</xdr:row>
      <xdr:rowOff>13767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1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4894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0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116039</xdr:rowOff>
    </xdr:from>
    <xdr:to>
      <xdr:col>15</xdr:col>
      <xdr:colOff>101600</xdr:colOff>
      <xdr:row>97</xdr:row>
      <xdr:rowOff>46189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7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37316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6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52946</xdr:rowOff>
    </xdr:from>
    <xdr:to>
      <xdr:col>10</xdr:col>
      <xdr:colOff>165100</xdr:colOff>
      <xdr:row>98</xdr:row>
      <xdr:rowOff>154546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5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145673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90260</xdr:rowOff>
    </xdr:from>
    <xdr:to>
      <xdr:col>6</xdr:col>
      <xdr:colOff>38100</xdr:colOff>
      <xdr:row>99</xdr:row>
      <xdr:rowOff>20410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11537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8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124264</xdr:rowOff>
    </xdr:from>
    <xdr:to>
      <xdr:col>55</xdr:col>
      <xdr:colOff>0</xdr:colOff>
      <xdr:row>39</xdr:row>
      <xdr:rowOff>8135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639364"/>
          <a:ext cx="8382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124264</xdr:rowOff>
    </xdr:from>
    <xdr:to>
      <xdr:col>50</xdr:col>
      <xdr:colOff>114300</xdr:colOff>
      <xdr:row>39</xdr:row>
      <xdr:rowOff>9724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639364"/>
          <a:ext cx="889000" cy="5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31822</xdr:rowOff>
    </xdr:from>
    <xdr:to>
      <xdr:col>45</xdr:col>
      <xdr:colOff>177800</xdr:colOff>
      <xdr:row>39</xdr:row>
      <xdr:rowOff>9724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518222"/>
          <a:ext cx="889000" cy="117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31822</xdr:rowOff>
    </xdr:from>
    <xdr:to>
      <xdr:col>41</xdr:col>
      <xdr:colOff>50800</xdr:colOff>
      <xdr:row>39</xdr:row>
      <xdr:rowOff>18270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518222"/>
          <a:ext cx="889000" cy="118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128785</xdr:rowOff>
    </xdr:from>
    <xdr:to>
      <xdr:col>55</xdr:col>
      <xdr:colOff>50800</xdr:colOff>
      <xdr:row>39</xdr:row>
      <xdr:rowOff>58935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6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43712</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5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73464</xdr:rowOff>
    </xdr:from>
    <xdr:to>
      <xdr:col>50</xdr:col>
      <xdr:colOff>165100</xdr:colOff>
      <xdr:row>39</xdr:row>
      <xdr:rowOff>3614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5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166191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68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130374</xdr:rowOff>
    </xdr:from>
    <xdr:to>
      <xdr:col>46</xdr:col>
      <xdr:colOff>38100</xdr:colOff>
      <xdr:row>39</xdr:row>
      <xdr:rowOff>60524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6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51651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73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152472</xdr:rowOff>
    </xdr:from>
    <xdr:to>
      <xdr:col>41</xdr:col>
      <xdr:colOff>101600</xdr:colOff>
      <xdr:row>32</xdr:row>
      <xdr:rowOff>82622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46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73749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56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138920</xdr:rowOff>
    </xdr:from>
    <xdr:to>
      <xdr:col>36</xdr:col>
      <xdr:colOff>165100</xdr:colOff>
      <xdr:row>39</xdr:row>
      <xdr:rowOff>69070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5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60197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74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75932</xdr:rowOff>
    </xdr:from>
    <xdr:to>
      <xdr:col>55</xdr:col>
      <xdr:colOff>0</xdr:colOff>
      <xdr:row>57</xdr:row>
      <xdr:rowOff>125537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848582"/>
          <a:ext cx="838200" cy="4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125537</xdr:rowOff>
    </xdr:from>
    <xdr:to>
      <xdr:col>50</xdr:col>
      <xdr:colOff>114300</xdr:colOff>
      <xdr:row>57</xdr:row>
      <xdr:rowOff>148365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898187"/>
          <a:ext cx="889000" cy="2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135607</xdr:rowOff>
    </xdr:from>
    <xdr:to>
      <xdr:col>45</xdr:col>
      <xdr:colOff>177800</xdr:colOff>
      <xdr:row>57</xdr:row>
      <xdr:rowOff>148365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736807"/>
          <a:ext cx="889000" cy="18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1724</xdr:rowOff>
    </xdr:from>
    <xdr:to>
      <xdr:col>41</xdr:col>
      <xdr:colOff>50800</xdr:colOff>
      <xdr:row>56</xdr:row>
      <xdr:rowOff>135607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602924"/>
          <a:ext cx="889000" cy="13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25132</xdr:rowOff>
    </xdr:from>
    <xdr:to>
      <xdr:col>55</xdr:col>
      <xdr:colOff>50800</xdr:colOff>
      <xdr:row>57</xdr:row>
      <xdr:rowOff>126732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7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3559</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7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74737</xdr:rowOff>
    </xdr:from>
    <xdr:to>
      <xdr:col>50</xdr:col>
      <xdr:colOff>165100</xdr:colOff>
      <xdr:row>58</xdr:row>
      <xdr:rowOff>4887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167464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4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97565</xdr:rowOff>
    </xdr:from>
    <xdr:to>
      <xdr:col>46</xdr:col>
      <xdr:colOff>38100</xdr:colOff>
      <xdr:row>58</xdr:row>
      <xdr:rowOff>27715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7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18842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6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84807</xdr:rowOff>
    </xdr:from>
    <xdr:to>
      <xdr:col>41</xdr:col>
      <xdr:colOff>101600</xdr:colOff>
      <xdr:row>57</xdr:row>
      <xdr:rowOff>14957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8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6084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7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122374</xdr:rowOff>
    </xdr:from>
    <xdr:to>
      <xdr:col>36</xdr:col>
      <xdr:colOff>165100</xdr:colOff>
      <xdr:row>56</xdr:row>
      <xdr:rowOff>52524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5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43651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6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162846</xdr:rowOff>
    </xdr:from>
    <xdr:to>
      <xdr:col>55</xdr:col>
      <xdr:colOff>0</xdr:colOff>
      <xdr:row>78</xdr:row>
      <xdr:rowOff>154121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364496"/>
          <a:ext cx="838200" cy="16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91732</xdr:rowOff>
    </xdr:from>
    <xdr:to>
      <xdr:col>50</xdr:col>
      <xdr:colOff>114300</xdr:colOff>
      <xdr:row>78</xdr:row>
      <xdr:rowOff>154121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464832"/>
          <a:ext cx="889000" cy="6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53899</xdr:rowOff>
    </xdr:from>
    <xdr:to>
      <xdr:col>45</xdr:col>
      <xdr:colOff>177800</xdr:colOff>
      <xdr:row>78</xdr:row>
      <xdr:rowOff>91732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426999"/>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138443</xdr:rowOff>
    </xdr:from>
    <xdr:to>
      <xdr:col>41</xdr:col>
      <xdr:colOff>50800</xdr:colOff>
      <xdr:row>78</xdr:row>
      <xdr:rowOff>53899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168643"/>
          <a:ext cx="889000" cy="25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112046</xdr:rowOff>
    </xdr:from>
    <xdr:to>
      <xdr:col>55</xdr:col>
      <xdr:colOff>50800</xdr:colOff>
      <xdr:row>78</xdr:row>
      <xdr:rowOff>42196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1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134923</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1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103321</xdr:rowOff>
    </xdr:from>
    <xdr:to>
      <xdr:col>50</xdr:col>
      <xdr:colOff>165100</xdr:colOff>
      <xdr:row>79</xdr:row>
      <xdr:rowOff>33471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7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24598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6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40932</xdr:rowOff>
    </xdr:from>
    <xdr:to>
      <xdr:col>46</xdr:col>
      <xdr:colOff>38100</xdr:colOff>
      <xdr:row>78</xdr:row>
      <xdr:rowOff>142532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133659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0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3099</xdr:rowOff>
    </xdr:from>
    <xdr:to>
      <xdr:col>41</xdr:col>
      <xdr:colOff>101600</xdr:colOff>
      <xdr:row>78</xdr:row>
      <xdr:rowOff>104699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95826</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87643</xdr:rowOff>
    </xdr:from>
    <xdr:to>
      <xdr:col>36</xdr:col>
      <xdr:colOff>165100</xdr:colOff>
      <xdr:row>77</xdr:row>
      <xdr:rowOff>17793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1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34320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8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33362</xdr:rowOff>
    </xdr:from>
    <xdr:to>
      <xdr:col>55</xdr:col>
      <xdr:colOff>0</xdr:colOff>
      <xdr:row>98</xdr:row>
      <xdr:rowOff>104990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835462"/>
          <a:ext cx="8382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33362</xdr:rowOff>
    </xdr:from>
    <xdr:to>
      <xdr:col>50</xdr:col>
      <xdr:colOff>114300</xdr:colOff>
      <xdr:row>98</xdr:row>
      <xdr:rowOff>81051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835462"/>
          <a:ext cx="889000" cy="4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99073</xdr:rowOff>
    </xdr:from>
    <xdr:to>
      <xdr:col>45</xdr:col>
      <xdr:colOff>177800</xdr:colOff>
      <xdr:row>98</xdr:row>
      <xdr:rowOff>81051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729723"/>
          <a:ext cx="889000" cy="15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99073</xdr:rowOff>
    </xdr:from>
    <xdr:to>
      <xdr:col>41</xdr:col>
      <xdr:colOff>50800</xdr:colOff>
      <xdr:row>98</xdr:row>
      <xdr:rowOff>12345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729723"/>
          <a:ext cx="889000" cy="8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54190</xdr:rowOff>
    </xdr:from>
    <xdr:to>
      <xdr:col>55</xdr:col>
      <xdr:colOff>50800</xdr:colOff>
      <xdr:row>98</xdr:row>
      <xdr:rowOff>155790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8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140567</xdr:rowOff>
    </xdr:from>
    <xdr:ext cx="469744"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7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154012</xdr:rowOff>
    </xdr:from>
    <xdr:to>
      <xdr:col>50</xdr:col>
      <xdr:colOff>165100</xdr:colOff>
      <xdr:row>98</xdr:row>
      <xdr:rowOff>84162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8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75289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7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30251</xdr:rowOff>
    </xdr:from>
    <xdr:to>
      <xdr:col>46</xdr:col>
      <xdr:colOff>38100</xdr:colOff>
      <xdr:row>98</xdr:row>
      <xdr:rowOff>131851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8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122978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92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48273</xdr:rowOff>
    </xdr:from>
    <xdr:to>
      <xdr:col>41</xdr:col>
      <xdr:colOff>101600</xdr:colOff>
      <xdr:row>97</xdr:row>
      <xdr:rowOff>149873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141000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77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132995</xdr:rowOff>
    </xdr:from>
    <xdr:to>
      <xdr:col>36</xdr:col>
      <xdr:colOff>165100</xdr:colOff>
      <xdr:row>98</xdr:row>
      <xdr:rowOff>63145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7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54272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8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24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33761</xdr:rowOff>
    </xdr:from>
    <xdr:to>
      <xdr:col>85</xdr:col>
      <xdr:colOff>127000</xdr:colOff>
      <xdr:row>77</xdr:row>
      <xdr:rowOff>40570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235411"/>
          <a:ext cx="8382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167050</xdr:rowOff>
    </xdr:from>
    <xdr:to>
      <xdr:col>81</xdr:col>
      <xdr:colOff>50800</xdr:colOff>
      <xdr:row>77</xdr:row>
      <xdr:rowOff>33761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197250"/>
          <a:ext cx="889000" cy="3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167050</xdr:rowOff>
    </xdr:from>
    <xdr:to>
      <xdr:col>76</xdr:col>
      <xdr:colOff>114300</xdr:colOff>
      <xdr:row>77</xdr:row>
      <xdr:rowOff>68850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197250"/>
          <a:ext cx="889000" cy="7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39883</xdr:rowOff>
    </xdr:from>
    <xdr:to>
      <xdr:col>71</xdr:col>
      <xdr:colOff>177800</xdr:colOff>
      <xdr:row>77</xdr:row>
      <xdr:rowOff>68850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241533"/>
          <a:ext cx="889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161220</xdr:rowOff>
    </xdr:from>
    <xdr:to>
      <xdr:col>85</xdr:col>
      <xdr:colOff>177800</xdr:colOff>
      <xdr:row>77</xdr:row>
      <xdr:rowOff>91370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139647</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6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154411</xdr:rowOff>
    </xdr:from>
    <xdr:to>
      <xdr:col>81</xdr:col>
      <xdr:colOff>101600</xdr:colOff>
      <xdr:row>77</xdr:row>
      <xdr:rowOff>84561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8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75688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7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116250</xdr:rowOff>
    </xdr:from>
    <xdr:to>
      <xdr:col>76</xdr:col>
      <xdr:colOff>165100</xdr:colOff>
      <xdr:row>77</xdr:row>
      <xdr:rowOff>46400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37527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3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18050</xdr:rowOff>
    </xdr:from>
    <xdr:to>
      <xdr:col>72</xdr:col>
      <xdr:colOff>38100</xdr:colOff>
      <xdr:row>77</xdr:row>
      <xdr:rowOff>119650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2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110777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31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160533</xdr:rowOff>
    </xdr:from>
    <xdr:to>
      <xdr:col>67</xdr:col>
      <xdr:colOff>101600</xdr:colOff>
      <xdr:row>77</xdr:row>
      <xdr:rowOff>90683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81810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28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40515</xdr:rowOff>
    </xdr:from>
    <xdr:to>
      <xdr:col>85</xdr:col>
      <xdr:colOff>127000</xdr:colOff>
      <xdr:row>98</xdr:row>
      <xdr:rowOff>119328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42615"/>
          <a:ext cx="838200" cy="7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26873</xdr:rowOff>
    </xdr:from>
    <xdr:to>
      <xdr:col>81</xdr:col>
      <xdr:colOff>50800</xdr:colOff>
      <xdr:row>98</xdr:row>
      <xdr:rowOff>40515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828973"/>
          <a:ext cx="889000" cy="1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26873</xdr:rowOff>
    </xdr:from>
    <xdr:to>
      <xdr:col>76</xdr:col>
      <xdr:colOff>114300</xdr:colOff>
      <xdr:row>98</xdr:row>
      <xdr:rowOff>112607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828973"/>
          <a:ext cx="889000" cy="8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93056</xdr:rowOff>
    </xdr:from>
    <xdr:to>
      <xdr:col>71</xdr:col>
      <xdr:colOff>177800</xdr:colOff>
      <xdr:row>98</xdr:row>
      <xdr:rowOff>112607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95156"/>
          <a:ext cx="889000" cy="1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68528</xdr:rowOff>
    </xdr:from>
    <xdr:to>
      <xdr:col>85</xdr:col>
      <xdr:colOff>177800</xdr:colOff>
      <xdr:row>98</xdr:row>
      <xdr:rowOff>170128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7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154905</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8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161165</xdr:rowOff>
    </xdr:from>
    <xdr:to>
      <xdr:col>81</xdr:col>
      <xdr:colOff>101600</xdr:colOff>
      <xdr:row>98</xdr:row>
      <xdr:rowOff>91315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9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82442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8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147523</xdr:rowOff>
    </xdr:from>
    <xdr:to>
      <xdr:col>76</xdr:col>
      <xdr:colOff>165100</xdr:colOff>
      <xdr:row>98</xdr:row>
      <xdr:rowOff>77673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77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68800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87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61807</xdr:rowOff>
    </xdr:from>
    <xdr:to>
      <xdr:col>72</xdr:col>
      <xdr:colOff>38100</xdr:colOff>
      <xdr:row>98</xdr:row>
      <xdr:rowOff>163407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6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154534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95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42256</xdr:rowOff>
    </xdr:from>
    <xdr:to>
      <xdr:col>67</xdr:col>
      <xdr:colOff>101600</xdr:colOff>
      <xdr:row>98</xdr:row>
      <xdr:rowOff>143856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134983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93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79121</xdr:rowOff>
    </xdr:from>
    <xdr:to>
      <xdr:col>116</xdr:col>
      <xdr:colOff>63500</xdr:colOff>
      <xdr:row>37</xdr:row>
      <xdr:rowOff>110256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422771"/>
          <a:ext cx="838200" cy="3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77294</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20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58044</xdr:rowOff>
    </xdr:from>
    <xdr:to>
      <xdr:col>111</xdr:col>
      <xdr:colOff>177800</xdr:colOff>
      <xdr:row>37</xdr:row>
      <xdr:rowOff>110256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401694"/>
          <a:ext cx="889000" cy="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22155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52192</xdr:rowOff>
    </xdr:from>
    <xdr:to>
      <xdr:col>107</xdr:col>
      <xdr:colOff>50800</xdr:colOff>
      <xdr:row>37</xdr:row>
      <xdr:rowOff>58044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395842"/>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18498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33584</xdr:rowOff>
    </xdr:from>
    <xdr:to>
      <xdr:col>102</xdr:col>
      <xdr:colOff>114300</xdr:colOff>
      <xdr:row>37</xdr:row>
      <xdr:rowOff>52192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377234"/>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13835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57589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28321</xdr:rowOff>
    </xdr:from>
    <xdr:to>
      <xdr:col>116</xdr:col>
      <xdr:colOff>114300</xdr:colOff>
      <xdr:row>37</xdr:row>
      <xdr:rowOff>129921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3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51198</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22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59456</xdr:rowOff>
    </xdr:from>
    <xdr:to>
      <xdr:col>112</xdr:col>
      <xdr:colOff>38100</xdr:colOff>
      <xdr:row>37</xdr:row>
      <xdr:rowOff>161057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4031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6133</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17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7244</xdr:rowOff>
    </xdr:from>
    <xdr:to>
      <xdr:col>107</xdr:col>
      <xdr:colOff>101600</xdr:colOff>
      <xdr:row>37</xdr:row>
      <xdr:rowOff>108844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35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125371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12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1392</xdr:rowOff>
    </xdr:from>
    <xdr:to>
      <xdr:col>102</xdr:col>
      <xdr:colOff>165100</xdr:colOff>
      <xdr:row>37</xdr:row>
      <xdr:rowOff>102992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34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119519</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12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154234</xdr:rowOff>
    </xdr:from>
    <xdr:to>
      <xdr:col>98</xdr:col>
      <xdr:colOff>38100</xdr:colOff>
      <xdr:row>37</xdr:row>
      <xdr:rowOff>84384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32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100911</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10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157721</xdr:rowOff>
    </xdr:from>
    <xdr:to>
      <xdr:col>116</xdr:col>
      <xdr:colOff>63500</xdr:colOff>
      <xdr:row>58</xdr:row>
      <xdr:rowOff>157874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101821"/>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157721</xdr:rowOff>
    </xdr:from>
    <xdr:to>
      <xdr:col>111</xdr:col>
      <xdr:colOff>177800</xdr:colOff>
      <xdr:row>58</xdr:row>
      <xdr:rowOff>157759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1010182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157759</xdr:rowOff>
    </xdr:from>
    <xdr:to>
      <xdr:col>107</xdr:col>
      <xdr:colOff>50800</xdr:colOff>
      <xdr:row>58</xdr:row>
      <xdr:rowOff>157950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1010185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157950</xdr:rowOff>
    </xdr:from>
    <xdr:to>
      <xdr:col>102</xdr:col>
      <xdr:colOff>114300</xdr:colOff>
      <xdr:row>58</xdr:row>
      <xdr:rowOff>157988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10205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107074</xdr:rowOff>
    </xdr:from>
    <xdr:to>
      <xdr:col>116</xdr:col>
      <xdr:colOff>114300</xdr:colOff>
      <xdr:row>59</xdr:row>
      <xdr:rowOff>37224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22001</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6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106921</xdr:rowOff>
    </xdr:from>
    <xdr:to>
      <xdr:col>112</xdr:col>
      <xdr:colOff>38100</xdr:colOff>
      <xdr:row>59</xdr:row>
      <xdr:rowOff>37071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5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28198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1014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106959</xdr:rowOff>
    </xdr:from>
    <xdr:to>
      <xdr:col>107</xdr:col>
      <xdr:colOff>101600</xdr:colOff>
      <xdr:row>59</xdr:row>
      <xdr:rowOff>37109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5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28236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1014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107150</xdr:rowOff>
    </xdr:from>
    <xdr:to>
      <xdr:col>102</xdr:col>
      <xdr:colOff>165100</xdr:colOff>
      <xdr:row>59</xdr:row>
      <xdr:rowOff>37300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28427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1014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107188</xdr:rowOff>
    </xdr:from>
    <xdr:to>
      <xdr:col>98</xdr:col>
      <xdr:colOff>38100</xdr:colOff>
      <xdr:row>59</xdr:row>
      <xdr:rowOff>37338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5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28465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60719</xdr:rowOff>
    </xdr:from>
    <xdr:to>
      <xdr:col>116</xdr:col>
      <xdr:colOff>63500</xdr:colOff>
      <xdr:row>78</xdr:row>
      <xdr:rowOff>73041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433819"/>
          <a:ext cx="8382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73041</xdr:rowOff>
    </xdr:from>
    <xdr:to>
      <xdr:col>111</xdr:col>
      <xdr:colOff>177800</xdr:colOff>
      <xdr:row>78</xdr:row>
      <xdr:rowOff>94414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446141"/>
          <a:ext cx="889000" cy="2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94414</xdr:rowOff>
    </xdr:from>
    <xdr:to>
      <xdr:col>107</xdr:col>
      <xdr:colOff>50800</xdr:colOff>
      <xdr:row>78</xdr:row>
      <xdr:rowOff>110553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467514"/>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110553</xdr:rowOff>
    </xdr:from>
    <xdr:to>
      <xdr:col>102</xdr:col>
      <xdr:colOff>114300</xdr:colOff>
      <xdr:row>78</xdr:row>
      <xdr:rowOff>125549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483653"/>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9919</xdr:rowOff>
    </xdr:from>
    <xdr:to>
      <xdr:col>116</xdr:col>
      <xdr:colOff>114300</xdr:colOff>
      <xdr:row>78</xdr:row>
      <xdr:rowOff>111519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3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159796</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36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22241</xdr:rowOff>
    </xdr:from>
    <xdr:to>
      <xdr:col>112</xdr:col>
      <xdr:colOff>38100</xdr:colOff>
      <xdr:row>78</xdr:row>
      <xdr:rowOff>123841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39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114968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48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43614</xdr:rowOff>
    </xdr:from>
    <xdr:to>
      <xdr:col>107</xdr:col>
      <xdr:colOff>101600</xdr:colOff>
      <xdr:row>78</xdr:row>
      <xdr:rowOff>145214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41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136341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5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59753</xdr:rowOff>
    </xdr:from>
    <xdr:to>
      <xdr:col>102</xdr:col>
      <xdr:colOff>165100</xdr:colOff>
      <xdr:row>78</xdr:row>
      <xdr:rowOff>161353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4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152480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52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74749</xdr:rowOff>
    </xdr:from>
    <xdr:to>
      <xdr:col>98</xdr:col>
      <xdr:colOff>38100</xdr:colOff>
      <xdr:row>79</xdr:row>
      <xdr:rowOff>4899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4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167476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5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多くの性質別歳出において、類似団体を下回るコストである。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年度の特徴として、人件費は、会計年度任用職員の報酬と期末手当の増加により、全体的に増加した。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また、普通建設事業費は、市民体育館アリーナ空調整備事業費や、小中学校の空調整備事業費の増加により、全体的に増加した。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72,214
66,793
16.31
26,341,372
24,325,888
1,456,369
14,570,811
14,890,173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55118</xdr:rowOff>
    </xdr:from>
    <xdr:to>
      <xdr:col>24</xdr:col>
      <xdr:colOff>63500</xdr:colOff>
      <xdr:row>35</xdr:row>
      <xdr:rowOff>95809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55868"/>
          <a:ext cx="8382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95809</xdr:rowOff>
    </xdr:from>
    <xdr:to>
      <xdr:col>19</xdr:col>
      <xdr:colOff>177800</xdr:colOff>
      <xdr:row>35</xdr:row>
      <xdr:rowOff>111354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9655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50546</xdr:rowOff>
    </xdr:from>
    <xdr:to>
      <xdr:col>15</xdr:col>
      <xdr:colOff>50800</xdr:colOff>
      <xdr:row>35</xdr:row>
      <xdr:rowOff>111354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51296"/>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154331</xdr:rowOff>
    </xdr:from>
    <xdr:to>
      <xdr:col>10</xdr:col>
      <xdr:colOff>114300</xdr:colOff>
      <xdr:row>35</xdr:row>
      <xdr:rowOff>50546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83631"/>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xdr:rowOff>
    </xdr:from>
    <xdr:to>
      <xdr:col>24</xdr:col>
      <xdr:colOff>114300</xdr:colOff>
      <xdr:row>35</xdr:row>
      <xdr:rowOff>105918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27195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5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45009</xdr:rowOff>
    </xdr:from>
    <xdr:to>
      <xdr:col>20</xdr:col>
      <xdr:colOff>38100</xdr:colOff>
      <xdr:row>35</xdr:row>
      <xdr:rowOff>146609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163136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2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60554</xdr:rowOff>
    </xdr:from>
    <xdr:to>
      <xdr:col>15</xdr:col>
      <xdr:colOff>101600</xdr:colOff>
      <xdr:row>35</xdr:row>
      <xdr:rowOff>162154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3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171196</xdr:rowOff>
    </xdr:from>
    <xdr:to>
      <xdr:col>10</xdr:col>
      <xdr:colOff>165100</xdr:colOff>
      <xdr:row>35</xdr:row>
      <xdr:rowOff>101346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117873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7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103531</xdr:rowOff>
    </xdr:from>
    <xdr:to>
      <xdr:col>6</xdr:col>
      <xdr:colOff>38100</xdr:colOff>
      <xdr:row>35</xdr:row>
      <xdr:rowOff>33681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50208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0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138918</xdr:rowOff>
    </xdr:from>
    <xdr:to>
      <xdr:col>24</xdr:col>
      <xdr:colOff>63500</xdr:colOff>
      <xdr:row>57</xdr:row>
      <xdr:rowOff>160013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911568"/>
          <a:ext cx="838200" cy="2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125998</xdr:rowOff>
    </xdr:from>
    <xdr:to>
      <xdr:col>19</xdr:col>
      <xdr:colOff>177800</xdr:colOff>
      <xdr:row>57</xdr:row>
      <xdr:rowOff>138918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898648"/>
          <a:ext cx="889000" cy="1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14784</xdr:rowOff>
    </xdr:from>
    <xdr:to>
      <xdr:col>15</xdr:col>
      <xdr:colOff>50800</xdr:colOff>
      <xdr:row>57</xdr:row>
      <xdr:rowOff>125998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444534"/>
          <a:ext cx="889000" cy="45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14784</xdr:rowOff>
    </xdr:from>
    <xdr:to>
      <xdr:col>10</xdr:col>
      <xdr:colOff>114300</xdr:colOff>
      <xdr:row>57</xdr:row>
      <xdr:rowOff>165825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44534"/>
          <a:ext cx="889000" cy="49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109213</xdr:rowOff>
    </xdr:from>
    <xdr:to>
      <xdr:col>24</xdr:col>
      <xdr:colOff>114300</xdr:colOff>
      <xdr:row>58</xdr:row>
      <xdr:rowOff>39363</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8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24140</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9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88118</xdr:rowOff>
    </xdr:from>
    <xdr:to>
      <xdr:col>20</xdr:col>
      <xdr:colOff>38100</xdr:colOff>
      <xdr:row>58</xdr:row>
      <xdr:rowOff>18268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6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9395</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5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75198</xdr:rowOff>
    </xdr:from>
    <xdr:to>
      <xdr:col>15</xdr:col>
      <xdr:colOff>101600</xdr:colOff>
      <xdr:row>58</xdr:row>
      <xdr:rowOff>5348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4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167925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4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135434</xdr:rowOff>
    </xdr:from>
    <xdr:to>
      <xdr:col>10</xdr:col>
      <xdr:colOff>165100</xdr:colOff>
      <xdr:row>55</xdr:row>
      <xdr:rowOff>65584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9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56711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8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115025</xdr:rowOff>
    </xdr:from>
    <xdr:to>
      <xdr:col>6</xdr:col>
      <xdr:colOff>38100</xdr:colOff>
      <xdr:row>58</xdr:row>
      <xdr:rowOff>45175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8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36302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8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52930</xdr:rowOff>
    </xdr:from>
    <xdr:to>
      <xdr:col>24</xdr:col>
      <xdr:colOff>63500</xdr:colOff>
      <xdr:row>78</xdr:row>
      <xdr:rowOff>93315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426030"/>
          <a:ext cx="8382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10475</xdr:rowOff>
    </xdr:from>
    <xdr:to>
      <xdr:col>19</xdr:col>
      <xdr:colOff>177800</xdr:colOff>
      <xdr:row>78</xdr:row>
      <xdr:rowOff>93315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83575"/>
          <a:ext cx="889000" cy="8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10475</xdr:rowOff>
    </xdr:from>
    <xdr:to>
      <xdr:col>15</xdr:col>
      <xdr:colOff>50800</xdr:colOff>
      <xdr:row>79</xdr:row>
      <xdr:rowOff>95210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83575"/>
          <a:ext cx="889000" cy="25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95210</xdr:rowOff>
    </xdr:from>
    <xdr:to>
      <xdr:col>10</xdr:col>
      <xdr:colOff>114300</xdr:colOff>
      <xdr:row>79</xdr:row>
      <xdr:rowOff>119256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639760"/>
          <a:ext cx="889000" cy="2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2130</xdr:rowOff>
    </xdr:from>
    <xdr:to>
      <xdr:col>24</xdr:col>
      <xdr:colOff>114300</xdr:colOff>
      <xdr:row>78</xdr:row>
      <xdr:rowOff>103730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7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152007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35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42515</xdr:rowOff>
    </xdr:from>
    <xdr:to>
      <xdr:col>20</xdr:col>
      <xdr:colOff>38100</xdr:colOff>
      <xdr:row>78</xdr:row>
      <xdr:rowOff>144115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4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135242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50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131125</xdr:rowOff>
    </xdr:from>
    <xdr:to>
      <xdr:col>15</xdr:col>
      <xdr:colOff>101600</xdr:colOff>
      <xdr:row>78</xdr:row>
      <xdr:rowOff>61275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52402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2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44410</xdr:rowOff>
    </xdr:from>
    <xdr:to>
      <xdr:col>10</xdr:col>
      <xdr:colOff>165100</xdr:colOff>
      <xdr:row>79</xdr:row>
      <xdr:rowOff>146010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8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137137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68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68456</xdr:rowOff>
    </xdr:from>
    <xdr:to>
      <xdr:col>6</xdr:col>
      <xdr:colOff>38100</xdr:colOff>
      <xdr:row>79</xdr:row>
      <xdr:rowOff>170056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61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161183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70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128155</xdr:rowOff>
    </xdr:from>
    <xdr:to>
      <xdr:col>24</xdr:col>
      <xdr:colOff>63500</xdr:colOff>
      <xdr:row>98</xdr:row>
      <xdr:rowOff>2826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58805"/>
          <a:ext cx="838200" cy="4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128155</xdr:rowOff>
    </xdr:from>
    <xdr:to>
      <xdr:col>19</xdr:col>
      <xdr:colOff>177800</xdr:colOff>
      <xdr:row>97</xdr:row>
      <xdr:rowOff>131375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58805"/>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131375</xdr:rowOff>
    </xdr:from>
    <xdr:to>
      <xdr:col>15</xdr:col>
      <xdr:colOff>50800</xdr:colOff>
      <xdr:row>98</xdr:row>
      <xdr:rowOff>63024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62025"/>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63024</xdr:rowOff>
    </xdr:from>
    <xdr:to>
      <xdr:col>10</xdr:col>
      <xdr:colOff>114300</xdr:colOff>
      <xdr:row>98</xdr:row>
      <xdr:rowOff>74988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65124"/>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123476</xdr:rowOff>
    </xdr:from>
    <xdr:to>
      <xdr:col>24</xdr:col>
      <xdr:colOff>114300</xdr:colOff>
      <xdr:row>98</xdr:row>
      <xdr:rowOff>53626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38403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77355</xdr:rowOff>
    </xdr:from>
    <xdr:to>
      <xdr:col>20</xdr:col>
      <xdr:colOff>38100</xdr:colOff>
      <xdr:row>98</xdr:row>
      <xdr:rowOff>7505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170082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0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80575</xdr:rowOff>
    </xdr:from>
    <xdr:to>
      <xdr:col>15</xdr:col>
      <xdr:colOff>101600</xdr:colOff>
      <xdr:row>98</xdr:row>
      <xdr:rowOff>10725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1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1852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0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12224</xdr:rowOff>
    </xdr:from>
    <xdr:to>
      <xdr:col>10</xdr:col>
      <xdr:colOff>165100</xdr:colOff>
      <xdr:row>98</xdr:row>
      <xdr:rowOff>113824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104951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0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24188</xdr:rowOff>
    </xdr:from>
    <xdr:to>
      <xdr:col>6</xdr:col>
      <xdr:colOff>38100</xdr:colOff>
      <xdr:row>98</xdr:row>
      <xdr:rowOff>125788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2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116915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133117</xdr:rowOff>
    </xdr:from>
    <xdr:to>
      <xdr:col>55</xdr:col>
      <xdr:colOff>0</xdr:colOff>
      <xdr:row>38</xdr:row>
      <xdr:rowOff>133117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48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133117</xdr:rowOff>
    </xdr:from>
    <xdr:to>
      <xdr:col>50</xdr:col>
      <xdr:colOff>114300</xdr:colOff>
      <xdr:row>38</xdr:row>
      <xdr:rowOff>133117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48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133117</xdr:rowOff>
    </xdr:from>
    <xdr:to>
      <xdr:col>45</xdr:col>
      <xdr:colOff>177800</xdr:colOff>
      <xdr:row>38</xdr:row>
      <xdr:rowOff>133117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48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133025</xdr:rowOff>
    </xdr:from>
    <xdr:to>
      <xdr:col>41</xdr:col>
      <xdr:colOff>50800</xdr:colOff>
      <xdr:row>38</xdr:row>
      <xdr:rowOff>133117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48125"/>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82317</xdr:rowOff>
    </xdr:from>
    <xdr:to>
      <xdr:col>55</xdr:col>
      <xdr:colOff>50800</xdr:colOff>
      <xdr:row>39</xdr:row>
      <xdr:rowOff>12467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9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168694</xdr:rowOff>
    </xdr:from>
    <xdr:ext cx="313932"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23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82317</xdr:rowOff>
    </xdr:from>
    <xdr:to>
      <xdr:col>50</xdr:col>
      <xdr:colOff>165100</xdr:colOff>
      <xdr:row>39</xdr:row>
      <xdr:rowOff>12467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9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3594</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82333" y="66901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82317</xdr:rowOff>
    </xdr:from>
    <xdr:to>
      <xdr:col>46</xdr:col>
      <xdr:colOff>38100</xdr:colOff>
      <xdr:row>39</xdr:row>
      <xdr:rowOff>12467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9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3594</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93333" y="66901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82317</xdr:rowOff>
    </xdr:from>
    <xdr:to>
      <xdr:col>41</xdr:col>
      <xdr:colOff>101600</xdr:colOff>
      <xdr:row>39</xdr:row>
      <xdr:rowOff>12467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9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3594</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04333" y="66901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82225</xdr:rowOff>
    </xdr:from>
    <xdr:to>
      <xdr:col>36</xdr:col>
      <xdr:colOff>165100</xdr:colOff>
      <xdr:row>39</xdr:row>
      <xdr:rowOff>12375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3502</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15333" y="66900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23190</xdr:rowOff>
    </xdr:from>
    <xdr:to>
      <xdr:col>55</xdr:col>
      <xdr:colOff>0</xdr:colOff>
      <xdr:row>59</xdr:row>
      <xdr:rowOff>24257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138740"/>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24257</xdr:rowOff>
    </xdr:from>
    <xdr:to>
      <xdr:col>50</xdr:col>
      <xdr:colOff>114300</xdr:colOff>
      <xdr:row>59</xdr:row>
      <xdr:rowOff>27889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139807"/>
          <a:ext cx="889000" cy="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27889</xdr:rowOff>
    </xdr:from>
    <xdr:to>
      <xdr:col>45</xdr:col>
      <xdr:colOff>177800</xdr:colOff>
      <xdr:row>59</xdr:row>
      <xdr:rowOff>28486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143439"/>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28486</xdr:rowOff>
    </xdr:from>
    <xdr:to>
      <xdr:col>41</xdr:col>
      <xdr:colOff>50800</xdr:colOff>
      <xdr:row>59</xdr:row>
      <xdr:rowOff>29019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14403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143840</xdr:rowOff>
    </xdr:from>
    <xdr:to>
      <xdr:col>55</xdr:col>
      <xdr:colOff>50800</xdr:colOff>
      <xdr:row>59</xdr:row>
      <xdr:rowOff>73990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58767</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100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144907</xdr:rowOff>
    </xdr:from>
    <xdr:to>
      <xdr:col>50</xdr:col>
      <xdr:colOff>165100</xdr:colOff>
      <xdr:row>59</xdr:row>
      <xdr:rowOff>75057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8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66184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148539</xdr:rowOff>
    </xdr:from>
    <xdr:to>
      <xdr:col>46</xdr:col>
      <xdr:colOff>38100</xdr:colOff>
      <xdr:row>59</xdr:row>
      <xdr:rowOff>78689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9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69816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8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149136</xdr:rowOff>
    </xdr:from>
    <xdr:to>
      <xdr:col>41</xdr:col>
      <xdr:colOff>101600</xdr:colOff>
      <xdr:row>59</xdr:row>
      <xdr:rowOff>79286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9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70413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149669</xdr:rowOff>
    </xdr:from>
    <xdr:to>
      <xdr:col>36</xdr:col>
      <xdr:colOff>165100</xdr:colOff>
      <xdr:row>59</xdr:row>
      <xdr:rowOff>79819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9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70946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8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92514</xdr:rowOff>
    </xdr:from>
    <xdr:to>
      <xdr:col>55</xdr:col>
      <xdr:colOff>0</xdr:colOff>
      <xdr:row>78</xdr:row>
      <xdr:rowOff>112764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65614"/>
          <a:ext cx="8382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92514</xdr:rowOff>
    </xdr:from>
    <xdr:to>
      <xdr:col>50</xdr:col>
      <xdr:colOff>114300</xdr:colOff>
      <xdr:row>78</xdr:row>
      <xdr:rowOff>126555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65614"/>
          <a:ext cx="889000" cy="3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59461</xdr:rowOff>
    </xdr:from>
    <xdr:to>
      <xdr:col>45</xdr:col>
      <xdr:colOff>177800</xdr:colOff>
      <xdr:row>78</xdr:row>
      <xdr:rowOff>126555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32561"/>
          <a:ext cx="889000" cy="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59461</xdr:rowOff>
    </xdr:from>
    <xdr:to>
      <xdr:col>41</xdr:col>
      <xdr:colOff>50800</xdr:colOff>
      <xdr:row>78</xdr:row>
      <xdr:rowOff>135280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32561"/>
          <a:ext cx="8890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61964</xdr:rowOff>
    </xdr:from>
    <xdr:to>
      <xdr:col>55</xdr:col>
      <xdr:colOff>50800</xdr:colOff>
      <xdr:row>78</xdr:row>
      <xdr:rowOff>163564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148341</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4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41714</xdr:rowOff>
    </xdr:from>
    <xdr:to>
      <xdr:col>50</xdr:col>
      <xdr:colOff>165100</xdr:colOff>
      <xdr:row>78</xdr:row>
      <xdr:rowOff>143314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1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134441</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75755</xdr:rowOff>
    </xdr:from>
    <xdr:to>
      <xdr:col>46</xdr:col>
      <xdr:colOff>38100</xdr:colOff>
      <xdr:row>79</xdr:row>
      <xdr:rowOff>5905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168482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4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8661</xdr:rowOff>
    </xdr:from>
    <xdr:to>
      <xdr:col>41</xdr:col>
      <xdr:colOff>101600</xdr:colOff>
      <xdr:row>78</xdr:row>
      <xdr:rowOff>110261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101388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7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84480</xdr:rowOff>
    </xdr:from>
    <xdr:to>
      <xdr:col>36</xdr:col>
      <xdr:colOff>165100</xdr:colOff>
      <xdr:row>79</xdr:row>
      <xdr:rowOff>14630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5757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5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164813</xdr:rowOff>
    </xdr:from>
    <xdr:to>
      <xdr:col>55</xdr:col>
      <xdr:colOff>0</xdr:colOff>
      <xdr:row>97</xdr:row>
      <xdr:rowOff>88641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624013"/>
          <a:ext cx="838200" cy="9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164813</xdr:rowOff>
    </xdr:from>
    <xdr:to>
      <xdr:col>50</xdr:col>
      <xdr:colOff>114300</xdr:colOff>
      <xdr:row>97</xdr:row>
      <xdr:rowOff>7618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624013"/>
          <a:ext cx="8890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113199</xdr:rowOff>
    </xdr:from>
    <xdr:to>
      <xdr:col>45</xdr:col>
      <xdr:colOff>177800</xdr:colOff>
      <xdr:row>97</xdr:row>
      <xdr:rowOff>7618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572399"/>
          <a:ext cx="889000" cy="6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59756</xdr:rowOff>
    </xdr:from>
    <xdr:to>
      <xdr:col>41</xdr:col>
      <xdr:colOff>50800</xdr:colOff>
      <xdr:row>96</xdr:row>
      <xdr:rowOff>113199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347506"/>
          <a:ext cx="889000" cy="22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78675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37841</xdr:rowOff>
    </xdr:from>
    <xdr:to>
      <xdr:col>55</xdr:col>
      <xdr:colOff>50800</xdr:colOff>
      <xdr:row>97</xdr:row>
      <xdr:rowOff>139441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6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16268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4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114013</xdr:rowOff>
    </xdr:from>
    <xdr:to>
      <xdr:col>50</xdr:col>
      <xdr:colOff>165100</xdr:colOff>
      <xdr:row>97</xdr:row>
      <xdr:rowOff>44163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7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60690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34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128268</xdr:rowOff>
    </xdr:from>
    <xdr:to>
      <xdr:col>46</xdr:col>
      <xdr:colOff>38100</xdr:colOff>
      <xdr:row>97</xdr:row>
      <xdr:rowOff>58418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74945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36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62399</xdr:rowOff>
    </xdr:from>
    <xdr:to>
      <xdr:col>41</xdr:col>
      <xdr:colOff>101600</xdr:colOff>
      <xdr:row>96</xdr:row>
      <xdr:rowOff>163999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2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9076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29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8956</xdr:rowOff>
    </xdr:from>
    <xdr:to>
      <xdr:col>36</xdr:col>
      <xdr:colOff>165100</xdr:colOff>
      <xdr:row>95</xdr:row>
      <xdr:rowOff>110556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29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127083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0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109799</xdr:rowOff>
    </xdr:from>
    <xdr:to>
      <xdr:col>85</xdr:col>
      <xdr:colOff>127000</xdr:colOff>
      <xdr:row>38</xdr:row>
      <xdr:rowOff>130145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624899"/>
          <a:ext cx="8382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130145</xdr:rowOff>
    </xdr:from>
    <xdr:to>
      <xdr:col>81</xdr:col>
      <xdr:colOff>50800</xdr:colOff>
      <xdr:row>38</xdr:row>
      <xdr:rowOff>140432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645245"/>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115971</xdr:rowOff>
    </xdr:from>
    <xdr:to>
      <xdr:col>76</xdr:col>
      <xdr:colOff>114300</xdr:colOff>
      <xdr:row>38</xdr:row>
      <xdr:rowOff>140432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631071"/>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110348</xdr:rowOff>
    </xdr:from>
    <xdr:to>
      <xdr:col>71</xdr:col>
      <xdr:colOff>177800</xdr:colOff>
      <xdr:row>38</xdr:row>
      <xdr:rowOff>115971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625448"/>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58999</xdr:rowOff>
    </xdr:from>
    <xdr:to>
      <xdr:col>85</xdr:col>
      <xdr:colOff>177800</xdr:colOff>
      <xdr:row>38</xdr:row>
      <xdr:rowOff>160599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145376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79345</xdr:rowOff>
    </xdr:from>
    <xdr:to>
      <xdr:col>81</xdr:col>
      <xdr:colOff>101600</xdr:colOff>
      <xdr:row>39</xdr:row>
      <xdr:rowOff>9495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5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622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68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89632</xdr:rowOff>
    </xdr:from>
    <xdr:to>
      <xdr:col>76</xdr:col>
      <xdr:colOff>165100</xdr:colOff>
      <xdr:row>39</xdr:row>
      <xdr:rowOff>19782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60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10909</xdr:rowOff>
    </xdr:from>
    <xdr:ext cx="469744"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57428" y="669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65171</xdr:rowOff>
    </xdr:from>
    <xdr:to>
      <xdr:col>72</xdr:col>
      <xdr:colOff>38100</xdr:colOff>
      <xdr:row>38</xdr:row>
      <xdr:rowOff>166771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58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157898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67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59548</xdr:rowOff>
    </xdr:from>
    <xdr:to>
      <xdr:col>67</xdr:col>
      <xdr:colOff>101600</xdr:colOff>
      <xdr:row>38</xdr:row>
      <xdr:rowOff>161148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7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152275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66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21286</xdr:rowOff>
    </xdr:from>
    <xdr:to>
      <xdr:col>85</xdr:col>
      <xdr:colOff>127000</xdr:colOff>
      <xdr:row>58</xdr:row>
      <xdr:rowOff>105575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965386"/>
          <a:ext cx="838200" cy="8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105575</xdr:rowOff>
    </xdr:from>
    <xdr:to>
      <xdr:col>81</xdr:col>
      <xdr:colOff>50800</xdr:colOff>
      <xdr:row>59</xdr:row>
      <xdr:rowOff>2134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10049675"/>
          <a:ext cx="8890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60503</xdr:rowOff>
    </xdr:from>
    <xdr:to>
      <xdr:col>76</xdr:col>
      <xdr:colOff>114300</xdr:colOff>
      <xdr:row>59</xdr:row>
      <xdr:rowOff>2134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10004603"/>
          <a:ext cx="889000" cy="1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60503</xdr:rowOff>
    </xdr:from>
    <xdr:to>
      <xdr:col>71</xdr:col>
      <xdr:colOff>177800</xdr:colOff>
      <xdr:row>58</xdr:row>
      <xdr:rowOff>77571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10004603"/>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141936</xdr:rowOff>
    </xdr:from>
    <xdr:to>
      <xdr:col>85</xdr:col>
      <xdr:colOff>177800</xdr:colOff>
      <xdr:row>58</xdr:row>
      <xdr:rowOff>72086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120363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9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54775</xdr:rowOff>
    </xdr:from>
    <xdr:to>
      <xdr:col>81</xdr:col>
      <xdr:colOff>101600</xdr:colOff>
      <xdr:row>58</xdr:row>
      <xdr:rowOff>156375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9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147502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0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122784</xdr:rowOff>
    </xdr:from>
    <xdr:to>
      <xdr:col>76</xdr:col>
      <xdr:colOff>165100</xdr:colOff>
      <xdr:row>59</xdr:row>
      <xdr:rowOff>52934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1006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44061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9703</xdr:rowOff>
    </xdr:from>
    <xdr:to>
      <xdr:col>72</xdr:col>
      <xdr:colOff>38100</xdr:colOff>
      <xdr:row>58</xdr:row>
      <xdr:rowOff>111303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5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102430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26771</xdr:rowOff>
    </xdr:from>
    <xdr:to>
      <xdr:col>67</xdr:col>
      <xdr:colOff>101600</xdr:colOff>
      <xdr:row>58</xdr:row>
      <xdr:rowOff>128371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119498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6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33761</xdr:rowOff>
    </xdr:from>
    <xdr:to>
      <xdr:col>85</xdr:col>
      <xdr:colOff>127000</xdr:colOff>
      <xdr:row>97</xdr:row>
      <xdr:rowOff>40570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664411"/>
          <a:ext cx="8382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167050</xdr:rowOff>
    </xdr:from>
    <xdr:to>
      <xdr:col>81</xdr:col>
      <xdr:colOff>50800</xdr:colOff>
      <xdr:row>97</xdr:row>
      <xdr:rowOff>33761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626250"/>
          <a:ext cx="889000" cy="3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167050</xdr:rowOff>
    </xdr:from>
    <xdr:to>
      <xdr:col>76</xdr:col>
      <xdr:colOff>114300</xdr:colOff>
      <xdr:row>97</xdr:row>
      <xdr:rowOff>68850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26250"/>
          <a:ext cx="889000" cy="7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39883</xdr:rowOff>
    </xdr:from>
    <xdr:to>
      <xdr:col>71</xdr:col>
      <xdr:colOff>177800</xdr:colOff>
      <xdr:row>97</xdr:row>
      <xdr:rowOff>68850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70533"/>
          <a:ext cx="889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161220</xdr:rowOff>
    </xdr:from>
    <xdr:to>
      <xdr:col>85</xdr:col>
      <xdr:colOff>177800</xdr:colOff>
      <xdr:row>97</xdr:row>
      <xdr:rowOff>91370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139647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9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154411</xdr:rowOff>
    </xdr:from>
    <xdr:to>
      <xdr:col>81</xdr:col>
      <xdr:colOff>101600</xdr:colOff>
      <xdr:row>97</xdr:row>
      <xdr:rowOff>84561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1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75688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0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116250</xdr:rowOff>
    </xdr:from>
    <xdr:to>
      <xdr:col>76</xdr:col>
      <xdr:colOff>165100</xdr:colOff>
      <xdr:row>97</xdr:row>
      <xdr:rowOff>46400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37527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6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18050</xdr:rowOff>
    </xdr:from>
    <xdr:to>
      <xdr:col>72</xdr:col>
      <xdr:colOff>38100</xdr:colOff>
      <xdr:row>97</xdr:row>
      <xdr:rowOff>119650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4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110777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4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160533</xdr:rowOff>
    </xdr:from>
    <xdr:to>
      <xdr:col>67</xdr:col>
      <xdr:colOff>101600</xdr:colOff>
      <xdr:row>97</xdr:row>
      <xdr:rowOff>90683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81810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1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多くの目的別歳出において類似団体を下回るコストである。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特徴として、前年度比較で総務費と土木費が減少し、教育費が増加している。これらは、財政調整基金積立金及び都市計画施設整備基金積立金の減少と、小中学校の空調設備整備事業費の増加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財政調整基金は、前年度比約</a:t>
          </a:r>
          <a:r>
            <a:rPr kumimoji="1" lang="en-US" altLang="ja-JP" sz="1400">
              <a:latin typeface="ＭＳ ゴシック" pitchFamily="49" charset="-128"/>
              <a:ea typeface="ＭＳ ゴシック" pitchFamily="49" charset="-128"/>
            </a:rPr>
            <a:t>232</a:t>
          </a:r>
          <a:r>
            <a:rPr kumimoji="1" lang="ja-JP" altLang="en-US" sz="1400">
              <a:latin typeface="ＭＳ ゴシック" pitchFamily="49" charset="-128"/>
              <a:ea typeface="ＭＳ ゴシック" pitchFamily="49" charset="-128"/>
            </a:rPr>
            <a:t>百万円の減少となり、標準財政規模比で</a:t>
          </a:r>
          <a:r>
            <a:rPr kumimoji="1" lang="en-US" altLang="ja-JP" sz="1400">
              <a:latin typeface="ＭＳ ゴシック" pitchFamily="49" charset="-128"/>
              <a:ea typeface="ＭＳ ゴシック" pitchFamily="49" charset="-128"/>
            </a:rPr>
            <a:t>1.76</a:t>
          </a:r>
          <a:r>
            <a:rPr kumimoji="1" lang="ja-JP" altLang="en-US" sz="1400">
              <a:latin typeface="ＭＳ ゴシック" pitchFamily="49" charset="-128"/>
              <a:ea typeface="ＭＳ ゴシック" pitchFamily="49" charset="-128"/>
            </a:rPr>
            <a:t>ポイントの減少となった。実質収支額は、令和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9.82</a:t>
          </a:r>
          <a:r>
            <a:rPr kumimoji="1" lang="ja-JP" altLang="en-US" sz="1400">
              <a:latin typeface="ＭＳ ゴシック" pitchFamily="49" charset="-128"/>
              <a:ea typeface="ＭＳ ゴシック" pitchFamily="49" charset="-128"/>
            </a:rPr>
            <a:t>％から令和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％と</a:t>
          </a:r>
          <a:r>
            <a:rPr kumimoji="1" lang="en-US" altLang="ja-JP" sz="1400">
              <a:latin typeface="ＭＳ ゴシック" pitchFamily="49" charset="-128"/>
              <a:ea typeface="ＭＳ ゴシック" pitchFamily="49" charset="-128"/>
            </a:rPr>
            <a:t>0.18</a:t>
          </a:r>
          <a:r>
            <a:rPr kumimoji="1" lang="ja-JP" altLang="en-US" sz="1400">
              <a:latin typeface="ＭＳ ゴシック" pitchFamily="49" charset="-128"/>
              <a:ea typeface="ＭＳ ゴシック" pitchFamily="49" charset="-128"/>
            </a:rPr>
            <a:t>ポイント増加したが、実質単年度収支は、人件費、扶助費等の増加により、財政調整基金の取り崩しを行った結果、標準財政規模比で▲</a:t>
          </a:r>
          <a:r>
            <a:rPr kumimoji="1" lang="en-US" altLang="ja-JP" sz="1400">
              <a:latin typeface="ＭＳ ゴシック" pitchFamily="49" charset="-128"/>
              <a:ea typeface="ＭＳ ゴシック" pitchFamily="49" charset="-128"/>
            </a:rPr>
            <a:t>1.32</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今後もこれらの財政指標が適正な水準かつ安定的に推移するよう財政運営を行っていく。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本年度まですべての会計において黒字であり、健全な状態が保たれているといえる。</a:t>
          </a: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年度の標準財政規模比は、すべての会計において前年度と比較して増加または増減なしで、高い水準のままである。</a:t>
          </a:r>
        </a:p>
        <a:p>
          <a:r>
            <a:rPr kumimoji="1" lang="ja-JP" altLang="en-US" sz="1400">
              <a:latin typeface="ＭＳ ゴシック" pitchFamily="49" charset="-128"/>
              <a:ea typeface="ＭＳ ゴシック" pitchFamily="49" charset="-128"/>
            </a:rPr>
            <a:t>今後も、黒字額確保及び黒字水準維持のため、適正な予算執行管理を行うなど、健全な財政運営に努める。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年度については、元利償還金は、前年度と比較して約</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公営企業債の元利償還金に対する繰入金は、前年度と比較して約</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今後、知立連続立体交差事業、知立駅周辺土地区画整理事業、施設の長寿命化対策事業などの事業費の増による市債の発行増は避けられないため、より一層計画的な財政運営を行い、現在の比率が維持できるよう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一般会計に係る地方債の現在高は、新規発行債が令和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年度の償還額を下回ったため減少した。</a:t>
          </a:r>
        </a:p>
        <a:p>
          <a:r>
            <a:rPr kumimoji="1" lang="ja-JP" altLang="en-US" sz="1400">
              <a:latin typeface="ＭＳ ゴシック" pitchFamily="49" charset="-128"/>
              <a:ea typeface="ＭＳ ゴシック" pitchFamily="49" charset="-128"/>
            </a:rPr>
            <a:t>公債費の減により基準財政需要額算入見込額は減少した。</a:t>
          </a:r>
        </a:p>
        <a:p>
          <a:r>
            <a:rPr kumimoji="1" lang="ja-JP" altLang="en-US" sz="1400">
              <a:latin typeface="ＭＳ ゴシック" pitchFamily="49" charset="-128"/>
              <a:ea typeface="ＭＳ ゴシック" pitchFamily="49" charset="-128"/>
            </a:rPr>
            <a:t>今後、知立連続立体交差事業、知立駅周辺土地区画整理事業、施設の長寿命化対策事業などの事業費の増による市債の発行増、当該事業を実施するための特定目的基金の繰入による充当可能基金の減少を見込んでいる為、より一層計画的な財政運営を行い、現在の状況が維持でき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愛知県知立市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財政調整基金について、積立額よりも取崩額が大幅に上回ったことにより、減少した。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また、特定目的基金の都市計画施設整備基金についても、財政調整基金と同様に、積立額よりも取崩額が大幅に上回ったことにより、減少した。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その結果、基金全体では前年度比で約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財政調整基金は、標準財政規模のおおむね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することができるよう、原則として取崩しを行わない財政運営を行っていく。減債基金については、満期一括方式による償還方法での借入は実施していないことから、基金利息を除いた積立又は取崩しを行う予定はない。その他特定目的基金については、現時点においては計画的な積立を行う予定はないが、公共施設等の更新、整備の必要に応じ、取崩しを行うため、財産売払い収入など臨時的な収入が生じた場合には積立を行い、将来に備えるとともに、より実情に即した基金体系となるよう、見直し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都市計画施設整備基金・・・都市計画の円滑な推進を図るため。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学校施設整備基金・・・学校施設を整備するため。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子ども施設整備基金・・・児童福祉施設を整備するため。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一般廃棄物処理施設等整備基金・・・生活環境の保全を図るため。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総合公園整備事業基金・・・総合公園を整備するため。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都市計画施設整備基金は知立駅周辺土地区画整理事業及び知立連続立体交差事業の進捗に応じて計画的に取崩し、積立を行っている。令和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年度は年度末残高が前年度比約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年度残高と比較してほぼ横ばいであったが、令和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百万円の積み立てをすることができたため、令和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年度末残高と比較して増加した。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においては、計画的な積立を行う予定はないが、公共施設等の更新、整備の必要に応じて取崩しを行うため、財産売払い収入などによる積立てを行い、将来に備えるとともにより実情に即した基金体系となるよう見直しを検討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人件費、扶助費等が増加したことにより、約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百万円の取り崩しを行った。その結果、令和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標準財政規模のおおむね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確保するよう目標としていく。加えて、当市は普通交付税の不交付、交付団体を行き来していることから、不交付団体となった際は臨時財政対策債等の元利償還金をすべて税収において負担することとなるため、より慎重な財政運営に留意し、原則として取崩しを行わず、計画的に積み立てていく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減債基金の残高は基金利息以外の積立又は取崩しを行っていないため、横ばいである。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基金利息については積立を行う。満期一括方式による借入れの予定はないことから、引き続き、同水準で推移していくものと考えられる。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繰上償還を行う場合や市債の償還が多額になる場合にその財源として活用していく。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26341372</v>
      </c>
      <c r="BO4" s="449"/>
      <c r="BP4" s="449"/>
      <c r="BQ4" s="449"/>
      <c r="BR4" s="449"/>
      <c r="BS4" s="449"/>
      <c r="BT4" s="449"/>
      <c r="BU4" s="450"/>
      <c r="BV4" s="448">
        <v>26011070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10</v>
      </c>
      <c r="CU4" s="589"/>
      <c r="CV4" s="589"/>
      <c r="CW4" s="589"/>
      <c r="CX4" s="589"/>
      <c r="CY4" s="589"/>
      <c r="CZ4" s="589"/>
      <c r="DA4" s="590"/>
      <c r="DB4" s="588">
        <v>9.8000000000000007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24325888</v>
      </c>
      <c r="BO5" s="420"/>
      <c r="BP5" s="420"/>
      <c r="BQ5" s="420"/>
      <c r="BR5" s="420"/>
      <c r="BS5" s="420"/>
      <c r="BT5" s="420"/>
      <c r="BU5" s="421"/>
      <c r="BV5" s="419">
        <v>24507757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v>
      </c>
      <c r="CU5" s="417"/>
      <c r="CV5" s="417"/>
      <c r="CW5" s="417"/>
      <c r="CX5" s="417"/>
      <c r="CY5" s="417"/>
      <c r="CZ5" s="417"/>
      <c r="DA5" s="418"/>
      <c r="DB5" s="416">
        <v>89.5</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2015484</v>
      </c>
      <c r="BO6" s="420"/>
      <c r="BP6" s="420"/>
      <c r="BQ6" s="420"/>
      <c r="BR6" s="420"/>
      <c r="BS6" s="420"/>
      <c r="BT6" s="420"/>
      <c r="BU6" s="421"/>
      <c r="BV6" s="419">
        <v>1503313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v>
      </c>
      <c r="CU6" s="563"/>
      <c r="CV6" s="563"/>
      <c r="CW6" s="563"/>
      <c r="CX6" s="563"/>
      <c r="CY6" s="563"/>
      <c r="CZ6" s="563"/>
      <c r="DA6" s="564"/>
      <c r="DB6" s="562">
        <v>89.5</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559115</v>
      </c>
      <c r="BO7" s="420"/>
      <c r="BP7" s="420"/>
      <c r="BQ7" s="420"/>
      <c r="BR7" s="420"/>
      <c r="BS7" s="420"/>
      <c r="BT7" s="420"/>
      <c r="BU7" s="421"/>
      <c r="BV7" s="419">
        <v>87007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14570811</v>
      </c>
      <c r="CU7" s="420"/>
      <c r="CV7" s="420"/>
      <c r="CW7" s="420"/>
      <c r="CX7" s="420"/>
      <c r="CY7" s="420"/>
      <c r="CZ7" s="420"/>
      <c r="DA7" s="421"/>
      <c r="DB7" s="419">
        <v>14426507</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1456369</v>
      </c>
      <c r="BO8" s="420"/>
      <c r="BP8" s="420"/>
      <c r="BQ8" s="420"/>
      <c r="BR8" s="420"/>
      <c r="BS8" s="420"/>
      <c r="BT8" s="420"/>
      <c r="BU8" s="421"/>
      <c r="BV8" s="419">
        <v>1416306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0.95</v>
      </c>
      <c r="CU8" s="523"/>
      <c r="CV8" s="523"/>
      <c r="CW8" s="523"/>
      <c r="CX8" s="523"/>
      <c r="CY8" s="523"/>
      <c r="CZ8" s="523"/>
      <c r="DA8" s="524"/>
      <c r="DB8" s="522">
        <v>0.97</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72193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40063</v>
      </c>
      <c r="BO9" s="420"/>
      <c r="BP9" s="420"/>
      <c r="BQ9" s="420"/>
      <c r="BR9" s="420"/>
      <c r="BS9" s="420"/>
      <c r="BT9" s="420"/>
      <c r="BU9" s="421"/>
      <c r="BV9" s="419">
        <v>-107117</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9.4</v>
      </c>
      <c r="CU9" s="417"/>
      <c r="CV9" s="417"/>
      <c r="CW9" s="417"/>
      <c r="CX9" s="417"/>
      <c r="CY9" s="417"/>
      <c r="CZ9" s="417"/>
      <c r="DA9" s="418"/>
      <c r="DB9" s="416">
        <v>9.8000000000000007</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70501</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3836</v>
      </c>
      <c r="BO10" s="420"/>
      <c r="BP10" s="420"/>
      <c r="BQ10" s="420"/>
      <c r="BR10" s="420"/>
      <c r="BS10" s="420"/>
      <c r="BT10" s="420"/>
      <c r="BU10" s="421"/>
      <c r="BV10" s="419">
        <v>257319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72214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236642</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66793</v>
      </c>
      <c r="S13" s="507"/>
      <c r="T13" s="507"/>
      <c r="U13" s="507"/>
      <c r="V13" s="508"/>
      <c r="W13" s="509" t="s">
        <v>131</v>
      </c>
      <c r="X13" s="405"/>
      <c r="Y13" s="405"/>
      <c r="Z13" s="405"/>
      <c r="AA13" s="405"/>
      <c r="AB13" s="406"/>
      <c r="AC13" s="372">
        <v>269</v>
      </c>
      <c r="AD13" s="373"/>
      <c r="AE13" s="373"/>
      <c r="AF13" s="373"/>
      <c r="AG13" s="374"/>
      <c r="AH13" s="372">
        <v>267</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-192743</v>
      </c>
      <c r="BO13" s="420"/>
      <c r="BP13" s="420"/>
      <c r="BQ13" s="420"/>
      <c r="BR13" s="420"/>
      <c r="BS13" s="420"/>
      <c r="BT13" s="420"/>
      <c r="BU13" s="421"/>
      <c r="BV13" s="419">
        <v>150202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1.7</v>
      </c>
      <c r="CU13" s="417"/>
      <c r="CV13" s="417"/>
      <c r="CW13" s="417"/>
      <c r="CX13" s="417"/>
      <c r="CY13" s="417"/>
      <c r="CZ13" s="417"/>
      <c r="DA13" s="418"/>
      <c r="DB13" s="416">
        <v>1.5</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72030</v>
      </c>
      <c r="S14" s="507"/>
      <c r="T14" s="507"/>
      <c r="U14" s="507"/>
      <c r="V14" s="508"/>
      <c r="W14" s="510"/>
      <c r="X14" s="408"/>
      <c r="Y14" s="408"/>
      <c r="Z14" s="408"/>
      <c r="AA14" s="408"/>
      <c r="AB14" s="409"/>
      <c r="AC14" s="499">
        <v>0.8</v>
      </c>
      <c r="AD14" s="500"/>
      <c r="AE14" s="500"/>
      <c r="AF14" s="500"/>
      <c r="AG14" s="501"/>
      <c r="AH14" s="499">
        <v>0.8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66803</v>
      </c>
      <c r="S15" s="507"/>
      <c r="T15" s="507"/>
      <c r="U15" s="507"/>
      <c r="V15" s="508"/>
      <c r="W15" s="509" t="s">
        <v>137</v>
      </c>
      <c r="X15" s="405"/>
      <c r="Y15" s="405"/>
      <c r="Z15" s="405"/>
      <c r="AA15" s="405"/>
      <c r="AB15" s="406"/>
      <c r="AC15" s="372">
        <v>16003</v>
      </c>
      <c r="AD15" s="373"/>
      <c r="AE15" s="373"/>
      <c r="AF15" s="373"/>
      <c r="AG15" s="374"/>
      <c r="AH15" s="372">
        <v>15562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11030391</v>
      </c>
      <c r="BO15" s="449"/>
      <c r="BP15" s="449"/>
      <c r="BQ15" s="449"/>
      <c r="BR15" s="449"/>
      <c r="BS15" s="449"/>
      <c r="BT15" s="449"/>
      <c r="BU15" s="450"/>
      <c r="BV15" s="448">
        <v>10754426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44.9</v>
      </c>
      <c r="AD16" s="500"/>
      <c r="AE16" s="500"/>
      <c r="AF16" s="500"/>
      <c r="AG16" s="501"/>
      <c r="AH16" s="499">
        <v>45.3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11506972</v>
      </c>
      <c r="BO16" s="420"/>
      <c r="BP16" s="420"/>
      <c r="BQ16" s="420"/>
      <c r="BR16" s="420"/>
      <c r="BS16" s="420"/>
      <c r="BT16" s="420"/>
      <c r="BU16" s="421"/>
      <c r="BV16" s="419">
        <v>11275250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19373</v>
      </c>
      <c r="AD17" s="373"/>
      <c r="AE17" s="373"/>
      <c r="AF17" s="373"/>
      <c r="AG17" s="374"/>
      <c r="AH17" s="372">
        <v>18540</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14045980</v>
      </c>
      <c r="BO17" s="420"/>
      <c r="BP17" s="420"/>
      <c r="BQ17" s="420"/>
      <c r="BR17" s="420"/>
      <c r="BS17" s="420"/>
      <c r="BT17" s="420"/>
      <c r="BU17" s="421"/>
      <c r="BV17" s="419">
        <v>13652535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16.309999999999999</v>
      </c>
      <c r="M18" s="472"/>
      <c r="N18" s="472"/>
      <c r="O18" s="472"/>
      <c r="P18" s="472"/>
      <c r="Q18" s="472"/>
      <c r="R18" s="473"/>
      <c r="S18" s="473"/>
      <c r="T18" s="473"/>
      <c r="U18" s="473"/>
      <c r="V18" s="474"/>
      <c r="W18" s="490"/>
      <c r="X18" s="491"/>
      <c r="Y18" s="491"/>
      <c r="Z18" s="491"/>
      <c r="AA18" s="491"/>
      <c r="AB18" s="515"/>
      <c r="AC18" s="389">
        <v>54.3</v>
      </c>
      <c r="AD18" s="390"/>
      <c r="AE18" s="390"/>
      <c r="AF18" s="390"/>
      <c r="AG18" s="475"/>
      <c r="AH18" s="389">
        <v>53.9</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13334483</v>
      </c>
      <c r="BO18" s="420"/>
      <c r="BP18" s="420"/>
      <c r="BQ18" s="420"/>
      <c r="BR18" s="420"/>
      <c r="BS18" s="420"/>
      <c r="BT18" s="420"/>
      <c r="BU18" s="421"/>
      <c r="BV18" s="419">
        <v>13107993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4426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18781459</v>
      </c>
      <c r="BO19" s="420"/>
      <c r="BP19" s="420"/>
      <c r="BQ19" s="420"/>
      <c r="BR19" s="420"/>
      <c r="BS19" s="420"/>
      <c r="BT19" s="420"/>
      <c r="BU19" s="421"/>
      <c r="BV19" s="419">
        <v>18417181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31694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14890173</v>
      </c>
      <c r="BO22" s="449"/>
      <c r="BP22" s="449"/>
      <c r="BQ22" s="449"/>
      <c r="BR22" s="449"/>
      <c r="BS22" s="449"/>
      <c r="BT22" s="449"/>
      <c r="BU22" s="450"/>
      <c r="BV22" s="448">
        <v>15626187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11289540</v>
      </c>
      <c r="BO23" s="420"/>
      <c r="BP23" s="420"/>
      <c r="BQ23" s="420"/>
      <c r="BR23" s="420"/>
      <c r="BS23" s="420"/>
      <c r="BT23" s="420"/>
      <c r="BU23" s="421"/>
      <c r="BV23" s="419">
        <v>11506470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9310</v>
      </c>
      <c r="R24" s="373"/>
      <c r="S24" s="373"/>
      <c r="T24" s="373"/>
      <c r="U24" s="373"/>
      <c r="V24" s="374"/>
      <c r="W24" s="462"/>
      <c r="X24" s="399"/>
      <c r="Y24" s="400"/>
      <c r="Z24" s="375" t="s">
        <v>162</v>
      </c>
      <c r="AA24" s="376"/>
      <c r="AB24" s="376"/>
      <c r="AC24" s="376"/>
      <c r="AD24" s="376"/>
      <c r="AE24" s="376"/>
      <c r="AF24" s="376"/>
      <c r="AG24" s="377"/>
      <c r="AH24" s="372">
        <v>452</v>
      </c>
      <c r="AI24" s="373"/>
      <c r="AJ24" s="373"/>
      <c r="AK24" s="373"/>
      <c r="AL24" s="374"/>
      <c r="AM24" s="372">
        <v>1313964</v>
      </c>
      <c r="AN24" s="373"/>
      <c r="AO24" s="373"/>
      <c r="AP24" s="373"/>
      <c r="AQ24" s="373"/>
      <c r="AR24" s="374"/>
      <c r="AS24" s="372">
        <v>2907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11034808</v>
      </c>
      <c r="BO24" s="420"/>
      <c r="BP24" s="420"/>
      <c r="BQ24" s="420"/>
      <c r="BR24" s="420"/>
      <c r="BS24" s="420"/>
      <c r="BT24" s="420"/>
      <c r="BU24" s="421"/>
      <c r="BV24" s="419">
        <v>11232788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7720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1344340</v>
      </c>
      <c r="BO25" s="449"/>
      <c r="BP25" s="449"/>
      <c r="BQ25" s="449"/>
      <c r="BR25" s="449"/>
      <c r="BS25" s="449"/>
      <c r="BT25" s="449"/>
      <c r="BU25" s="450"/>
      <c r="BV25" s="448">
        <v>645030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6990</v>
      </c>
      <c r="R26" s="373"/>
      <c r="S26" s="373"/>
      <c r="T26" s="373"/>
      <c r="U26" s="373"/>
      <c r="V26" s="374"/>
      <c r="W26" s="462"/>
      <c r="X26" s="399"/>
      <c r="Y26" s="400"/>
      <c r="Z26" s="375" t="s">
        <v>168</v>
      </c>
      <c r="AA26" s="430"/>
      <c r="AB26" s="430"/>
      <c r="AC26" s="430"/>
      <c r="AD26" s="430"/>
      <c r="AE26" s="430"/>
      <c r="AF26" s="430"/>
      <c r="AG26" s="431"/>
      <c r="AH26" s="372">
        <v>17</v>
      </c>
      <c r="AI26" s="373"/>
      <c r="AJ26" s="373"/>
      <c r="AK26" s="373"/>
      <c r="AL26" s="374"/>
      <c r="AM26" s="372">
        <v>53193</v>
      </c>
      <c r="AN26" s="373"/>
      <c r="AO26" s="373"/>
      <c r="AP26" s="373"/>
      <c r="AQ26" s="373"/>
      <c r="AR26" s="374"/>
      <c r="AS26" s="372">
        <v>3129</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4960</v>
      </c>
      <c r="R27" s="373"/>
      <c r="S27" s="373"/>
      <c r="T27" s="373"/>
      <c r="U27" s="373"/>
      <c r="V27" s="374"/>
      <c r="W27" s="462"/>
      <c r="X27" s="399"/>
      <c r="Y27" s="400"/>
      <c r="Z27" s="375" t="s">
        <v>171</v>
      </c>
      <c r="AA27" s="376"/>
      <c r="AB27" s="376"/>
      <c r="AC27" s="376"/>
      <c r="AD27" s="376"/>
      <c r="AE27" s="376"/>
      <c r="AF27" s="376"/>
      <c r="AG27" s="377"/>
      <c r="AH27" s="372">
        <v>1</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728900</v>
      </c>
      <c r="BO27" s="454"/>
      <c r="BP27" s="454"/>
      <c r="BQ27" s="454"/>
      <c r="BR27" s="454"/>
      <c r="BS27" s="454"/>
      <c r="BT27" s="454"/>
      <c r="BU27" s="455"/>
      <c r="BV27" s="453">
        <v>728026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4260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2164944</v>
      </c>
      <c r="BO28" s="449"/>
      <c r="BP28" s="449"/>
      <c r="BQ28" s="449"/>
      <c r="BR28" s="449"/>
      <c r="BS28" s="449"/>
      <c r="BT28" s="449"/>
      <c r="BU28" s="450"/>
      <c r="BV28" s="448">
        <v>2397750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18</v>
      </c>
      <c r="M29" s="373"/>
      <c r="N29" s="373"/>
      <c r="O29" s="373"/>
      <c r="P29" s="374"/>
      <c r="Q29" s="372">
        <v>4050</v>
      </c>
      <c r="R29" s="373"/>
      <c r="S29" s="373"/>
      <c r="T29" s="373"/>
      <c r="U29" s="373"/>
      <c r="V29" s="374"/>
      <c r="W29" s="463"/>
      <c r="X29" s="464"/>
      <c r="Y29" s="465"/>
      <c r="Z29" s="375" t="s">
        <v>178</v>
      </c>
      <c r="AA29" s="376"/>
      <c r="AB29" s="376"/>
      <c r="AC29" s="376"/>
      <c r="AD29" s="376"/>
      <c r="AE29" s="376"/>
      <c r="AF29" s="376"/>
      <c r="AG29" s="377"/>
      <c r="AH29" s="372">
        <v>453</v>
      </c>
      <c r="AI29" s="373"/>
      <c r="AJ29" s="373"/>
      <c r="AK29" s="373"/>
      <c r="AL29" s="374"/>
      <c r="AM29" s="372">
        <v>1317894</v>
      </c>
      <c r="AN29" s="373"/>
      <c r="AO29" s="373"/>
      <c r="AP29" s="373"/>
      <c r="AQ29" s="373"/>
      <c r="AR29" s="374"/>
      <c r="AS29" s="372">
        <v>2909</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203167</v>
      </c>
      <c r="BO29" s="420"/>
      <c r="BP29" s="420"/>
      <c r="BQ29" s="420"/>
      <c r="BR29" s="420"/>
      <c r="BS29" s="420"/>
      <c r="BT29" s="420"/>
      <c r="BU29" s="421"/>
      <c r="BV29" s="419">
        <v>202842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99.4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2261732</v>
      </c>
      <c r="BO30" s="454"/>
      <c r="BP30" s="454"/>
      <c r="BQ30" s="454"/>
      <c r="BR30" s="454"/>
      <c r="BS30" s="454"/>
      <c r="BT30" s="454"/>
      <c r="BU30" s="455"/>
      <c r="BV30" s="453">
        <v>2211747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愛知県市町村職員退職手当組合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知立まちづくり株式会社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刈谷知立環境組合</v>
      </c>
      <c r="BZ35" s="368"/>
      <c r="CA35" s="368"/>
      <c r="CB35" s="368"/>
      <c r="CC35" s="368"/>
      <c r="CD35" s="368"/>
      <c r="CE35" s="368"/>
      <c r="CF35" s="368"/>
      <c r="CG35" s="368"/>
      <c r="CH35" s="368"/>
      <c r="CI35" s="368"/>
      <c r="CJ35" s="368"/>
      <c r="CK35" s="368"/>
      <c r="CL35" s="368"/>
      <c r="CM35" s="368"/>
      <c r="CN35" s="181"/>
      <c r="CO35" s="367">
        <f t="shared" ref="CO35:CO43" si="3">IF(CQ35="","",CO34+1)</f>
        <v>14</v>
      </c>
      <c r="CP35" s="367"/>
      <c r="CQ35" s="368" t="str">
        <f>IF('各会計、関係団体の財政状況及び健全化判断比率'!BS8="","",'各会計、関係団体の財政状況及び健全化判断比率'!BS8)</f>
        <v>知立市土地開発公社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衣浦東部広域連合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愛知県後期高齢者広域連合（一般会計）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愛知県後期高齢者広域連合（後期高齢者医療特別会計）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9dRHa4vAXWx5FEoOS17krSlDu9KjGq4FEC0pr9YVzDDUuc8Xmk+NkvIZnGBeIS93Qx8fnqK9SoKrB0H5FI418Q==" saltValue="W2uKxNTfEhuxt/D0Vr/oc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216</v>
      </c>
      <c r="C5" s="680"/>
      <c r="D5" s="680"/>
      <c r="E5" s="680"/>
      <c r="F5" s="680"/>
      <c r="G5" s="680"/>
      <c r="H5" s="680"/>
      <c r="I5" s="680"/>
      <c r="J5" s="680"/>
      <c r="K5" s="680"/>
      <c r="L5" s="680"/>
      <c r="M5" s="680"/>
      <c r="N5" s="680"/>
      <c r="O5" s="680"/>
      <c r="P5" s="680"/>
      <c r="Q5" s="681"/>
      <c r="R5" s="676">
        <v>13029796</v>
      </c>
      <c r="S5" s="677"/>
      <c r="T5" s="677"/>
      <c r="U5" s="677"/>
      <c r="V5" s="677"/>
      <c r="W5" s="677"/>
      <c r="X5" s="677"/>
      <c r="Y5" s="702"/>
      <c r="Z5" s="715">
        <v>49.5</v>
      </c>
      <c r="AA5" s="715"/>
      <c r="AB5" s="715"/>
      <c r="AC5" s="715"/>
      <c r="AD5" s="716">
        <v>11797213</v>
      </c>
      <c r="AE5" s="716"/>
      <c r="AF5" s="716"/>
      <c r="AG5" s="716"/>
      <c r="AH5" s="716"/>
      <c r="AI5" s="716"/>
      <c r="AJ5" s="716"/>
      <c r="AK5" s="716"/>
      <c r="AL5" s="703">
        <v>79.599999999999994</v>
      </c>
      <c r="AM5" s="685"/>
      <c r="AN5" s="685"/>
      <c r="AO5" s="704"/>
      <c r="AP5" s="679" t="s">
        <v>217</v>
      </c>
      <c r="AQ5" s="680"/>
      <c r="AR5" s="680"/>
      <c r="AS5" s="680"/>
      <c r="AT5" s="680"/>
      <c r="AU5" s="680"/>
      <c r="AV5" s="680"/>
      <c r="AW5" s="680"/>
      <c r="AX5" s="680"/>
      <c r="AY5" s="680"/>
      <c r="AZ5" s="680"/>
      <c r="BA5" s="680"/>
      <c r="BB5" s="680"/>
      <c r="BC5" s="680"/>
      <c r="BD5" s="680"/>
      <c r="BE5" s="680"/>
      <c r="BF5" s="681"/>
      <c r="BG5" s="621">
        <v>11926663</v>
      </c>
      <c r="BH5" s="622"/>
      <c r="BI5" s="622"/>
      <c r="BJ5" s="622"/>
      <c r="BK5" s="622"/>
      <c r="BL5" s="622"/>
      <c r="BM5" s="622"/>
      <c r="BN5" s="623"/>
      <c r="BO5" s="659">
        <v>91.5</v>
      </c>
      <c r="BP5" s="659"/>
      <c r="BQ5" s="659"/>
      <c r="BR5" s="659"/>
      <c r="BS5" s="660">
        <v>129450</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2">
      <c r="B6" s="618" t="s">
        <v>221</v>
      </c>
      <c r="C6" s="619"/>
      <c r="D6" s="619"/>
      <c r="E6" s="619"/>
      <c r="F6" s="619"/>
      <c r="G6" s="619"/>
      <c r="H6" s="619"/>
      <c r="I6" s="619"/>
      <c r="J6" s="619"/>
      <c r="K6" s="619"/>
      <c r="L6" s="619"/>
      <c r="M6" s="619"/>
      <c r="N6" s="619"/>
      <c r="O6" s="619"/>
      <c r="P6" s="619"/>
      <c r="Q6" s="620"/>
      <c r="R6" s="621">
        <v>157620</v>
      </c>
      <c r="S6" s="622"/>
      <c r="T6" s="622"/>
      <c r="U6" s="622"/>
      <c r="V6" s="622"/>
      <c r="W6" s="622"/>
      <c r="X6" s="622"/>
      <c r="Y6" s="623"/>
      <c r="Z6" s="659">
        <v>0.6</v>
      </c>
      <c r="AA6" s="659"/>
      <c r="AB6" s="659"/>
      <c r="AC6" s="659"/>
      <c r="AD6" s="660">
        <v>157620</v>
      </c>
      <c r="AE6" s="660"/>
      <c r="AF6" s="660"/>
      <c r="AG6" s="660"/>
      <c r="AH6" s="660"/>
      <c r="AI6" s="660"/>
      <c r="AJ6" s="660"/>
      <c r="AK6" s="660"/>
      <c r="AL6" s="624">
        <v>1.1000000000000001</v>
      </c>
      <c r="AM6" s="625"/>
      <c r="AN6" s="625"/>
      <c r="AO6" s="661"/>
      <c r="AP6" s="618" t="s">
        <v>222</v>
      </c>
      <c r="AQ6" s="619"/>
      <c r="AR6" s="619"/>
      <c r="AS6" s="619"/>
      <c r="AT6" s="619"/>
      <c r="AU6" s="619"/>
      <c r="AV6" s="619"/>
      <c r="AW6" s="619"/>
      <c r="AX6" s="619"/>
      <c r="AY6" s="619"/>
      <c r="AZ6" s="619"/>
      <c r="BA6" s="619"/>
      <c r="BB6" s="619"/>
      <c r="BC6" s="619"/>
      <c r="BD6" s="619"/>
      <c r="BE6" s="619"/>
      <c r="BF6" s="620"/>
      <c r="BG6" s="621">
        <v>11926663</v>
      </c>
      <c r="BH6" s="622"/>
      <c r="BI6" s="622"/>
      <c r="BJ6" s="622"/>
      <c r="BK6" s="622"/>
      <c r="BL6" s="622"/>
      <c r="BM6" s="622"/>
      <c r="BN6" s="623"/>
      <c r="BO6" s="659">
        <v>91.5</v>
      </c>
      <c r="BP6" s="659"/>
      <c r="BQ6" s="659"/>
      <c r="BR6" s="659"/>
      <c r="BS6" s="660">
        <v>129450</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239015</v>
      </c>
      <c r="CS6" s="622"/>
      <c r="CT6" s="622"/>
      <c r="CU6" s="622"/>
      <c r="CV6" s="622"/>
      <c r="CW6" s="622"/>
      <c r="CX6" s="622"/>
      <c r="CY6" s="623"/>
      <c r="CZ6" s="703">
        <v>1</v>
      </c>
      <c r="DA6" s="685"/>
      <c r="DB6" s="685"/>
      <c r="DC6" s="705"/>
      <c r="DD6" s="627" t="s">
        <v>122</v>
      </c>
      <c r="DE6" s="622"/>
      <c r="DF6" s="622"/>
      <c r="DG6" s="622"/>
      <c r="DH6" s="622"/>
      <c r="DI6" s="622"/>
      <c r="DJ6" s="622"/>
      <c r="DK6" s="622"/>
      <c r="DL6" s="622"/>
      <c r="DM6" s="622"/>
      <c r="DN6" s="622"/>
      <c r="DO6" s="622"/>
      <c r="DP6" s="623"/>
      <c r="DQ6" s="627">
        <v>238842</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5842</v>
      </c>
      <c r="S7" s="622"/>
      <c r="T7" s="622"/>
      <c r="U7" s="622"/>
      <c r="V7" s="622"/>
      <c r="W7" s="622"/>
      <c r="X7" s="622"/>
      <c r="Y7" s="623"/>
      <c r="Z7" s="659">
        <v>0</v>
      </c>
      <c r="AA7" s="659"/>
      <c r="AB7" s="659"/>
      <c r="AC7" s="659"/>
      <c r="AD7" s="660">
        <v>5842</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6235693</v>
      </c>
      <c r="BH7" s="622"/>
      <c r="BI7" s="622"/>
      <c r="BJ7" s="622"/>
      <c r="BK7" s="622"/>
      <c r="BL7" s="622"/>
      <c r="BM7" s="622"/>
      <c r="BN7" s="623"/>
      <c r="BO7" s="659">
        <v>47.9</v>
      </c>
      <c r="BP7" s="659"/>
      <c r="BQ7" s="659"/>
      <c r="BR7" s="659"/>
      <c r="BS7" s="660">
        <v>129450</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2387175</v>
      </c>
      <c r="CS7" s="622"/>
      <c r="CT7" s="622"/>
      <c r="CU7" s="622"/>
      <c r="CV7" s="622"/>
      <c r="CW7" s="622"/>
      <c r="CX7" s="622"/>
      <c r="CY7" s="623"/>
      <c r="CZ7" s="659">
        <v>9.8000000000000007</v>
      </c>
      <c r="DA7" s="659"/>
      <c r="DB7" s="659"/>
      <c r="DC7" s="659"/>
      <c r="DD7" s="627">
        <v>25073</v>
      </c>
      <c r="DE7" s="622"/>
      <c r="DF7" s="622"/>
      <c r="DG7" s="622"/>
      <c r="DH7" s="622"/>
      <c r="DI7" s="622"/>
      <c r="DJ7" s="622"/>
      <c r="DK7" s="622"/>
      <c r="DL7" s="622"/>
      <c r="DM7" s="622"/>
      <c r="DN7" s="622"/>
      <c r="DO7" s="622"/>
      <c r="DP7" s="623"/>
      <c r="DQ7" s="627">
        <v>2089366</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121193</v>
      </c>
      <c r="S8" s="622"/>
      <c r="T8" s="622"/>
      <c r="U8" s="622"/>
      <c r="V8" s="622"/>
      <c r="W8" s="622"/>
      <c r="X8" s="622"/>
      <c r="Y8" s="623"/>
      <c r="Z8" s="659">
        <v>0.5</v>
      </c>
      <c r="AA8" s="659"/>
      <c r="AB8" s="659"/>
      <c r="AC8" s="659"/>
      <c r="AD8" s="660">
        <v>121193</v>
      </c>
      <c r="AE8" s="660"/>
      <c r="AF8" s="660"/>
      <c r="AG8" s="660"/>
      <c r="AH8" s="660"/>
      <c r="AI8" s="660"/>
      <c r="AJ8" s="660"/>
      <c r="AK8" s="660"/>
      <c r="AL8" s="624">
        <v>0.8</v>
      </c>
      <c r="AM8" s="625"/>
      <c r="AN8" s="625"/>
      <c r="AO8" s="661"/>
      <c r="AP8" s="618" t="s">
        <v>228</v>
      </c>
      <c r="AQ8" s="619"/>
      <c r="AR8" s="619"/>
      <c r="AS8" s="619"/>
      <c r="AT8" s="619"/>
      <c r="AU8" s="619"/>
      <c r="AV8" s="619"/>
      <c r="AW8" s="619"/>
      <c r="AX8" s="619"/>
      <c r="AY8" s="619"/>
      <c r="AZ8" s="619"/>
      <c r="BA8" s="619"/>
      <c r="BB8" s="619"/>
      <c r="BC8" s="619"/>
      <c r="BD8" s="619"/>
      <c r="BE8" s="619"/>
      <c r="BF8" s="620"/>
      <c r="BG8" s="621">
        <v>141172</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10107854</v>
      </c>
      <c r="CS8" s="622"/>
      <c r="CT8" s="622"/>
      <c r="CU8" s="622"/>
      <c r="CV8" s="622"/>
      <c r="CW8" s="622"/>
      <c r="CX8" s="622"/>
      <c r="CY8" s="623"/>
      <c r="CZ8" s="659">
        <v>41.6</v>
      </c>
      <c r="DA8" s="659"/>
      <c r="DB8" s="659"/>
      <c r="DC8" s="659"/>
      <c r="DD8" s="627">
        <v>224869</v>
      </c>
      <c r="DE8" s="622"/>
      <c r="DF8" s="622"/>
      <c r="DG8" s="622"/>
      <c r="DH8" s="622"/>
      <c r="DI8" s="622"/>
      <c r="DJ8" s="622"/>
      <c r="DK8" s="622"/>
      <c r="DL8" s="622"/>
      <c r="DM8" s="622"/>
      <c r="DN8" s="622"/>
      <c r="DO8" s="622"/>
      <c r="DP8" s="623"/>
      <c r="DQ8" s="627">
        <v>5571357</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124625</v>
      </c>
      <c r="S9" s="622"/>
      <c r="T9" s="622"/>
      <c r="U9" s="622"/>
      <c r="V9" s="622"/>
      <c r="W9" s="622"/>
      <c r="X9" s="622"/>
      <c r="Y9" s="623"/>
      <c r="Z9" s="659">
        <v>0.5</v>
      </c>
      <c r="AA9" s="659"/>
      <c r="AB9" s="659"/>
      <c r="AC9" s="659"/>
      <c r="AD9" s="660">
        <v>124625</v>
      </c>
      <c r="AE9" s="660"/>
      <c r="AF9" s="660"/>
      <c r="AG9" s="660"/>
      <c r="AH9" s="660"/>
      <c r="AI9" s="660"/>
      <c r="AJ9" s="660"/>
      <c r="AK9" s="660"/>
      <c r="AL9" s="624">
        <v>0.8</v>
      </c>
      <c r="AM9" s="625"/>
      <c r="AN9" s="625"/>
      <c r="AO9" s="661"/>
      <c r="AP9" s="618" t="s">
        <v>231</v>
      </c>
      <c r="AQ9" s="619"/>
      <c r="AR9" s="619"/>
      <c r="AS9" s="619"/>
      <c r="AT9" s="619"/>
      <c r="AU9" s="619"/>
      <c r="AV9" s="619"/>
      <c r="AW9" s="619"/>
      <c r="AX9" s="619"/>
      <c r="AY9" s="619"/>
      <c r="AZ9" s="619"/>
      <c r="BA9" s="619"/>
      <c r="BB9" s="619"/>
      <c r="BC9" s="619"/>
      <c r="BD9" s="619"/>
      <c r="BE9" s="619"/>
      <c r="BF9" s="620"/>
      <c r="BG9" s="621">
        <v>5343127</v>
      </c>
      <c r="BH9" s="622"/>
      <c r="BI9" s="622"/>
      <c r="BJ9" s="622"/>
      <c r="BK9" s="622"/>
      <c r="BL9" s="622"/>
      <c r="BM9" s="622"/>
      <c r="BN9" s="623"/>
      <c r="BO9" s="659">
        <v>41</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2251996</v>
      </c>
      <c r="CS9" s="622"/>
      <c r="CT9" s="622"/>
      <c r="CU9" s="622"/>
      <c r="CV9" s="622"/>
      <c r="CW9" s="622"/>
      <c r="CX9" s="622"/>
      <c r="CY9" s="623"/>
      <c r="CZ9" s="659">
        <v>9.3000000000000007</v>
      </c>
      <c r="DA9" s="659"/>
      <c r="DB9" s="659"/>
      <c r="DC9" s="659"/>
      <c r="DD9" s="627">
        <v>30177</v>
      </c>
      <c r="DE9" s="622"/>
      <c r="DF9" s="622"/>
      <c r="DG9" s="622"/>
      <c r="DH9" s="622"/>
      <c r="DI9" s="622"/>
      <c r="DJ9" s="622"/>
      <c r="DK9" s="622"/>
      <c r="DL9" s="622"/>
      <c r="DM9" s="622"/>
      <c r="DN9" s="622"/>
      <c r="DO9" s="622"/>
      <c r="DP9" s="623"/>
      <c r="DQ9" s="627">
        <v>1847871</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175928</v>
      </c>
      <c r="BH10" s="622"/>
      <c r="BI10" s="622"/>
      <c r="BJ10" s="622"/>
      <c r="BK10" s="622"/>
      <c r="BL10" s="622"/>
      <c r="BM10" s="622"/>
      <c r="BN10" s="623"/>
      <c r="BO10" s="659">
        <v>1.4</v>
      </c>
      <c r="BP10" s="659"/>
      <c r="BQ10" s="659"/>
      <c r="BR10" s="659"/>
      <c r="BS10" s="660" t="s">
        <v>122</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v>5221</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221</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1694629</v>
      </c>
      <c r="S11" s="622"/>
      <c r="T11" s="622"/>
      <c r="U11" s="622"/>
      <c r="V11" s="622"/>
      <c r="W11" s="622"/>
      <c r="X11" s="622"/>
      <c r="Y11" s="623"/>
      <c r="Z11" s="624">
        <v>6.4</v>
      </c>
      <c r="AA11" s="625"/>
      <c r="AB11" s="625"/>
      <c r="AC11" s="626"/>
      <c r="AD11" s="627">
        <v>1694629</v>
      </c>
      <c r="AE11" s="622"/>
      <c r="AF11" s="622"/>
      <c r="AG11" s="622"/>
      <c r="AH11" s="622"/>
      <c r="AI11" s="622"/>
      <c r="AJ11" s="622"/>
      <c r="AK11" s="623"/>
      <c r="AL11" s="624">
        <v>11.4</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575466</v>
      </c>
      <c r="BH11" s="622"/>
      <c r="BI11" s="622"/>
      <c r="BJ11" s="622"/>
      <c r="BK11" s="622"/>
      <c r="BL11" s="622"/>
      <c r="BM11" s="622"/>
      <c r="BN11" s="623"/>
      <c r="BO11" s="659">
        <v>4.4000000000000004</v>
      </c>
      <c r="BP11" s="659"/>
      <c r="BQ11" s="659"/>
      <c r="BR11" s="659"/>
      <c r="BS11" s="660">
        <v>129450</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120856</v>
      </c>
      <c r="CS11" s="622"/>
      <c r="CT11" s="622"/>
      <c r="CU11" s="622"/>
      <c r="CV11" s="622"/>
      <c r="CW11" s="622"/>
      <c r="CX11" s="622"/>
      <c r="CY11" s="623"/>
      <c r="CZ11" s="659">
        <v>0.5</v>
      </c>
      <c r="DA11" s="659"/>
      <c r="DB11" s="659"/>
      <c r="DC11" s="659"/>
      <c r="DD11" s="627">
        <v>27264</v>
      </c>
      <c r="DE11" s="622"/>
      <c r="DF11" s="622"/>
      <c r="DG11" s="622"/>
      <c r="DH11" s="622"/>
      <c r="DI11" s="622"/>
      <c r="DJ11" s="622"/>
      <c r="DK11" s="622"/>
      <c r="DL11" s="622"/>
      <c r="DM11" s="622"/>
      <c r="DN11" s="622"/>
      <c r="DO11" s="622"/>
      <c r="DP11" s="623"/>
      <c r="DQ11" s="627">
        <v>89885</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5054348</v>
      </c>
      <c r="BH12" s="622"/>
      <c r="BI12" s="622"/>
      <c r="BJ12" s="622"/>
      <c r="BK12" s="622"/>
      <c r="BL12" s="622"/>
      <c r="BM12" s="622"/>
      <c r="BN12" s="623"/>
      <c r="BO12" s="659">
        <v>38.799999999999997</v>
      </c>
      <c r="BP12" s="659"/>
      <c r="BQ12" s="659"/>
      <c r="BR12" s="659"/>
      <c r="BS12" s="660" t="s">
        <v>122</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390940</v>
      </c>
      <c r="CS12" s="622"/>
      <c r="CT12" s="622"/>
      <c r="CU12" s="622"/>
      <c r="CV12" s="622"/>
      <c r="CW12" s="622"/>
      <c r="CX12" s="622"/>
      <c r="CY12" s="623"/>
      <c r="CZ12" s="659">
        <v>1.6</v>
      </c>
      <c r="DA12" s="659"/>
      <c r="DB12" s="659"/>
      <c r="DC12" s="659"/>
      <c r="DD12" s="627">
        <v>21869</v>
      </c>
      <c r="DE12" s="622"/>
      <c r="DF12" s="622"/>
      <c r="DG12" s="622"/>
      <c r="DH12" s="622"/>
      <c r="DI12" s="622"/>
      <c r="DJ12" s="622"/>
      <c r="DK12" s="622"/>
      <c r="DL12" s="622"/>
      <c r="DM12" s="622"/>
      <c r="DN12" s="622"/>
      <c r="DO12" s="622"/>
      <c r="DP12" s="623"/>
      <c r="DQ12" s="627">
        <v>251637</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5053504</v>
      </c>
      <c r="BH13" s="622"/>
      <c r="BI13" s="622"/>
      <c r="BJ13" s="622"/>
      <c r="BK13" s="622"/>
      <c r="BL13" s="622"/>
      <c r="BM13" s="622"/>
      <c r="BN13" s="623"/>
      <c r="BO13" s="659">
        <v>38.799999999999997</v>
      </c>
      <c r="BP13" s="659"/>
      <c r="BQ13" s="659"/>
      <c r="BR13" s="659"/>
      <c r="BS13" s="660" t="s">
        <v>122</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3006069</v>
      </c>
      <c r="CS13" s="622"/>
      <c r="CT13" s="622"/>
      <c r="CU13" s="622"/>
      <c r="CV13" s="622"/>
      <c r="CW13" s="622"/>
      <c r="CX13" s="622"/>
      <c r="CY13" s="623"/>
      <c r="CZ13" s="659">
        <v>12.4</v>
      </c>
      <c r="DA13" s="659"/>
      <c r="DB13" s="659"/>
      <c r="DC13" s="659"/>
      <c r="DD13" s="627">
        <v>1311795</v>
      </c>
      <c r="DE13" s="622"/>
      <c r="DF13" s="622"/>
      <c r="DG13" s="622"/>
      <c r="DH13" s="622"/>
      <c r="DI13" s="622"/>
      <c r="DJ13" s="622"/>
      <c r="DK13" s="622"/>
      <c r="DL13" s="622"/>
      <c r="DM13" s="622"/>
      <c r="DN13" s="622"/>
      <c r="DO13" s="622"/>
      <c r="DP13" s="623"/>
      <c r="DQ13" s="627">
        <v>1904819</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303</v>
      </c>
      <c r="S14" s="622"/>
      <c r="T14" s="622"/>
      <c r="U14" s="622"/>
      <c r="V14" s="622"/>
      <c r="W14" s="622"/>
      <c r="X14" s="622"/>
      <c r="Y14" s="623"/>
      <c r="Z14" s="659">
        <v>0</v>
      </c>
      <c r="AA14" s="659"/>
      <c r="AB14" s="659"/>
      <c r="AC14" s="659"/>
      <c r="AD14" s="660">
        <v>303</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172283</v>
      </c>
      <c r="BH14" s="622"/>
      <c r="BI14" s="622"/>
      <c r="BJ14" s="622"/>
      <c r="BK14" s="622"/>
      <c r="BL14" s="622"/>
      <c r="BM14" s="622"/>
      <c r="BN14" s="623"/>
      <c r="BO14" s="659">
        <v>1.3</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769362</v>
      </c>
      <c r="CS14" s="622"/>
      <c r="CT14" s="622"/>
      <c r="CU14" s="622"/>
      <c r="CV14" s="622"/>
      <c r="CW14" s="622"/>
      <c r="CX14" s="622"/>
      <c r="CY14" s="623"/>
      <c r="CZ14" s="659">
        <v>3.2</v>
      </c>
      <c r="DA14" s="659"/>
      <c r="DB14" s="659"/>
      <c r="DC14" s="659"/>
      <c r="DD14" s="627">
        <v>92</v>
      </c>
      <c r="DE14" s="622"/>
      <c r="DF14" s="622"/>
      <c r="DG14" s="622"/>
      <c r="DH14" s="622"/>
      <c r="DI14" s="622"/>
      <c r="DJ14" s="622"/>
      <c r="DK14" s="622"/>
      <c r="DL14" s="622"/>
      <c r="DM14" s="622"/>
      <c r="DN14" s="622"/>
      <c r="DO14" s="622"/>
      <c r="DP14" s="623"/>
      <c r="DQ14" s="627">
        <v>763360</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464339</v>
      </c>
      <c r="BH15" s="622"/>
      <c r="BI15" s="622"/>
      <c r="BJ15" s="622"/>
      <c r="BK15" s="622"/>
      <c r="BL15" s="622"/>
      <c r="BM15" s="622"/>
      <c r="BN15" s="623"/>
      <c r="BO15" s="659">
        <v>3.6</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3273052</v>
      </c>
      <c r="CS15" s="622"/>
      <c r="CT15" s="622"/>
      <c r="CU15" s="622"/>
      <c r="CV15" s="622"/>
      <c r="CW15" s="622"/>
      <c r="CX15" s="622"/>
      <c r="CY15" s="623"/>
      <c r="CZ15" s="659">
        <v>13.5</v>
      </c>
      <c r="DA15" s="659"/>
      <c r="DB15" s="659"/>
      <c r="DC15" s="659"/>
      <c r="DD15" s="627">
        <v>785815</v>
      </c>
      <c r="DE15" s="622"/>
      <c r="DF15" s="622"/>
      <c r="DG15" s="622"/>
      <c r="DH15" s="622"/>
      <c r="DI15" s="622"/>
      <c r="DJ15" s="622"/>
      <c r="DK15" s="622"/>
      <c r="DL15" s="622"/>
      <c r="DM15" s="622"/>
      <c r="DN15" s="622"/>
      <c r="DO15" s="622"/>
      <c r="DP15" s="623"/>
      <c r="DQ15" s="627">
        <v>2234269</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37991</v>
      </c>
      <c r="S16" s="622"/>
      <c r="T16" s="622"/>
      <c r="U16" s="622"/>
      <c r="V16" s="622"/>
      <c r="W16" s="622"/>
      <c r="X16" s="622"/>
      <c r="Y16" s="623"/>
      <c r="Z16" s="659">
        <v>0.1</v>
      </c>
      <c r="AA16" s="659"/>
      <c r="AB16" s="659"/>
      <c r="AC16" s="659"/>
      <c r="AD16" s="660">
        <v>37991</v>
      </c>
      <c r="AE16" s="660"/>
      <c r="AF16" s="660"/>
      <c r="AG16" s="660"/>
      <c r="AH16" s="660"/>
      <c r="AI16" s="660"/>
      <c r="AJ16" s="660"/>
      <c r="AK16" s="660"/>
      <c r="AL16" s="624">
        <v>0.3</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182359</v>
      </c>
      <c r="S17" s="622"/>
      <c r="T17" s="622"/>
      <c r="U17" s="622"/>
      <c r="V17" s="622"/>
      <c r="W17" s="622"/>
      <c r="X17" s="622"/>
      <c r="Y17" s="623"/>
      <c r="Z17" s="659">
        <v>0.7</v>
      </c>
      <c r="AA17" s="659"/>
      <c r="AB17" s="659"/>
      <c r="AC17" s="659"/>
      <c r="AD17" s="660">
        <v>182359</v>
      </c>
      <c r="AE17" s="660"/>
      <c r="AF17" s="660"/>
      <c r="AG17" s="660"/>
      <c r="AH17" s="660"/>
      <c r="AI17" s="660"/>
      <c r="AJ17" s="660"/>
      <c r="AK17" s="660"/>
      <c r="AL17" s="624">
        <v>1.2</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1774348</v>
      </c>
      <c r="CS17" s="622"/>
      <c r="CT17" s="622"/>
      <c r="CU17" s="622"/>
      <c r="CV17" s="622"/>
      <c r="CW17" s="622"/>
      <c r="CX17" s="622"/>
      <c r="CY17" s="623"/>
      <c r="CZ17" s="659">
        <v>7.3</v>
      </c>
      <c r="DA17" s="659"/>
      <c r="DB17" s="659"/>
      <c r="DC17" s="659"/>
      <c r="DD17" s="627" t="s">
        <v>122</v>
      </c>
      <c r="DE17" s="622"/>
      <c r="DF17" s="622"/>
      <c r="DG17" s="622"/>
      <c r="DH17" s="622"/>
      <c r="DI17" s="622"/>
      <c r="DJ17" s="622"/>
      <c r="DK17" s="622"/>
      <c r="DL17" s="622"/>
      <c r="DM17" s="622"/>
      <c r="DN17" s="622"/>
      <c r="DO17" s="622"/>
      <c r="DP17" s="623"/>
      <c r="DQ17" s="627">
        <v>1774348</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112714</v>
      </c>
      <c r="S18" s="622"/>
      <c r="T18" s="622"/>
      <c r="U18" s="622"/>
      <c r="V18" s="622"/>
      <c r="W18" s="622"/>
      <c r="X18" s="622"/>
      <c r="Y18" s="623"/>
      <c r="Z18" s="659">
        <v>0.4</v>
      </c>
      <c r="AA18" s="659"/>
      <c r="AB18" s="659"/>
      <c r="AC18" s="659"/>
      <c r="AD18" s="660">
        <v>112714</v>
      </c>
      <c r="AE18" s="660"/>
      <c r="AF18" s="660"/>
      <c r="AG18" s="660"/>
      <c r="AH18" s="660"/>
      <c r="AI18" s="660"/>
      <c r="AJ18" s="660"/>
      <c r="AK18" s="660"/>
      <c r="AL18" s="624">
        <v>0.8</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104000</v>
      </c>
      <c r="S19" s="622"/>
      <c r="T19" s="622"/>
      <c r="U19" s="622"/>
      <c r="V19" s="622"/>
      <c r="W19" s="622"/>
      <c r="X19" s="622"/>
      <c r="Y19" s="623"/>
      <c r="Z19" s="659">
        <v>0.4</v>
      </c>
      <c r="AA19" s="659"/>
      <c r="AB19" s="659"/>
      <c r="AC19" s="659"/>
      <c r="AD19" s="660">
        <v>104000</v>
      </c>
      <c r="AE19" s="660"/>
      <c r="AF19" s="660"/>
      <c r="AG19" s="660"/>
      <c r="AH19" s="660"/>
      <c r="AI19" s="660"/>
      <c r="AJ19" s="660"/>
      <c r="AK19" s="660"/>
      <c r="AL19" s="624">
        <v>0.7</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1103133</v>
      </c>
      <c r="BH19" s="622"/>
      <c r="BI19" s="622"/>
      <c r="BJ19" s="622"/>
      <c r="BK19" s="622"/>
      <c r="BL19" s="622"/>
      <c r="BM19" s="622"/>
      <c r="BN19" s="623"/>
      <c r="BO19" s="659">
        <v>8.5</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263</v>
      </c>
      <c r="C20" s="689"/>
      <c r="D20" s="689"/>
      <c r="E20" s="689"/>
      <c r="F20" s="689"/>
      <c r="G20" s="689"/>
      <c r="H20" s="689"/>
      <c r="I20" s="689"/>
      <c r="J20" s="689"/>
      <c r="K20" s="689"/>
      <c r="L20" s="689"/>
      <c r="M20" s="689"/>
      <c r="N20" s="689"/>
      <c r="O20" s="689"/>
      <c r="P20" s="689"/>
      <c r="Q20" s="690"/>
      <c r="R20" s="621">
        <v>8714</v>
      </c>
      <c r="S20" s="622"/>
      <c r="T20" s="622"/>
      <c r="U20" s="622"/>
      <c r="V20" s="622"/>
      <c r="W20" s="622"/>
      <c r="X20" s="622"/>
      <c r="Y20" s="623"/>
      <c r="Z20" s="659">
        <v>0</v>
      </c>
      <c r="AA20" s="659"/>
      <c r="AB20" s="659"/>
      <c r="AC20" s="659"/>
      <c r="AD20" s="660">
        <v>8714</v>
      </c>
      <c r="AE20" s="660"/>
      <c r="AF20" s="660"/>
      <c r="AG20" s="660"/>
      <c r="AH20" s="660"/>
      <c r="AI20" s="660"/>
      <c r="AJ20" s="660"/>
      <c r="AK20" s="660"/>
      <c r="AL20" s="624">
        <v>0.1</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1103133</v>
      </c>
      <c r="BH20" s="622"/>
      <c r="BI20" s="622"/>
      <c r="BJ20" s="622"/>
      <c r="BK20" s="622"/>
      <c r="BL20" s="622"/>
      <c r="BM20" s="622"/>
      <c r="BN20" s="623"/>
      <c r="BO20" s="659">
        <v>8.5</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24325888</v>
      </c>
      <c r="CS20" s="622"/>
      <c r="CT20" s="622"/>
      <c r="CU20" s="622"/>
      <c r="CV20" s="622"/>
      <c r="CW20" s="622"/>
      <c r="CX20" s="622"/>
      <c r="CY20" s="623"/>
      <c r="CZ20" s="659">
        <v>100</v>
      </c>
      <c r="DA20" s="659"/>
      <c r="DB20" s="659"/>
      <c r="DC20" s="659"/>
      <c r="DD20" s="627">
        <v>2426954</v>
      </c>
      <c r="DE20" s="622"/>
      <c r="DF20" s="622"/>
      <c r="DG20" s="622"/>
      <c r="DH20" s="622"/>
      <c r="DI20" s="622"/>
      <c r="DJ20" s="622"/>
      <c r="DK20" s="622"/>
      <c r="DL20" s="622"/>
      <c r="DM20" s="622"/>
      <c r="DN20" s="622"/>
      <c r="DO20" s="622"/>
      <c r="DP20" s="623"/>
      <c r="DQ20" s="627">
        <v>16765975</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587928</v>
      </c>
      <c r="S21" s="622"/>
      <c r="T21" s="622"/>
      <c r="U21" s="622"/>
      <c r="V21" s="622"/>
      <c r="W21" s="622"/>
      <c r="X21" s="622"/>
      <c r="Y21" s="623"/>
      <c r="Z21" s="659">
        <v>2.2000000000000002</v>
      </c>
      <c r="AA21" s="659"/>
      <c r="AB21" s="659"/>
      <c r="AC21" s="659"/>
      <c r="AD21" s="660">
        <v>476581</v>
      </c>
      <c r="AE21" s="660"/>
      <c r="AF21" s="660"/>
      <c r="AG21" s="660"/>
      <c r="AH21" s="660"/>
      <c r="AI21" s="660"/>
      <c r="AJ21" s="660"/>
      <c r="AK21" s="660"/>
      <c r="AL21" s="624">
        <v>3.2</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476581</v>
      </c>
      <c r="S22" s="622"/>
      <c r="T22" s="622"/>
      <c r="U22" s="622"/>
      <c r="V22" s="622"/>
      <c r="W22" s="622"/>
      <c r="X22" s="622"/>
      <c r="Y22" s="623"/>
      <c r="Z22" s="659">
        <v>1.8</v>
      </c>
      <c r="AA22" s="659"/>
      <c r="AB22" s="659"/>
      <c r="AC22" s="659"/>
      <c r="AD22" s="660">
        <v>476581</v>
      </c>
      <c r="AE22" s="660"/>
      <c r="AF22" s="660"/>
      <c r="AG22" s="660"/>
      <c r="AH22" s="660"/>
      <c r="AI22" s="660"/>
      <c r="AJ22" s="660"/>
      <c r="AK22" s="660"/>
      <c r="AL22" s="624">
        <v>3.2</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271</v>
      </c>
      <c r="C23" s="619"/>
      <c r="D23" s="619"/>
      <c r="E23" s="619"/>
      <c r="F23" s="619"/>
      <c r="G23" s="619"/>
      <c r="H23" s="619"/>
      <c r="I23" s="619"/>
      <c r="J23" s="619"/>
      <c r="K23" s="619"/>
      <c r="L23" s="619"/>
      <c r="M23" s="619"/>
      <c r="N23" s="619"/>
      <c r="O23" s="619"/>
      <c r="P23" s="619"/>
      <c r="Q23" s="620"/>
      <c r="R23" s="621">
        <v>111347</v>
      </c>
      <c r="S23" s="622"/>
      <c r="T23" s="622"/>
      <c r="U23" s="622"/>
      <c r="V23" s="622"/>
      <c r="W23" s="622"/>
      <c r="X23" s="622"/>
      <c r="Y23" s="623"/>
      <c r="Z23" s="659">
        <v>0.4</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v>1103133</v>
      </c>
      <c r="BH23" s="622"/>
      <c r="BI23" s="622"/>
      <c r="BJ23" s="622"/>
      <c r="BK23" s="622"/>
      <c r="BL23" s="622"/>
      <c r="BM23" s="622"/>
      <c r="BN23" s="623"/>
      <c r="BO23" s="659">
        <v>8.5</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12213026</v>
      </c>
      <c r="CS24" s="677"/>
      <c r="CT24" s="677"/>
      <c r="CU24" s="677"/>
      <c r="CV24" s="677"/>
      <c r="CW24" s="677"/>
      <c r="CX24" s="677"/>
      <c r="CY24" s="702"/>
      <c r="CZ24" s="703">
        <v>50.2</v>
      </c>
      <c r="DA24" s="685"/>
      <c r="DB24" s="685"/>
      <c r="DC24" s="705"/>
      <c r="DD24" s="701">
        <v>7802284</v>
      </c>
      <c r="DE24" s="677"/>
      <c r="DF24" s="677"/>
      <c r="DG24" s="677"/>
      <c r="DH24" s="677"/>
      <c r="DI24" s="677"/>
      <c r="DJ24" s="677"/>
      <c r="DK24" s="702"/>
      <c r="DL24" s="701">
        <v>6908620</v>
      </c>
      <c r="DM24" s="677"/>
      <c r="DN24" s="677"/>
      <c r="DO24" s="677"/>
      <c r="DP24" s="677"/>
      <c r="DQ24" s="677"/>
      <c r="DR24" s="677"/>
      <c r="DS24" s="677"/>
      <c r="DT24" s="677"/>
      <c r="DU24" s="677"/>
      <c r="DV24" s="702"/>
      <c r="DW24" s="703">
        <v>46.6</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16055000</v>
      </c>
      <c r="S25" s="622"/>
      <c r="T25" s="622"/>
      <c r="U25" s="622"/>
      <c r="V25" s="622"/>
      <c r="W25" s="622"/>
      <c r="X25" s="622"/>
      <c r="Y25" s="623"/>
      <c r="Z25" s="659">
        <v>60.9</v>
      </c>
      <c r="AA25" s="659"/>
      <c r="AB25" s="659"/>
      <c r="AC25" s="659"/>
      <c r="AD25" s="660">
        <v>14711070</v>
      </c>
      <c r="AE25" s="660"/>
      <c r="AF25" s="660"/>
      <c r="AG25" s="660"/>
      <c r="AH25" s="660"/>
      <c r="AI25" s="660"/>
      <c r="AJ25" s="660"/>
      <c r="AK25" s="660"/>
      <c r="AL25" s="624">
        <v>99.3</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4467076</v>
      </c>
      <c r="CS25" s="634"/>
      <c r="CT25" s="634"/>
      <c r="CU25" s="634"/>
      <c r="CV25" s="634"/>
      <c r="CW25" s="634"/>
      <c r="CX25" s="634"/>
      <c r="CY25" s="635"/>
      <c r="CZ25" s="624">
        <v>18.399999999999999</v>
      </c>
      <c r="DA25" s="636"/>
      <c r="DB25" s="636"/>
      <c r="DC25" s="637"/>
      <c r="DD25" s="627">
        <v>3881003</v>
      </c>
      <c r="DE25" s="634"/>
      <c r="DF25" s="634"/>
      <c r="DG25" s="634"/>
      <c r="DH25" s="634"/>
      <c r="DI25" s="634"/>
      <c r="DJ25" s="634"/>
      <c r="DK25" s="635"/>
      <c r="DL25" s="627">
        <v>3471699</v>
      </c>
      <c r="DM25" s="634"/>
      <c r="DN25" s="634"/>
      <c r="DO25" s="634"/>
      <c r="DP25" s="634"/>
      <c r="DQ25" s="634"/>
      <c r="DR25" s="634"/>
      <c r="DS25" s="634"/>
      <c r="DT25" s="634"/>
      <c r="DU25" s="634"/>
      <c r="DV25" s="635"/>
      <c r="DW25" s="624">
        <v>23.4</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7828</v>
      </c>
      <c r="S26" s="622"/>
      <c r="T26" s="622"/>
      <c r="U26" s="622"/>
      <c r="V26" s="622"/>
      <c r="W26" s="622"/>
      <c r="X26" s="622"/>
      <c r="Y26" s="623"/>
      <c r="Z26" s="659">
        <v>0</v>
      </c>
      <c r="AA26" s="659"/>
      <c r="AB26" s="659"/>
      <c r="AC26" s="659"/>
      <c r="AD26" s="660">
        <v>7828</v>
      </c>
      <c r="AE26" s="660"/>
      <c r="AF26" s="660"/>
      <c r="AG26" s="660"/>
      <c r="AH26" s="660"/>
      <c r="AI26" s="660"/>
      <c r="AJ26" s="660"/>
      <c r="AK26" s="660"/>
      <c r="AL26" s="624">
        <v>0.1</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2464119</v>
      </c>
      <c r="CS26" s="622"/>
      <c r="CT26" s="622"/>
      <c r="CU26" s="622"/>
      <c r="CV26" s="622"/>
      <c r="CW26" s="622"/>
      <c r="CX26" s="622"/>
      <c r="CY26" s="623"/>
      <c r="CZ26" s="624">
        <v>10.1</v>
      </c>
      <c r="DA26" s="636"/>
      <c r="DB26" s="636"/>
      <c r="DC26" s="637"/>
      <c r="DD26" s="627">
        <v>2068520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29243</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13029796</v>
      </c>
      <c r="BH27" s="622"/>
      <c r="BI27" s="622"/>
      <c r="BJ27" s="622"/>
      <c r="BK27" s="622"/>
      <c r="BL27" s="622"/>
      <c r="BM27" s="622"/>
      <c r="BN27" s="623"/>
      <c r="BO27" s="659">
        <v>100</v>
      </c>
      <c r="BP27" s="659"/>
      <c r="BQ27" s="659"/>
      <c r="BR27" s="659"/>
      <c r="BS27" s="660">
        <v>129450</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5971602</v>
      </c>
      <c r="CS27" s="634"/>
      <c r="CT27" s="634"/>
      <c r="CU27" s="634"/>
      <c r="CV27" s="634"/>
      <c r="CW27" s="634"/>
      <c r="CX27" s="634"/>
      <c r="CY27" s="635"/>
      <c r="CZ27" s="624">
        <v>24.5</v>
      </c>
      <c r="DA27" s="636"/>
      <c r="DB27" s="636"/>
      <c r="DC27" s="637"/>
      <c r="DD27" s="627">
        <v>2146933</v>
      </c>
      <c r="DE27" s="634"/>
      <c r="DF27" s="634"/>
      <c r="DG27" s="634"/>
      <c r="DH27" s="634"/>
      <c r="DI27" s="634"/>
      <c r="DJ27" s="634"/>
      <c r="DK27" s="635"/>
      <c r="DL27" s="627">
        <v>1662573</v>
      </c>
      <c r="DM27" s="634"/>
      <c r="DN27" s="634"/>
      <c r="DO27" s="634"/>
      <c r="DP27" s="634"/>
      <c r="DQ27" s="634"/>
      <c r="DR27" s="634"/>
      <c r="DS27" s="634"/>
      <c r="DT27" s="634"/>
      <c r="DU27" s="634"/>
      <c r="DV27" s="635"/>
      <c r="DW27" s="624">
        <v>11.2</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225695</v>
      </c>
      <c r="S28" s="622"/>
      <c r="T28" s="622"/>
      <c r="U28" s="622"/>
      <c r="V28" s="622"/>
      <c r="W28" s="622"/>
      <c r="X28" s="622"/>
      <c r="Y28" s="623"/>
      <c r="Z28" s="659">
        <v>0.9</v>
      </c>
      <c r="AA28" s="659"/>
      <c r="AB28" s="659"/>
      <c r="AC28" s="659"/>
      <c r="AD28" s="660">
        <v>40901</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1774348</v>
      </c>
      <c r="CS28" s="622"/>
      <c r="CT28" s="622"/>
      <c r="CU28" s="622"/>
      <c r="CV28" s="622"/>
      <c r="CW28" s="622"/>
      <c r="CX28" s="622"/>
      <c r="CY28" s="623"/>
      <c r="CZ28" s="624">
        <v>7.3</v>
      </c>
      <c r="DA28" s="636"/>
      <c r="DB28" s="636"/>
      <c r="DC28" s="637"/>
      <c r="DD28" s="627">
        <v>1774348</v>
      </c>
      <c r="DE28" s="622"/>
      <c r="DF28" s="622"/>
      <c r="DG28" s="622"/>
      <c r="DH28" s="622"/>
      <c r="DI28" s="622"/>
      <c r="DJ28" s="622"/>
      <c r="DK28" s="623"/>
      <c r="DL28" s="627">
        <v>1774348</v>
      </c>
      <c r="DM28" s="622"/>
      <c r="DN28" s="622"/>
      <c r="DO28" s="622"/>
      <c r="DP28" s="622"/>
      <c r="DQ28" s="622"/>
      <c r="DR28" s="622"/>
      <c r="DS28" s="622"/>
      <c r="DT28" s="622"/>
      <c r="DU28" s="622"/>
      <c r="DV28" s="623"/>
      <c r="DW28" s="624">
        <v>12</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125845</v>
      </c>
      <c r="S29" s="622"/>
      <c r="T29" s="622"/>
      <c r="U29" s="622"/>
      <c r="V29" s="622"/>
      <c r="W29" s="622"/>
      <c r="X29" s="622"/>
      <c r="Y29" s="623"/>
      <c r="Z29" s="659">
        <v>0.5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1774348</v>
      </c>
      <c r="CS29" s="634"/>
      <c r="CT29" s="634"/>
      <c r="CU29" s="634"/>
      <c r="CV29" s="634"/>
      <c r="CW29" s="634"/>
      <c r="CX29" s="634"/>
      <c r="CY29" s="635"/>
      <c r="CZ29" s="624">
        <v>7.3</v>
      </c>
      <c r="DA29" s="636"/>
      <c r="DB29" s="636"/>
      <c r="DC29" s="637"/>
      <c r="DD29" s="627">
        <v>1774348</v>
      </c>
      <c r="DE29" s="634"/>
      <c r="DF29" s="634"/>
      <c r="DG29" s="634"/>
      <c r="DH29" s="634"/>
      <c r="DI29" s="634"/>
      <c r="DJ29" s="634"/>
      <c r="DK29" s="635"/>
      <c r="DL29" s="627">
        <v>1774348</v>
      </c>
      <c r="DM29" s="634"/>
      <c r="DN29" s="634"/>
      <c r="DO29" s="634"/>
      <c r="DP29" s="634"/>
      <c r="DQ29" s="634"/>
      <c r="DR29" s="634"/>
      <c r="DS29" s="634"/>
      <c r="DT29" s="634"/>
      <c r="DU29" s="634"/>
      <c r="DV29" s="635"/>
      <c r="DW29" s="624">
        <v>12</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4293891</v>
      </c>
      <c r="S30" s="622"/>
      <c r="T30" s="622"/>
      <c r="U30" s="622"/>
      <c r="V30" s="622"/>
      <c r="W30" s="622"/>
      <c r="X30" s="622"/>
      <c r="Y30" s="623"/>
      <c r="Z30" s="659">
        <v>16.3</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1734714</v>
      </c>
      <c r="CS30" s="622"/>
      <c r="CT30" s="622"/>
      <c r="CU30" s="622"/>
      <c r="CV30" s="622"/>
      <c r="CW30" s="622"/>
      <c r="CX30" s="622"/>
      <c r="CY30" s="623"/>
      <c r="CZ30" s="624">
        <v>7.1</v>
      </c>
      <c r="DA30" s="636"/>
      <c r="DB30" s="636"/>
      <c r="DC30" s="637"/>
      <c r="DD30" s="627">
        <v>1734714</v>
      </c>
      <c r="DE30" s="622"/>
      <c r="DF30" s="622"/>
      <c r="DG30" s="622"/>
      <c r="DH30" s="622"/>
      <c r="DI30" s="622"/>
      <c r="DJ30" s="622"/>
      <c r="DK30" s="623"/>
      <c r="DL30" s="627">
        <v>1734714</v>
      </c>
      <c r="DM30" s="622"/>
      <c r="DN30" s="622"/>
      <c r="DO30" s="622"/>
      <c r="DP30" s="622"/>
      <c r="DQ30" s="622"/>
      <c r="DR30" s="622"/>
      <c r="DS30" s="622"/>
      <c r="DT30" s="622"/>
      <c r="DU30" s="622"/>
      <c r="DV30" s="623"/>
      <c r="DW30" s="624">
        <v>11.7</v>
      </c>
      <c r="DX30" s="636"/>
      <c r="DY30" s="636"/>
      <c r="DZ30" s="636"/>
      <c r="EA30" s="636"/>
      <c r="EB30" s="636"/>
      <c r="EC30" s="648"/>
    </row>
    <row r="31" spans="2:133" ht="11.25" customHeight="1" x14ac:dyDescent="0.2">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99.1</v>
      </c>
      <c r="BH31" s="684"/>
      <c r="BI31" s="684"/>
      <c r="BJ31" s="684"/>
      <c r="BK31" s="684"/>
      <c r="BL31" s="684"/>
      <c r="BM31" s="685">
        <v>97.4</v>
      </c>
      <c r="BN31" s="684"/>
      <c r="BO31" s="684"/>
      <c r="BP31" s="684"/>
      <c r="BQ31" s="686"/>
      <c r="BR31" s="683">
        <v>99.2</v>
      </c>
      <c r="BS31" s="684"/>
      <c r="BT31" s="684"/>
      <c r="BU31" s="684"/>
      <c r="BV31" s="684"/>
      <c r="BW31" s="684"/>
      <c r="BX31" s="685">
        <v>97.6</v>
      </c>
      <c r="BY31" s="684"/>
      <c r="BZ31" s="684"/>
      <c r="CA31" s="684"/>
      <c r="CB31" s="686"/>
      <c r="CD31" s="642"/>
      <c r="CE31" s="643"/>
      <c r="CF31" s="618" t="s">
        <v>301</v>
      </c>
      <c r="CG31" s="619"/>
      <c r="CH31" s="619"/>
      <c r="CI31" s="619"/>
      <c r="CJ31" s="619"/>
      <c r="CK31" s="619"/>
      <c r="CL31" s="619"/>
      <c r="CM31" s="619"/>
      <c r="CN31" s="619"/>
      <c r="CO31" s="619"/>
      <c r="CP31" s="619"/>
      <c r="CQ31" s="620"/>
      <c r="CR31" s="621">
        <v>39634</v>
      </c>
      <c r="CS31" s="634"/>
      <c r="CT31" s="634"/>
      <c r="CU31" s="634"/>
      <c r="CV31" s="634"/>
      <c r="CW31" s="634"/>
      <c r="CX31" s="634"/>
      <c r="CY31" s="635"/>
      <c r="CZ31" s="624">
        <v>0.2</v>
      </c>
      <c r="DA31" s="636"/>
      <c r="DB31" s="636"/>
      <c r="DC31" s="637"/>
      <c r="DD31" s="627">
        <v>39634</v>
      </c>
      <c r="DE31" s="634"/>
      <c r="DF31" s="634"/>
      <c r="DG31" s="634"/>
      <c r="DH31" s="634"/>
      <c r="DI31" s="634"/>
      <c r="DJ31" s="634"/>
      <c r="DK31" s="635"/>
      <c r="DL31" s="627">
        <v>39634</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1711698</v>
      </c>
      <c r="S32" s="622"/>
      <c r="T32" s="622"/>
      <c r="U32" s="622"/>
      <c r="V32" s="622"/>
      <c r="W32" s="622"/>
      <c r="X32" s="622"/>
      <c r="Y32" s="623"/>
      <c r="Z32" s="659">
        <v>6.5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98.7</v>
      </c>
      <c r="BH32" s="634"/>
      <c r="BI32" s="634"/>
      <c r="BJ32" s="634"/>
      <c r="BK32" s="634"/>
      <c r="BL32" s="634"/>
      <c r="BM32" s="625">
        <v>95.9</v>
      </c>
      <c r="BN32" s="634"/>
      <c r="BO32" s="634"/>
      <c r="BP32" s="634"/>
      <c r="BQ32" s="657"/>
      <c r="BR32" s="687">
        <v>98.9</v>
      </c>
      <c r="BS32" s="634"/>
      <c r="BT32" s="634"/>
      <c r="BU32" s="634"/>
      <c r="BV32" s="634"/>
      <c r="BW32" s="634"/>
      <c r="BX32" s="625">
        <v>96.1</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212712</v>
      </c>
      <c r="S33" s="622"/>
      <c r="T33" s="622"/>
      <c r="U33" s="622"/>
      <c r="V33" s="622"/>
      <c r="W33" s="622"/>
      <c r="X33" s="622"/>
      <c r="Y33" s="623"/>
      <c r="Z33" s="659">
        <v>0.8</v>
      </c>
      <c r="AA33" s="659"/>
      <c r="AB33" s="659"/>
      <c r="AC33" s="659"/>
      <c r="AD33" s="660">
        <v>19935</v>
      </c>
      <c r="AE33" s="660"/>
      <c r="AF33" s="660"/>
      <c r="AG33" s="660"/>
      <c r="AH33" s="660"/>
      <c r="AI33" s="660"/>
      <c r="AJ33" s="660"/>
      <c r="AK33" s="660"/>
      <c r="AL33" s="624">
        <v>0.1</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99.5</v>
      </c>
      <c r="BH33" s="606"/>
      <c r="BI33" s="606"/>
      <c r="BJ33" s="606"/>
      <c r="BK33" s="606"/>
      <c r="BL33" s="606"/>
      <c r="BM33" s="652">
        <v>98.9</v>
      </c>
      <c r="BN33" s="606"/>
      <c r="BO33" s="606"/>
      <c r="BP33" s="606"/>
      <c r="BQ33" s="669"/>
      <c r="BR33" s="682">
        <v>99.5</v>
      </c>
      <c r="BS33" s="606"/>
      <c r="BT33" s="606"/>
      <c r="BU33" s="606"/>
      <c r="BV33" s="606"/>
      <c r="BW33" s="606"/>
      <c r="BX33" s="652">
        <v>99.1</v>
      </c>
      <c r="BY33" s="606"/>
      <c r="BZ33" s="606"/>
      <c r="CA33" s="606"/>
      <c r="CB33" s="669"/>
      <c r="CD33" s="618" t="s">
        <v>308</v>
      </c>
      <c r="CE33" s="619"/>
      <c r="CF33" s="619"/>
      <c r="CG33" s="619"/>
      <c r="CH33" s="619"/>
      <c r="CI33" s="619"/>
      <c r="CJ33" s="619"/>
      <c r="CK33" s="619"/>
      <c r="CL33" s="619"/>
      <c r="CM33" s="619"/>
      <c r="CN33" s="619"/>
      <c r="CO33" s="619"/>
      <c r="CP33" s="619"/>
      <c r="CQ33" s="620"/>
      <c r="CR33" s="621">
        <v>9685908</v>
      </c>
      <c r="CS33" s="634"/>
      <c r="CT33" s="634"/>
      <c r="CU33" s="634"/>
      <c r="CV33" s="634"/>
      <c r="CW33" s="634"/>
      <c r="CX33" s="634"/>
      <c r="CY33" s="635"/>
      <c r="CZ33" s="624">
        <v>39.799999999999997</v>
      </c>
      <c r="DA33" s="636"/>
      <c r="DB33" s="636"/>
      <c r="DC33" s="637"/>
      <c r="DD33" s="627">
        <v>8139144</v>
      </c>
      <c r="DE33" s="634"/>
      <c r="DF33" s="634"/>
      <c r="DG33" s="634"/>
      <c r="DH33" s="634"/>
      <c r="DI33" s="634"/>
      <c r="DJ33" s="634"/>
      <c r="DK33" s="635"/>
      <c r="DL33" s="627">
        <v>6425863</v>
      </c>
      <c r="DM33" s="634"/>
      <c r="DN33" s="634"/>
      <c r="DO33" s="634"/>
      <c r="DP33" s="634"/>
      <c r="DQ33" s="634"/>
      <c r="DR33" s="634"/>
      <c r="DS33" s="634"/>
      <c r="DT33" s="634"/>
      <c r="DU33" s="634"/>
      <c r="DV33" s="635"/>
      <c r="DW33" s="624">
        <v>43.4</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64890</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4311990</v>
      </c>
      <c r="CS34" s="622"/>
      <c r="CT34" s="622"/>
      <c r="CU34" s="622"/>
      <c r="CV34" s="622"/>
      <c r="CW34" s="622"/>
      <c r="CX34" s="622"/>
      <c r="CY34" s="623"/>
      <c r="CZ34" s="624">
        <v>17.7</v>
      </c>
      <c r="DA34" s="636"/>
      <c r="DB34" s="636"/>
      <c r="DC34" s="637"/>
      <c r="DD34" s="627">
        <v>3518634</v>
      </c>
      <c r="DE34" s="622"/>
      <c r="DF34" s="622"/>
      <c r="DG34" s="622"/>
      <c r="DH34" s="622"/>
      <c r="DI34" s="622"/>
      <c r="DJ34" s="622"/>
      <c r="DK34" s="623"/>
      <c r="DL34" s="627">
        <v>3144146</v>
      </c>
      <c r="DM34" s="622"/>
      <c r="DN34" s="622"/>
      <c r="DO34" s="622"/>
      <c r="DP34" s="622"/>
      <c r="DQ34" s="622"/>
      <c r="DR34" s="622"/>
      <c r="DS34" s="622"/>
      <c r="DT34" s="622"/>
      <c r="DU34" s="622"/>
      <c r="DV34" s="623"/>
      <c r="DW34" s="624">
        <v>21.2</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377412</v>
      </c>
      <c r="S35" s="622"/>
      <c r="T35" s="622"/>
      <c r="U35" s="622"/>
      <c r="V35" s="622"/>
      <c r="W35" s="622"/>
      <c r="X35" s="622"/>
      <c r="Y35" s="623"/>
      <c r="Z35" s="659">
        <v>1.4</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274330</v>
      </c>
      <c r="CS35" s="634"/>
      <c r="CT35" s="634"/>
      <c r="CU35" s="634"/>
      <c r="CV35" s="634"/>
      <c r="CW35" s="634"/>
      <c r="CX35" s="634"/>
      <c r="CY35" s="635"/>
      <c r="CZ35" s="624">
        <v>1.1000000000000001</v>
      </c>
      <c r="DA35" s="636"/>
      <c r="DB35" s="636"/>
      <c r="DC35" s="637"/>
      <c r="DD35" s="627">
        <v>241806</v>
      </c>
      <c r="DE35" s="634"/>
      <c r="DF35" s="634"/>
      <c r="DG35" s="634"/>
      <c r="DH35" s="634"/>
      <c r="DI35" s="634"/>
      <c r="DJ35" s="634"/>
      <c r="DK35" s="635"/>
      <c r="DL35" s="627">
        <v>215352</v>
      </c>
      <c r="DM35" s="634"/>
      <c r="DN35" s="634"/>
      <c r="DO35" s="634"/>
      <c r="DP35" s="634"/>
      <c r="DQ35" s="634"/>
      <c r="DR35" s="634"/>
      <c r="DS35" s="634"/>
      <c r="DT35" s="634"/>
      <c r="DU35" s="634"/>
      <c r="DV35" s="635"/>
      <c r="DW35" s="624">
        <v>1.5</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1503313</v>
      </c>
      <c r="S36" s="622"/>
      <c r="T36" s="622"/>
      <c r="U36" s="622"/>
      <c r="V36" s="622"/>
      <c r="W36" s="622"/>
      <c r="X36" s="622"/>
      <c r="Y36" s="623"/>
      <c r="Z36" s="659">
        <v>5.7</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2456025</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45786</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2768365</v>
      </c>
      <c r="CS36" s="622"/>
      <c r="CT36" s="622"/>
      <c r="CU36" s="622"/>
      <c r="CV36" s="622"/>
      <c r="CW36" s="622"/>
      <c r="CX36" s="622"/>
      <c r="CY36" s="623"/>
      <c r="CZ36" s="624">
        <v>11.4</v>
      </c>
      <c r="DA36" s="636"/>
      <c r="DB36" s="636"/>
      <c r="DC36" s="637"/>
      <c r="DD36" s="627">
        <v>2561595</v>
      </c>
      <c r="DE36" s="622"/>
      <c r="DF36" s="622"/>
      <c r="DG36" s="622"/>
      <c r="DH36" s="622"/>
      <c r="DI36" s="622"/>
      <c r="DJ36" s="622"/>
      <c r="DK36" s="623"/>
      <c r="DL36" s="627">
        <v>1777949</v>
      </c>
      <c r="DM36" s="622"/>
      <c r="DN36" s="622"/>
      <c r="DO36" s="622"/>
      <c r="DP36" s="622"/>
      <c r="DQ36" s="622"/>
      <c r="DR36" s="622"/>
      <c r="DS36" s="622"/>
      <c r="DT36" s="622"/>
      <c r="DU36" s="622"/>
      <c r="DV36" s="623"/>
      <c r="DW36" s="624">
        <v>12</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735145</v>
      </c>
      <c r="S37" s="622"/>
      <c r="T37" s="622"/>
      <c r="U37" s="622"/>
      <c r="V37" s="622"/>
      <c r="W37" s="622"/>
      <c r="X37" s="622"/>
      <c r="Y37" s="623"/>
      <c r="Z37" s="659">
        <v>2.8</v>
      </c>
      <c r="AA37" s="659"/>
      <c r="AB37" s="659"/>
      <c r="AC37" s="659"/>
      <c r="AD37" s="660">
        <v>33007</v>
      </c>
      <c r="AE37" s="660"/>
      <c r="AF37" s="660"/>
      <c r="AG37" s="660"/>
      <c r="AH37" s="660"/>
      <c r="AI37" s="660"/>
      <c r="AJ37" s="660"/>
      <c r="AK37" s="660"/>
      <c r="AL37" s="624">
        <v>0.2</v>
      </c>
      <c r="AM37" s="625"/>
      <c r="AN37" s="625"/>
      <c r="AO37" s="661"/>
      <c r="AQ37" s="654" t="s">
        <v>320</v>
      </c>
      <c r="AR37" s="655"/>
      <c r="AS37" s="655"/>
      <c r="AT37" s="655"/>
      <c r="AU37" s="655"/>
      <c r="AV37" s="655"/>
      <c r="AW37" s="655"/>
      <c r="AX37" s="655"/>
      <c r="AY37" s="656"/>
      <c r="AZ37" s="621">
        <v>610000</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-8671</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1308219</v>
      </c>
      <c r="CS37" s="634"/>
      <c r="CT37" s="634"/>
      <c r="CU37" s="634"/>
      <c r="CV37" s="634"/>
      <c r="CW37" s="634"/>
      <c r="CX37" s="634"/>
      <c r="CY37" s="635"/>
      <c r="CZ37" s="624">
        <v>5.4</v>
      </c>
      <c r="DA37" s="636"/>
      <c r="DB37" s="636"/>
      <c r="DC37" s="637"/>
      <c r="DD37" s="627">
        <v>1303401</v>
      </c>
      <c r="DE37" s="634"/>
      <c r="DF37" s="634"/>
      <c r="DG37" s="634"/>
      <c r="DH37" s="634"/>
      <c r="DI37" s="634"/>
      <c r="DJ37" s="634"/>
      <c r="DK37" s="635"/>
      <c r="DL37" s="627">
        <v>851900</v>
      </c>
      <c r="DM37" s="634"/>
      <c r="DN37" s="634"/>
      <c r="DO37" s="634"/>
      <c r="DP37" s="634"/>
      <c r="DQ37" s="634"/>
      <c r="DR37" s="634"/>
      <c r="DS37" s="634"/>
      <c r="DT37" s="634"/>
      <c r="DU37" s="634"/>
      <c r="DV37" s="635"/>
      <c r="DW37" s="624">
        <v>5.8</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998700</v>
      </c>
      <c r="S38" s="622"/>
      <c r="T38" s="622"/>
      <c r="U38" s="622"/>
      <c r="V38" s="622"/>
      <c r="W38" s="622"/>
      <c r="X38" s="622"/>
      <c r="Y38" s="623"/>
      <c r="Z38" s="659">
        <v>3.8</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152242</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6987</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1693783</v>
      </c>
      <c r="CS38" s="622"/>
      <c r="CT38" s="622"/>
      <c r="CU38" s="622"/>
      <c r="CV38" s="622"/>
      <c r="CW38" s="622"/>
      <c r="CX38" s="622"/>
      <c r="CY38" s="623"/>
      <c r="CZ38" s="624">
        <v>7</v>
      </c>
      <c r="DA38" s="636"/>
      <c r="DB38" s="636"/>
      <c r="DC38" s="637"/>
      <c r="DD38" s="627">
        <v>1405588</v>
      </c>
      <c r="DE38" s="622"/>
      <c r="DF38" s="622"/>
      <c r="DG38" s="622"/>
      <c r="DH38" s="622"/>
      <c r="DI38" s="622"/>
      <c r="DJ38" s="622"/>
      <c r="DK38" s="623"/>
      <c r="DL38" s="627">
        <v>1288416</v>
      </c>
      <c r="DM38" s="622"/>
      <c r="DN38" s="622"/>
      <c r="DO38" s="622"/>
      <c r="DP38" s="622"/>
      <c r="DQ38" s="622"/>
      <c r="DR38" s="622"/>
      <c r="DS38" s="622"/>
      <c r="DT38" s="622"/>
      <c r="DU38" s="622"/>
      <c r="DV38" s="623"/>
      <c r="DW38" s="624">
        <v>8.6999999999999993</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10246</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160922</v>
      </c>
      <c r="CS39" s="634"/>
      <c r="CT39" s="634"/>
      <c r="CU39" s="634"/>
      <c r="CV39" s="634"/>
      <c r="CW39" s="634"/>
      <c r="CX39" s="634"/>
      <c r="CY39" s="635"/>
      <c r="CZ39" s="624">
        <v>0.7</v>
      </c>
      <c r="DA39" s="636"/>
      <c r="DB39" s="636"/>
      <c r="DC39" s="637"/>
      <c r="DD39" s="627">
        <v>72003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106</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476518</v>
      </c>
      <c r="CS40" s="622"/>
      <c r="CT40" s="622"/>
      <c r="CU40" s="622"/>
      <c r="CV40" s="622"/>
      <c r="CW40" s="622"/>
      <c r="CX40" s="622"/>
      <c r="CY40" s="623"/>
      <c r="CZ40" s="624">
        <v>2</v>
      </c>
      <c r="DA40" s="636"/>
      <c r="DB40" s="636"/>
      <c r="DC40" s="637"/>
      <c r="DD40" s="627">
        <v>339518</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26341372</v>
      </c>
      <c r="S41" s="646"/>
      <c r="T41" s="646"/>
      <c r="U41" s="646"/>
      <c r="V41" s="646"/>
      <c r="W41" s="646"/>
      <c r="X41" s="646"/>
      <c r="Y41" s="649"/>
      <c r="Z41" s="650">
        <v>100</v>
      </c>
      <c r="AA41" s="650"/>
      <c r="AB41" s="650"/>
      <c r="AC41" s="650"/>
      <c r="AD41" s="651">
        <v>14812741</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408686</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1285097</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320</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2426954</v>
      </c>
      <c r="CS42" s="634"/>
      <c r="CT42" s="634"/>
      <c r="CU42" s="634"/>
      <c r="CV42" s="634"/>
      <c r="CW42" s="634"/>
      <c r="CX42" s="634"/>
      <c r="CY42" s="635"/>
      <c r="CZ42" s="624">
        <v>10</v>
      </c>
      <c r="DA42" s="636"/>
      <c r="DB42" s="636"/>
      <c r="DC42" s="637"/>
      <c r="DD42" s="627">
        <v>824547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142249</v>
      </c>
      <c r="CS43" s="634"/>
      <c r="CT43" s="634"/>
      <c r="CU43" s="634"/>
      <c r="CV43" s="634"/>
      <c r="CW43" s="634"/>
      <c r="CX43" s="634"/>
      <c r="CY43" s="635"/>
      <c r="CZ43" s="624">
        <v>0.6</v>
      </c>
      <c r="DA43" s="636"/>
      <c r="DB43" s="636"/>
      <c r="DC43" s="637"/>
      <c r="DD43" s="627">
        <v>142249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2426954</v>
      </c>
      <c r="CS44" s="622"/>
      <c r="CT44" s="622"/>
      <c r="CU44" s="622"/>
      <c r="CV44" s="622"/>
      <c r="CW44" s="622"/>
      <c r="CX44" s="622"/>
      <c r="CY44" s="623"/>
      <c r="CZ44" s="624">
        <v>10</v>
      </c>
      <c r="DA44" s="625"/>
      <c r="DB44" s="625"/>
      <c r="DC44" s="626"/>
      <c r="DD44" s="627">
        <v>824547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1077563</v>
      </c>
      <c r="CS45" s="634"/>
      <c r="CT45" s="634"/>
      <c r="CU45" s="634"/>
      <c r="CV45" s="634"/>
      <c r="CW45" s="634"/>
      <c r="CX45" s="634"/>
      <c r="CY45" s="635"/>
      <c r="CZ45" s="624">
        <v>4.4000000000000004</v>
      </c>
      <c r="DA45" s="636"/>
      <c r="DB45" s="636"/>
      <c r="DC45" s="637"/>
      <c r="DD45" s="627">
        <v>283677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791236</v>
      </c>
      <c r="CS46" s="622"/>
      <c r="CT46" s="622"/>
      <c r="CU46" s="622"/>
      <c r="CV46" s="622"/>
      <c r="CW46" s="622"/>
      <c r="CX46" s="622"/>
      <c r="CY46" s="623"/>
      <c r="CZ46" s="624">
        <v>3.3</v>
      </c>
      <c r="DA46" s="625"/>
      <c r="DB46" s="625"/>
      <c r="DC46" s="626"/>
      <c r="DD46" s="627">
        <v>537991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24325888</v>
      </c>
      <c r="CS49" s="606"/>
      <c r="CT49" s="606"/>
      <c r="CU49" s="606"/>
      <c r="CV49" s="606"/>
      <c r="CW49" s="606"/>
      <c r="CX49" s="606"/>
      <c r="CY49" s="607"/>
      <c r="CZ49" s="608">
        <v>100</v>
      </c>
      <c r="DA49" s="609"/>
      <c r="DB49" s="609"/>
      <c r="DC49" s="610"/>
      <c r="DD49" s="611">
        <v>16765975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dLhCbjIhHFRc/GqevyShxIPsVL0aitFObLa96pdVgyQvO2owdttqmv4HtLlJAJoL+cfGcluoi19NZ4bOxRJMIg==" saltValue="K3Za3zZLjJQPE9UIvowmO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2" t="s">
        <v>353</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3" t="s">
        <v>354</v>
      </c>
      <c r="DK2" s="1094"/>
      <c r="DL2" s="1094"/>
      <c r="DM2" s="1094"/>
      <c r="DN2" s="1094"/>
      <c r="DO2" s="1095"/>
      <c r="DP2" s="228"/>
      <c r="DQ2" s="1093" t="s">
        <v>355</v>
      </c>
      <c r="DR2" s="1094"/>
      <c r="DS2" s="1094"/>
      <c r="DT2" s="1094"/>
      <c r="DU2" s="1094"/>
      <c r="DV2" s="1094"/>
      <c r="DW2" s="1094"/>
      <c r="DX2" s="1094"/>
      <c r="DY2" s="1094"/>
      <c r="DZ2" s="1095"/>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0" t="s">
        <v>356</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7" t="s">
        <v>358</v>
      </c>
      <c r="B5" s="998"/>
      <c r="C5" s="998"/>
      <c r="D5" s="998"/>
      <c r="E5" s="998"/>
      <c r="F5" s="998"/>
      <c r="G5" s="998"/>
      <c r="H5" s="998"/>
      <c r="I5" s="998"/>
      <c r="J5" s="998"/>
      <c r="K5" s="998"/>
      <c r="L5" s="998"/>
      <c r="M5" s="998"/>
      <c r="N5" s="998"/>
      <c r="O5" s="998"/>
      <c r="P5" s="999"/>
      <c r="Q5" s="1003" t="s">
        <v>359</v>
      </c>
      <c r="R5" s="1004"/>
      <c r="S5" s="1004"/>
      <c r="T5" s="1004"/>
      <c r="U5" s="1005"/>
      <c r="V5" s="1003" t="s">
        <v>360</v>
      </c>
      <c r="W5" s="1004"/>
      <c r="X5" s="1004"/>
      <c r="Y5" s="1004"/>
      <c r="Z5" s="1005"/>
      <c r="AA5" s="1003" t="s">
        <v>361</v>
      </c>
      <c r="AB5" s="1004"/>
      <c r="AC5" s="1004"/>
      <c r="AD5" s="1004"/>
      <c r="AE5" s="1004"/>
      <c r="AF5" s="1096" t="s">
        <v>362</v>
      </c>
      <c r="AG5" s="1004"/>
      <c r="AH5" s="1004"/>
      <c r="AI5" s="1004"/>
      <c r="AJ5" s="1017"/>
      <c r="AK5" s="1004" t="s">
        <v>363</v>
      </c>
      <c r="AL5" s="1004"/>
      <c r="AM5" s="1004"/>
      <c r="AN5" s="1004"/>
      <c r="AO5" s="1005"/>
      <c r="AP5" s="1003" t="s">
        <v>364</v>
      </c>
      <c r="AQ5" s="1004"/>
      <c r="AR5" s="1004"/>
      <c r="AS5" s="1004"/>
      <c r="AT5" s="1005"/>
      <c r="AU5" s="1003" t="s">
        <v>365</v>
      </c>
      <c r="AV5" s="1004"/>
      <c r="AW5" s="1004"/>
      <c r="AX5" s="1004"/>
      <c r="AY5" s="1017"/>
      <c r="AZ5" s="232"/>
      <c r="BA5" s="232"/>
      <c r="BB5" s="232"/>
      <c r="BC5" s="232"/>
      <c r="BD5" s="232"/>
      <c r="BE5" s="233"/>
      <c r="BF5" s="233"/>
      <c r="BG5" s="233"/>
      <c r="BH5" s="233"/>
      <c r="BI5" s="233"/>
      <c r="BJ5" s="233"/>
      <c r="BK5" s="233"/>
      <c r="BL5" s="233"/>
      <c r="BM5" s="233"/>
      <c r="BN5" s="233"/>
      <c r="BO5" s="233"/>
      <c r="BP5" s="233"/>
      <c r="BQ5" s="997" t="s">
        <v>366</v>
      </c>
      <c r="BR5" s="998"/>
      <c r="BS5" s="998"/>
      <c r="BT5" s="998"/>
      <c r="BU5" s="998"/>
      <c r="BV5" s="998"/>
      <c r="BW5" s="998"/>
      <c r="BX5" s="998"/>
      <c r="BY5" s="998"/>
      <c r="BZ5" s="998"/>
      <c r="CA5" s="998"/>
      <c r="CB5" s="998"/>
      <c r="CC5" s="998"/>
      <c r="CD5" s="998"/>
      <c r="CE5" s="998"/>
      <c r="CF5" s="998"/>
      <c r="CG5" s="999"/>
      <c r="CH5" s="1003" t="s">
        <v>367</v>
      </c>
      <c r="CI5" s="1004"/>
      <c r="CJ5" s="1004"/>
      <c r="CK5" s="1004"/>
      <c r="CL5" s="1005"/>
      <c r="CM5" s="1003" t="s">
        <v>368</v>
      </c>
      <c r="CN5" s="1004"/>
      <c r="CO5" s="1004"/>
      <c r="CP5" s="1004"/>
      <c r="CQ5" s="1005"/>
      <c r="CR5" s="1003" t="s">
        <v>369</v>
      </c>
      <c r="CS5" s="1004"/>
      <c r="CT5" s="1004"/>
      <c r="CU5" s="1004"/>
      <c r="CV5" s="1005"/>
      <c r="CW5" s="1003" t="s">
        <v>370</v>
      </c>
      <c r="CX5" s="1004"/>
      <c r="CY5" s="1004"/>
      <c r="CZ5" s="1004"/>
      <c r="DA5" s="1005"/>
      <c r="DB5" s="1003" t="s">
        <v>371</v>
      </c>
      <c r="DC5" s="1004"/>
      <c r="DD5" s="1004"/>
      <c r="DE5" s="1004"/>
      <c r="DF5" s="1005"/>
      <c r="DG5" s="1086" t="s">
        <v>372</v>
      </c>
      <c r="DH5" s="1087"/>
      <c r="DI5" s="1087"/>
      <c r="DJ5" s="1087"/>
      <c r="DK5" s="1088"/>
      <c r="DL5" s="1086" t="s">
        <v>373</v>
      </c>
      <c r="DM5" s="1087"/>
      <c r="DN5" s="1087"/>
      <c r="DO5" s="1087"/>
      <c r="DP5" s="1088"/>
      <c r="DQ5" s="1003" t="s">
        <v>374</v>
      </c>
      <c r="DR5" s="1004"/>
      <c r="DS5" s="1004"/>
      <c r="DT5" s="1004"/>
      <c r="DU5" s="1005"/>
      <c r="DV5" s="1003" t="s">
        <v>365</v>
      </c>
      <c r="DW5" s="1004"/>
      <c r="DX5" s="1004"/>
      <c r="DY5" s="1004"/>
      <c r="DZ5" s="1017"/>
      <c r="EA5" s="234"/>
    </row>
    <row r="6" spans="1:131" s="235" customFormat="1" ht="26.25" customHeight="1" thickBot="1" x14ac:dyDescent="0.25">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097"/>
      <c r="AG6" s="1007"/>
      <c r="AH6" s="1007"/>
      <c r="AI6" s="1007"/>
      <c r="AJ6" s="1018"/>
      <c r="AK6" s="1007"/>
      <c r="AL6" s="1007"/>
      <c r="AM6" s="1007"/>
      <c r="AN6" s="1007"/>
      <c r="AO6" s="1008"/>
      <c r="AP6" s="1006"/>
      <c r="AQ6" s="1007"/>
      <c r="AR6" s="1007"/>
      <c r="AS6" s="1007"/>
      <c r="AT6" s="1008"/>
      <c r="AU6" s="1006"/>
      <c r="AV6" s="1007"/>
      <c r="AW6" s="1007"/>
      <c r="AX6" s="1007"/>
      <c r="AY6" s="1018"/>
      <c r="AZ6" s="232"/>
      <c r="BA6" s="232"/>
      <c r="BB6" s="232"/>
      <c r="BC6" s="232"/>
      <c r="BD6" s="232"/>
      <c r="BE6" s="233"/>
      <c r="BF6" s="233"/>
      <c r="BG6" s="233"/>
      <c r="BH6" s="233"/>
      <c r="BI6" s="233"/>
      <c r="BJ6" s="233"/>
      <c r="BK6" s="233"/>
      <c r="BL6" s="233"/>
      <c r="BM6" s="233"/>
      <c r="BN6" s="233"/>
      <c r="BO6" s="233"/>
      <c r="BP6" s="233"/>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89"/>
      <c r="DH6" s="1090"/>
      <c r="DI6" s="1090"/>
      <c r="DJ6" s="1090"/>
      <c r="DK6" s="1091"/>
      <c r="DL6" s="1089"/>
      <c r="DM6" s="1090"/>
      <c r="DN6" s="1090"/>
      <c r="DO6" s="1090"/>
      <c r="DP6" s="1091"/>
      <c r="DQ6" s="1006"/>
      <c r="DR6" s="1007"/>
      <c r="DS6" s="1007"/>
      <c r="DT6" s="1007"/>
      <c r="DU6" s="1008"/>
      <c r="DV6" s="1006"/>
      <c r="DW6" s="1007"/>
      <c r="DX6" s="1007"/>
      <c r="DY6" s="1007"/>
      <c r="DZ6" s="1018"/>
      <c r="EA6" s="234"/>
    </row>
    <row r="7" spans="1:131" s="235" customFormat="1" ht="26.25" customHeight="1" thickTop="1" x14ac:dyDescent="0.2">
      <c r="A7" s="236">
        <v>1</v>
      </c>
      <c r="B7" s="1048" t="s">
        <v>375</v>
      </c>
      <c r="C7" s="1049"/>
      <c r="D7" s="1049"/>
      <c r="E7" s="1049"/>
      <c r="F7" s="1049"/>
      <c r="G7" s="1049"/>
      <c r="H7" s="1049"/>
      <c r="I7" s="1049"/>
      <c r="J7" s="1049"/>
      <c r="K7" s="1049"/>
      <c r="L7" s="1049"/>
      <c r="M7" s="1049"/>
      <c r="N7" s="1049"/>
      <c r="O7" s="1049"/>
      <c r="P7" s="1050"/>
      <c r="Q7" s="1104">
        <v>26403</v>
      </c>
      <c r="R7" s="1105"/>
      <c r="S7" s="1105"/>
      <c r="T7" s="1105"/>
      <c r="U7" s="1105"/>
      <c r="V7" s="1105">
        <v>24388</v>
      </c>
      <c r="W7" s="1105"/>
      <c r="X7" s="1105"/>
      <c r="Y7" s="1105"/>
      <c r="Z7" s="1105"/>
      <c r="AA7" s="1105">
        <v>2015</v>
      </c>
      <c r="AB7" s="1105"/>
      <c r="AC7" s="1105"/>
      <c r="AD7" s="1105"/>
      <c r="AE7" s="1106"/>
      <c r="AF7" s="1107">
        <v>1456</v>
      </c>
      <c r="AG7" s="1108"/>
      <c r="AH7" s="1108"/>
      <c r="AI7" s="1108"/>
      <c r="AJ7" s="1109"/>
      <c r="AK7" s="1110">
        <v>343</v>
      </c>
      <c r="AL7" s="1111"/>
      <c r="AM7" s="1111"/>
      <c r="AN7" s="1111"/>
      <c r="AO7" s="1111"/>
      <c r="AP7" s="1111">
        <v>14890</v>
      </c>
      <c r="AQ7" s="1111"/>
      <c r="AR7" s="1111"/>
      <c r="AS7" s="1111"/>
      <c r="AT7" s="1111"/>
      <c r="AU7" s="1112"/>
      <c r="AV7" s="1112"/>
      <c r="AW7" s="1112"/>
      <c r="AX7" s="1112"/>
      <c r="AY7" s="1113"/>
      <c r="AZ7" s="232"/>
      <c r="BA7" s="232"/>
      <c r="BB7" s="232"/>
      <c r="BC7" s="232"/>
      <c r="BD7" s="232"/>
      <c r="BE7" s="233"/>
      <c r="BF7" s="233"/>
      <c r="BG7" s="233"/>
      <c r="BH7" s="233"/>
      <c r="BI7" s="233"/>
      <c r="BJ7" s="233"/>
      <c r="BK7" s="233"/>
      <c r="BL7" s="233"/>
      <c r="BM7" s="233"/>
      <c r="BN7" s="233"/>
      <c r="BO7" s="233"/>
      <c r="BP7" s="233"/>
      <c r="BQ7" s="236">
        <v>1</v>
      </c>
      <c r="BR7" s="237"/>
      <c r="BS7" s="1101" t="s">
        <v>554</v>
      </c>
      <c r="BT7" s="1102"/>
      <c r="BU7" s="1102"/>
      <c r="BV7" s="1102"/>
      <c r="BW7" s="1102"/>
      <c r="BX7" s="1102"/>
      <c r="BY7" s="1102"/>
      <c r="BZ7" s="1102"/>
      <c r="CA7" s="1102"/>
      <c r="CB7" s="1102"/>
      <c r="CC7" s="1102"/>
      <c r="CD7" s="1102"/>
      <c r="CE7" s="1102"/>
      <c r="CF7" s="1102"/>
      <c r="CG7" s="1114"/>
      <c r="CH7" s="1098">
        <v>-6</v>
      </c>
      <c r="CI7" s="1099"/>
      <c r="CJ7" s="1099"/>
      <c r="CK7" s="1099"/>
      <c r="CL7" s="1100"/>
      <c r="CM7" s="1098">
        <v>327</v>
      </c>
      <c r="CN7" s="1099"/>
      <c r="CO7" s="1099"/>
      <c r="CP7" s="1099"/>
      <c r="CQ7" s="1100"/>
      <c r="CR7" s="1098">
        <v>44</v>
      </c>
      <c r="CS7" s="1099"/>
      <c r="CT7" s="1099"/>
      <c r="CU7" s="1099"/>
      <c r="CV7" s="1100"/>
      <c r="CW7" s="1098">
        <v>37</v>
      </c>
      <c r="CX7" s="1099"/>
      <c r="CY7" s="1099"/>
      <c r="CZ7" s="1099"/>
      <c r="DA7" s="1100"/>
      <c r="DB7" s="1098" t="s">
        <v>556</v>
      </c>
      <c r="DC7" s="1099"/>
      <c r="DD7" s="1099"/>
      <c r="DE7" s="1099"/>
      <c r="DF7" s="1100"/>
      <c r="DG7" s="1098" t="s">
        <v>556</v>
      </c>
      <c r="DH7" s="1099"/>
      <c r="DI7" s="1099"/>
      <c r="DJ7" s="1099"/>
      <c r="DK7" s="1100"/>
      <c r="DL7" s="1098" t="s">
        <v>556</v>
      </c>
      <c r="DM7" s="1099"/>
      <c r="DN7" s="1099"/>
      <c r="DO7" s="1099"/>
      <c r="DP7" s="1100"/>
      <c r="DQ7" s="1098" t="s">
        <v>556</v>
      </c>
      <c r="DR7" s="1099"/>
      <c r="DS7" s="1099"/>
      <c r="DT7" s="1099"/>
      <c r="DU7" s="1100"/>
      <c r="DV7" s="1101"/>
      <c r="DW7" s="1102"/>
      <c r="DX7" s="1102"/>
      <c r="DY7" s="1102"/>
      <c r="DZ7" s="1103"/>
      <c r="EA7" s="234"/>
    </row>
    <row r="8" spans="1:131" s="235" customFormat="1" ht="26.25" customHeight="1" x14ac:dyDescent="0.2">
      <c r="A8" s="238">
        <v>2</v>
      </c>
      <c r="B8" s="1032" t="s">
        <v>376</v>
      </c>
      <c r="C8" s="1033"/>
      <c r="D8" s="1033"/>
      <c r="E8" s="1033"/>
      <c r="F8" s="1033"/>
      <c r="G8" s="1033"/>
      <c r="H8" s="1033"/>
      <c r="I8" s="1033"/>
      <c r="J8" s="1033"/>
      <c r="K8" s="1033"/>
      <c r="L8" s="1033"/>
      <c r="M8" s="1033"/>
      <c r="N8" s="1033"/>
      <c r="O8" s="1033"/>
      <c r="P8" s="1034"/>
      <c r="Q8" s="1040">
        <v>1</v>
      </c>
      <c r="R8" s="1041"/>
      <c r="S8" s="1041"/>
      <c r="T8" s="1041"/>
      <c r="U8" s="1041"/>
      <c r="V8" s="1041">
        <v>1</v>
      </c>
      <c r="W8" s="1041"/>
      <c r="X8" s="1041"/>
      <c r="Y8" s="1041"/>
      <c r="Z8" s="1041"/>
      <c r="AA8" s="1041">
        <v>0</v>
      </c>
      <c r="AB8" s="1041"/>
      <c r="AC8" s="1041"/>
      <c r="AD8" s="1041"/>
      <c r="AE8" s="1042"/>
      <c r="AF8" s="1037" t="s">
        <v>122</v>
      </c>
      <c r="AG8" s="1038"/>
      <c r="AH8" s="1038"/>
      <c r="AI8" s="1038"/>
      <c r="AJ8" s="1039"/>
      <c r="AK8" s="1082" t="s">
        <v>547</v>
      </c>
      <c r="AL8" s="1083"/>
      <c r="AM8" s="1083"/>
      <c r="AN8" s="1083"/>
      <c r="AO8" s="1083"/>
      <c r="AP8" s="1083" t="s">
        <v>547</v>
      </c>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c r="BS8" s="994" t="s">
        <v>555</v>
      </c>
      <c r="BT8" s="995"/>
      <c r="BU8" s="995"/>
      <c r="BV8" s="995"/>
      <c r="BW8" s="995"/>
      <c r="BX8" s="995"/>
      <c r="BY8" s="995"/>
      <c r="BZ8" s="995"/>
      <c r="CA8" s="995"/>
      <c r="CB8" s="995"/>
      <c r="CC8" s="995"/>
      <c r="CD8" s="995"/>
      <c r="CE8" s="995"/>
      <c r="CF8" s="995"/>
      <c r="CG8" s="1016"/>
      <c r="CH8" s="991">
        <v>0</v>
      </c>
      <c r="CI8" s="992"/>
      <c r="CJ8" s="992"/>
      <c r="CK8" s="992"/>
      <c r="CL8" s="993"/>
      <c r="CM8" s="991">
        <v>53</v>
      </c>
      <c r="CN8" s="992"/>
      <c r="CO8" s="992"/>
      <c r="CP8" s="992"/>
      <c r="CQ8" s="993"/>
      <c r="CR8" s="991">
        <v>8</v>
      </c>
      <c r="CS8" s="992"/>
      <c r="CT8" s="992"/>
      <c r="CU8" s="992"/>
      <c r="CV8" s="993"/>
      <c r="CW8" s="991" t="s">
        <v>556</v>
      </c>
      <c r="CX8" s="992"/>
      <c r="CY8" s="992"/>
      <c r="CZ8" s="992"/>
      <c r="DA8" s="993"/>
      <c r="DB8" s="991">
        <v>81</v>
      </c>
      <c r="DC8" s="992"/>
      <c r="DD8" s="992"/>
      <c r="DE8" s="992"/>
      <c r="DF8" s="993"/>
      <c r="DG8" s="991" t="s">
        <v>556</v>
      </c>
      <c r="DH8" s="992"/>
      <c r="DI8" s="992"/>
      <c r="DJ8" s="992"/>
      <c r="DK8" s="993"/>
      <c r="DL8" s="991" t="s">
        <v>556</v>
      </c>
      <c r="DM8" s="992"/>
      <c r="DN8" s="992"/>
      <c r="DO8" s="992"/>
      <c r="DP8" s="993"/>
      <c r="DQ8" s="991">
        <v>28</v>
      </c>
      <c r="DR8" s="992"/>
      <c r="DS8" s="992"/>
      <c r="DT8" s="992"/>
      <c r="DU8" s="993"/>
      <c r="DV8" s="994"/>
      <c r="DW8" s="995"/>
      <c r="DX8" s="995"/>
      <c r="DY8" s="995"/>
      <c r="DZ8" s="996"/>
      <c r="EA8" s="234"/>
    </row>
    <row r="9" spans="1:131" s="235" customFormat="1" ht="26.25" customHeight="1" x14ac:dyDescent="0.2">
      <c r="A9" s="238">
        <v>3</v>
      </c>
      <c r="B9" s="1032"/>
      <c r="C9" s="1033"/>
      <c r="D9" s="1033"/>
      <c r="E9" s="1033"/>
      <c r="F9" s="1033"/>
      <c r="G9" s="1033"/>
      <c r="H9" s="1033"/>
      <c r="I9" s="1033"/>
      <c r="J9" s="1033"/>
      <c r="K9" s="1033"/>
      <c r="L9" s="1033"/>
      <c r="M9" s="1033"/>
      <c r="N9" s="1033"/>
      <c r="O9" s="1033"/>
      <c r="P9" s="1034"/>
      <c r="Q9" s="1040"/>
      <c r="R9" s="1041"/>
      <c r="S9" s="1041"/>
      <c r="T9" s="1041"/>
      <c r="U9" s="1041"/>
      <c r="V9" s="1041"/>
      <c r="W9" s="1041"/>
      <c r="X9" s="1041"/>
      <c r="Y9" s="1041"/>
      <c r="Z9" s="1041"/>
      <c r="AA9" s="1041"/>
      <c r="AB9" s="1041"/>
      <c r="AC9" s="1041"/>
      <c r="AD9" s="1041"/>
      <c r="AE9" s="1042"/>
      <c r="AF9" s="1037"/>
      <c r="AG9" s="1038"/>
      <c r="AH9" s="1038"/>
      <c r="AI9" s="1038"/>
      <c r="AJ9" s="1039"/>
      <c r="AK9" s="1082"/>
      <c r="AL9" s="1083"/>
      <c r="AM9" s="1083"/>
      <c r="AN9" s="1083"/>
      <c r="AO9" s="1083"/>
      <c r="AP9" s="1083"/>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c r="BS9" s="994"/>
      <c r="BT9" s="995"/>
      <c r="BU9" s="995"/>
      <c r="BV9" s="995"/>
      <c r="BW9" s="995"/>
      <c r="BX9" s="995"/>
      <c r="BY9" s="995"/>
      <c r="BZ9" s="995"/>
      <c r="CA9" s="995"/>
      <c r="CB9" s="995"/>
      <c r="CC9" s="995"/>
      <c r="CD9" s="995"/>
      <c r="CE9" s="995"/>
      <c r="CF9" s="995"/>
      <c r="CG9" s="1016"/>
      <c r="CH9" s="991"/>
      <c r="CI9" s="992"/>
      <c r="CJ9" s="992"/>
      <c r="CK9" s="992"/>
      <c r="CL9" s="993"/>
      <c r="CM9" s="991"/>
      <c r="CN9" s="992"/>
      <c r="CO9" s="992"/>
      <c r="CP9" s="992"/>
      <c r="CQ9" s="993"/>
      <c r="CR9" s="991"/>
      <c r="CS9" s="992"/>
      <c r="CT9" s="992"/>
      <c r="CU9" s="992"/>
      <c r="CV9" s="993"/>
      <c r="CW9" s="991"/>
      <c r="CX9" s="992"/>
      <c r="CY9" s="992"/>
      <c r="CZ9" s="992"/>
      <c r="DA9" s="993"/>
      <c r="DB9" s="991"/>
      <c r="DC9" s="992"/>
      <c r="DD9" s="992"/>
      <c r="DE9" s="992"/>
      <c r="DF9" s="993"/>
      <c r="DG9" s="991"/>
      <c r="DH9" s="992"/>
      <c r="DI9" s="992"/>
      <c r="DJ9" s="992"/>
      <c r="DK9" s="993"/>
      <c r="DL9" s="991"/>
      <c r="DM9" s="992"/>
      <c r="DN9" s="992"/>
      <c r="DO9" s="992"/>
      <c r="DP9" s="993"/>
      <c r="DQ9" s="991"/>
      <c r="DR9" s="992"/>
      <c r="DS9" s="992"/>
      <c r="DT9" s="992"/>
      <c r="DU9" s="993"/>
      <c r="DV9" s="994"/>
      <c r="DW9" s="995"/>
      <c r="DX9" s="995"/>
      <c r="DY9" s="995"/>
      <c r="DZ9" s="996"/>
      <c r="EA9" s="234"/>
    </row>
    <row r="10" spans="1:131" s="235" customFormat="1" ht="26.25" customHeight="1" x14ac:dyDescent="0.2">
      <c r="A10" s="238">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82"/>
      <c r="AL10" s="1083"/>
      <c r="AM10" s="1083"/>
      <c r="AN10" s="1083"/>
      <c r="AO10" s="1083"/>
      <c r="AP10" s="1083"/>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4"/>
      <c r="BT10" s="995"/>
      <c r="BU10" s="995"/>
      <c r="BV10" s="995"/>
      <c r="BW10" s="995"/>
      <c r="BX10" s="995"/>
      <c r="BY10" s="995"/>
      <c r="BZ10" s="995"/>
      <c r="CA10" s="995"/>
      <c r="CB10" s="995"/>
      <c r="CC10" s="995"/>
      <c r="CD10" s="995"/>
      <c r="CE10" s="995"/>
      <c r="CF10" s="995"/>
      <c r="CG10" s="1016"/>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234"/>
    </row>
    <row r="11" spans="1:131" s="235" customFormat="1" ht="26.25" customHeight="1" x14ac:dyDescent="0.2">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2"/>
      <c r="AL11" s="1083"/>
      <c r="AM11" s="1083"/>
      <c r="AN11" s="1083"/>
      <c r="AO11" s="1083"/>
      <c r="AP11" s="1083"/>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c r="BS11" s="994"/>
      <c r="BT11" s="995"/>
      <c r="BU11" s="995"/>
      <c r="BV11" s="995"/>
      <c r="BW11" s="995"/>
      <c r="BX11" s="995"/>
      <c r="BY11" s="995"/>
      <c r="BZ11" s="995"/>
      <c r="CA11" s="995"/>
      <c r="CB11" s="995"/>
      <c r="CC11" s="995"/>
      <c r="CD11" s="995"/>
      <c r="CE11" s="995"/>
      <c r="CF11" s="995"/>
      <c r="CG11" s="1016"/>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34"/>
    </row>
    <row r="12" spans="1:131" s="235" customFormat="1" ht="26.25" customHeight="1" x14ac:dyDescent="0.2">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4"/>
      <c r="BT12" s="995"/>
      <c r="BU12" s="995"/>
      <c r="BV12" s="995"/>
      <c r="BW12" s="995"/>
      <c r="BX12" s="995"/>
      <c r="BY12" s="995"/>
      <c r="BZ12" s="995"/>
      <c r="CA12" s="995"/>
      <c r="CB12" s="995"/>
      <c r="CC12" s="995"/>
      <c r="CD12" s="995"/>
      <c r="CE12" s="995"/>
      <c r="CF12" s="995"/>
      <c r="CG12" s="1016"/>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34"/>
    </row>
    <row r="13" spans="1:131" s="235" customFormat="1" ht="26.25" customHeight="1" x14ac:dyDescent="0.2">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4"/>
      <c r="BT13" s="995"/>
      <c r="BU13" s="995"/>
      <c r="BV13" s="995"/>
      <c r="BW13" s="995"/>
      <c r="BX13" s="995"/>
      <c r="BY13" s="995"/>
      <c r="BZ13" s="995"/>
      <c r="CA13" s="995"/>
      <c r="CB13" s="995"/>
      <c r="CC13" s="995"/>
      <c r="CD13" s="995"/>
      <c r="CE13" s="995"/>
      <c r="CF13" s="995"/>
      <c r="CG13" s="1016"/>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34"/>
    </row>
    <row r="14" spans="1:131" s="235" customFormat="1" ht="26.25" customHeight="1" x14ac:dyDescent="0.2">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4"/>
      <c r="BT14" s="995"/>
      <c r="BU14" s="995"/>
      <c r="BV14" s="995"/>
      <c r="BW14" s="995"/>
      <c r="BX14" s="995"/>
      <c r="BY14" s="995"/>
      <c r="BZ14" s="995"/>
      <c r="CA14" s="995"/>
      <c r="CB14" s="995"/>
      <c r="CC14" s="995"/>
      <c r="CD14" s="995"/>
      <c r="CE14" s="995"/>
      <c r="CF14" s="995"/>
      <c r="CG14" s="1016"/>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34"/>
    </row>
    <row r="15" spans="1:131" s="235" customFormat="1" ht="26.25" customHeight="1" x14ac:dyDescent="0.2">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4"/>
      <c r="BT15" s="995"/>
      <c r="BU15" s="995"/>
      <c r="BV15" s="995"/>
      <c r="BW15" s="995"/>
      <c r="BX15" s="995"/>
      <c r="BY15" s="995"/>
      <c r="BZ15" s="995"/>
      <c r="CA15" s="995"/>
      <c r="CB15" s="995"/>
      <c r="CC15" s="995"/>
      <c r="CD15" s="995"/>
      <c r="CE15" s="995"/>
      <c r="CF15" s="995"/>
      <c r="CG15" s="1016"/>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34"/>
    </row>
    <row r="16" spans="1:131" s="235" customFormat="1" ht="26.25" customHeight="1" x14ac:dyDescent="0.2">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c r="BS16" s="994"/>
      <c r="BT16" s="995"/>
      <c r="BU16" s="995"/>
      <c r="BV16" s="995"/>
      <c r="BW16" s="995"/>
      <c r="BX16" s="995"/>
      <c r="BY16" s="995"/>
      <c r="BZ16" s="995"/>
      <c r="CA16" s="995"/>
      <c r="CB16" s="995"/>
      <c r="CC16" s="995"/>
      <c r="CD16" s="995"/>
      <c r="CE16" s="995"/>
      <c r="CF16" s="995"/>
      <c r="CG16" s="1016"/>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34"/>
    </row>
    <row r="17" spans="1:131" s="235" customFormat="1" ht="26.25" customHeight="1" x14ac:dyDescent="0.2">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4"/>
      <c r="BT17" s="995"/>
      <c r="BU17" s="995"/>
      <c r="BV17" s="995"/>
      <c r="BW17" s="995"/>
      <c r="BX17" s="995"/>
      <c r="BY17" s="995"/>
      <c r="BZ17" s="995"/>
      <c r="CA17" s="995"/>
      <c r="CB17" s="995"/>
      <c r="CC17" s="995"/>
      <c r="CD17" s="995"/>
      <c r="CE17" s="995"/>
      <c r="CF17" s="995"/>
      <c r="CG17" s="1016"/>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34"/>
    </row>
    <row r="18" spans="1:131" s="235" customFormat="1" ht="26.25" customHeight="1" x14ac:dyDescent="0.2">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4"/>
      <c r="BT18" s="995"/>
      <c r="BU18" s="995"/>
      <c r="BV18" s="995"/>
      <c r="BW18" s="995"/>
      <c r="BX18" s="995"/>
      <c r="BY18" s="995"/>
      <c r="BZ18" s="995"/>
      <c r="CA18" s="995"/>
      <c r="CB18" s="995"/>
      <c r="CC18" s="995"/>
      <c r="CD18" s="995"/>
      <c r="CE18" s="995"/>
      <c r="CF18" s="995"/>
      <c r="CG18" s="101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34"/>
    </row>
    <row r="19" spans="1:131" s="235" customFormat="1" ht="26.25" customHeight="1" x14ac:dyDescent="0.2">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c r="BS19" s="994"/>
      <c r="BT19" s="995"/>
      <c r="BU19" s="995"/>
      <c r="BV19" s="995"/>
      <c r="BW19" s="995"/>
      <c r="BX19" s="995"/>
      <c r="BY19" s="995"/>
      <c r="BZ19" s="995"/>
      <c r="CA19" s="995"/>
      <c r="CB19" s="995"/>
      <c r="CC19" s="995"/>
      <c r="CD19" s="995"/>
      <c r="CE19" s="995"/>
      <c r="CF19" s="995"/>
      <c r="CG19" s="101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34"/>
    </row>
    <row r="20" spans="1:131" s="235" customFormat="1" ht="26.25" customHeight="1" x14ac:dyDescent="0.2">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4"/>
      <c r="BT20" s="995"/>
      <c r="BU20" s="995"/>
      <c r="BV20" s="995"/>
      <c r="BW20" s="995"/>
      <c r="BX20" s="995"/>
      <c r="BY20" s="995"/>
      <c r="BZ20" s="995"/>
      <c r="CA20" s="995"/>
      <c r="CB20" s="995"/>
      <c r="CC20" s="995"/>
      <c r="CD20" s="995"/>
      <c r="CE20" s="995"/>
      <c r="CF20" s="995"/>
      <c r="CG20" s="101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34"/>
    </row>
    <row r="21" spans="1:131" s="235" customFormat="1" ht="26.25" customHeight="1" thickBot="1" x14ac:dyDescent="0.25">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4"/>
    </row>
    <row r="22" spans="1:131" s="235" customFormat="1" ht="26.25" customHeight="1" x14ac:dyDescent="0.2">
      <c r="A22" s="238">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37"/>
      <c r="AG22" s="1038"/>
      <c r="AH22" s="1038"/>
      <c r="AI22" s="1038"/>
      <c r="AJ22" s="1039"/>
      <c r="AK22" s="1078"/>
      <c r="AL22" s="1079"/>
      <c r="AM22" s="1079"/>
      <c r="AN22" s="1079"/>
      <c r="AO22" s="1079"/>
      <c r="AP22" s="1079"/>
      <c r="AQ22" s="1079"/>
      <c r="AR22" s="1079"/>
      <c r="AS22" s="1079"/>
      <c r="AT22" s="1079"/>
      <c r="AU22" s="1080"/>
      <c r="AV22" s="1080"/>
      <c r="AW22" s="1080"/>
      <c r="AX22" s="1080"/>
      <c r="AY22" s="1081"/>
      <c r="AZ22" s="1030" t="s">
        <v>377</v>
      </c>
      <c r="BA22" s="1030"/>
      <c r="BB22" s="1030"/>
      <c r="BC22" s="1030"/>
      <c r="BD22" s="1031"/>
      <c r="BE22" s="233"/>
      <c r="BF22" s="233"/>
      <c r="BG22" s="233"/>
      <c r="BH22" s="233"/>
      <c r="BI22" s="233"/>
      <c r="BJ22" s="233"/>
      <c r="BK22" s="233"/>
      <c r="BL22" s="233"/>
      <c r="BM22" s="233"/>
      <c r="BN22" s="233"/>
      <c r="BO22" s="233"/>
      <c r="BP22" s="233"/>
      <c r="BQ22" s="238">
        <v>16</v>
      </c>
      <c r="BR22" s="239"/>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2">
        <v>26341</v>
      </c>
      <c r="R23" s="1063"/>
      <c r="S23" s="1063"/>
      <c r="T23" s="1063"/>
      <c r="U23" s="1063"/>
      <c r="V23" s="1069">
        <v>24326</v>
      </c>
      <c r="W23" s="1067"/>
      <c r="X23" s="1067"/>
      <c r="Y23" s="1067"/>
      <c r="Z23" s="1070"/>
      <c r="AA23" s="1069">
        <v>2015</v>
      </c>
      <c r="AB23" s="1067"/>
      <c r="AC23" s="1067"/>
      <c r="AD23" s="1067"/>
      <c r="AE23" s="1068"/>
      <c r="AF23" s="1071">
        <v>1456</v>
      </c>
      <c r="AG23" s="1063"/>
      <c r="AH23" s="1063"/>
      <c r="AI23" s="1063"/>
      <c r="AJ23" s="1072"/>
      <c r="AK23" s="1073"/>
      <c r="AL23" s="1074"/>
      <c r="AM23" s="1074"/>
      <c r="AN23" s="1074"/>
      <c r="AO23" s="1074"/>
      <c r="AP23" s="1062">
        <v>14890</v>
      </c>
      <c r="AQ23" s="1063"/>
      <c r="AR23" s="1063"/>
      <c r="AS23" s="1063"/>
      <c r="AT23" s="1063"/>
      <c r="AU23" s="1064"/>
      <c r="AV23" s="1064"/>
      <c r="AW23" s="1064"/>
      <c r="AX23" s="1064"/>
      <c r="AY23" s="1065"/>
      <c r="AZ23" s="1066" t="s">
        <v>122</v>
      </c>
      <c r="BA23" s="1067"/>
      <c r="BB23" s="1067"/>
      <c r="BC23" s="1067"/>
      <c r="BD23" s="1068"/>
      <c r="BE23" s="233"/>
      <c r="BF23" s="233"/>
      <c r="BG23" s="233"/>
      <c r="BH23" s="233"/>
      <c r="BI23" s="233"/>
      <c r="BJ23" s="233"/>
      <c r="BK23" s="233"/>
      <c r="BL23" s="233"/>
      <c r="BM23" s="233"/>
      <c r="BN23" s="233"/>
      <c r="BO23" s="233"/>
      <c r="BP23" s="233"/>
      <c r="BQ23" s="238">
        <v>17</v>
      </c>
      <c r="BR23" s="239"/>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4"/>
    </row>
    <row r="24" spans="1:131" s="235" customFormat="1" ht="26.25" customHeight="1" x14ac:dyDescent="0.2">
      <c r="A24" s="1061" t="s">
        <v>380</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4"/>
    </row>
    <row r="25" spans="1:131" ht="26.25" customHeight="1" thickBot="1" x14ac:dyDescent="0.25">
      <c r="A25" s="1060" t="s">
        <v>381</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30"/>
    </row>
    <row r="26" spans="1:131" ht="26.25" customHeight="1" x14ac:dyDescent="0.2">
      <c r="A26" s="997" t="s">
        <v>358</v>
      </c>
      <c r="B26" s="998"/>
      <c r="C26" s="998"/>
      <c r="D26" s="998"/>
      <c r="E26" s="998"/>
      <c r="F26" s="998"/>
      <c r="G26" s="998"/>
      <c r="H26" s="998"/>
      <c r="I26" s="998"/>
      <c r="J26" s="998"/>
      <c r="K26" s="998"/>
      <c r="L26" s="998"/>
      <c r="M26" s="998"/>
      <c r="N26" s="998"/>
      <c r="O26" s="998"/>
      <c r="P26" s="999"/>
      <c r="Q26" s="1003" t="s">
        <v>382</v>
      </c>
      <c r="R26" s="1004"/>
      <c r="S26" s="1004"/>
      <c r="T26" s="1004"/>
      <c r="U26" s="1005"/>
      <c r="V26" s="1003" t="s">
        <v>383</v>
      </c>
      <c r="W26" s="1004"/>
      <c r="X26" s="1004"/>
      <c r="Y26" s="1004"/>
      <c r="Z26" s="1005"/>
      <c r="AA26" s="1003" t="s">
        <v>384</v>
      </c>
      <c r="AB26" s="1004"/>
      <c r="AC26" s="1004"/>
      <c r="AD26" s="1004"/>
      <c r="AE26" s="1004"/>
      <c r="AF26" s="1056" t="s">
        <v>385</v>
      </c>
      <c r="AG26" s="1010"/>
      <c r="AH26" s="1010"/>
      <c r="AI26" s="1010"/>
      <c r="AJ26" s="1057"/>
      <c r="AK26" s="1004" t="s">
        <v>386</v>
      </c>
      <c r="AL26" s="1004"/>
      <c r="AM26" s="1004"/>
      <c r="AN26" s="1004"/>
      <c r="AO26" s="1005"/>
      <c r="AP26" s="1003" t="s">
        <v>387</v>
      </c>
      <c r="AQ26" s="1004"/>
      <c r="AR26" s="1004"/>
      <c r="AS26" s="1004"/>
      <c r="AT26" s="1005"/>
      <c r="AU26" s="1003" t="s">
        <v>388</v>
      </c>
      <c r="AV26" s="1004"/>
      <c r="AW26" s="1004"/>
      <c r="AX26" s="1004"/>
      <c r="AY26" s="1005"/>
      <c r="AZ26" s="1003" t="s">
        <v>389</v>
      </c>
      <c r="BA26" s="1004"/>
      <c r="BB26" s="1004"/>
      <c r="BC26" s="1004"/>
      <c r="BD26" s="1005"/>
      <c r="BE26" s="1003" t="s">
        <v>365</v>
      </c>
      <c r="BF26" s="1004"/>
      <c r="BG26" s="1004"/>
      <c r="BH26" s="1004"/>
      <c r="BI26" s="1017"/>
      <c r="BJ26" s="232"/>
      <c r="BK26" s="232"/>
      <c r="BL26" s="232"/>
      <c r="BM26" s="232"/>
      <c r="BN26" s="232"/>
      <c r="BO26" s="241"/>
      <c r="BP26" s="241"/>
      <c r="BQ26" s="238">
        <v>20</v>
      </c>
      <c r="BR26" s="239"/>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30"/>
    </row>
    <row r="27" spans="1:131" ht="26.25" customHeight="1" thickBot="1" x14ac:dyDescent="0.25">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58"/>
      <c r="AG27" s="1013"/>
      <c r="AH27" s="1013"/>
      <c r="AI27" s="1013"/>
      <c r="AJ27" s="1059"/>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32"/>
      <c r="BK27" s="232"/>
      <c r="BL27" s="232"/>
      <c r="BM27" s="232"/>
      <c r="BN27" s="232"/>
      <c r="BO27" s="241"/>
      <c r="BP27" s="241"/>
      <c r="BQ27" s="238">
        <v>21</v>
      </c>
      <c r="BR27" s="239"/>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30"/>
    </row>
    <row r="28" spans="1:131" ht="26.25" customHeight="1" thickTop="1" x14ac:dyDescent="0.2">
      <c r="A28" s="242">
        <v>1</v>
      </c>
      <c r="B28" s="1048" t="s">
        <v>390</v>
      </c>
      <c r="C28" s="1049"/>
      <c r="D28" s="1049"/>
      <c r="E28" s="1049"/>
      <c r="F28" s="1049"/>
      <c r="G28" s="1049"/>
      <c r="H28" s="1049"/>
      <c r="I28" s="1049"/>
      <c r="J28" s="1049"/>
      <c r="K28" s="1049"/>
      <c r="L28" s="1049"/>
      <c r="M28" s="1049"/>
      <c r="N28" s="1049"/>
      <c r="O28" s="1049"/>
      <c r="P28" s="1050"/>
      <c r="Q28" s="1051">
        <v>5090</v>
      </c>
      <c r="R28" s="1052"/>
      <c r="S28" s="1052"/>
      <c r="T28" s="1052"/>
      <c r="U28" s="1052"/>
      <c r="V28" s="1052">
        <v>5045</v>
      </c>
      <c r="W28" s="1052"/>
      <c r="X28" s="1052"/>
      <c r="Y28" s="1052"/>
      <c r="Z28" s="1052"/>
      <c r="AA28" s="1052">
        <v>46</v>
      </c>
      <c r="AB28" s="1052"/>
      <c r="AC28" s="1052"/>
      <c r="AD28" s="1052"/>
      <c r="AE28" s="1053"/>
      <c r="AF28" s="1054">
        <v>46</v>
      </c>
      <c r="AG28" s="1052"/>
      <c r="AH28" s="1052"/>
      <c r="AI28" s="1052"/>
      <c r="AJ28" s="1055"/>
      <c r="AK28" s="1044">
        <v>629</v>
      </c>
      <c r="AL28" s="1045"/>
      <c r="AM28" s="1045"/>
      <c r="AN28" s="1045"/>
      <c r="AO28" s="1045"/>
      <c r="AP28" s="1044" t="s">
        <v>547</v>
      </c>
      <c r="AQ28" s="1045"/>
      <c r="AR28" s="1045"/>
      <c r="AS28" s="1045"/>
      <c r="AT28" s="1045"/>
      <c r="AU28" s="1044" t="s">
        <v>547</v>
      </c>
      <c r="AV28" s="1045"/>
      <c r="AW28" s="1045"/>
      <c r="AX28" s="1045"/>
      <c r="AY28" s="1045"/>
      <c r="AZ28" s="1044" t="s">
        <v>547</v>
      </c>
      <c r="BA28" s="1045"/>
      <c r="BB28" s="1045"/>
      <c r="BC28" s="1045"/>
      <c r="BD28" s="1045"/>
      <c r="BE28" s="1046"/>
      <c r="BF28" s="1046"/>
      <c r="BG28" s="1046"/>
      <c r="BH28" s="1046"/>
      <c r="BI28" s="1047"/>
      <c r="BJ28" s="232"/>
      <c r="BK28" s="232"/>
      <c r="BL28" s="232"/>
      <c r="BM28" s="232"/>
      <c r="BN28" s="232"/>
      <c r="BO28" s="241"/>
      <c r="BP28" s="241"/>
      <c r="BQ28" s="238">
        <v>22</v>
      </c>
      <c r="BR28" s="239"/>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30"/>
    </row>
    <row r="29" spans="1:131" ht="26.25" customHeight="1" x14ac:dyDescent="0.2">
      <c r="A29" s="242">
        <v>2</v>
      </c>
      <c r="B29" s="1032" t="s">
        <v>391</v>
      </c>
      <c r="C29" s="1033"/>
      <c r="D29" s="1033"/>
      <c r="E29" s="1033"/>
      <c r="F29" s="1033"/>
      <c r="G29" s="1033"/>
      <c r="H29" s="1033"/>
      <c r="I29" s="1033"/>
      <c r="J29" s="1033"/>
      <c r="K29" s="1033"/>
      <c r="L29" s="1033"/>
      <c r="M29" s="1033"/>
      <c r="N29" s="1033"/>
      <c r="O29" s="1033"/>
      <c r="P29" s="1034"/>
      <c r="Q29" s="1040">
        <v>4124</v>
      </c>
      <c r="R29" s="1041"/>
      <c r="S29" s="1041"/>
      <c r="T29" s="1041"/>
      <c r="U29" s="1041"/>
      <c r="V29" s="1041">
        <v>4018</v>
      </c>
      <c r="W29" s="1041"/>
      <c r="X29" s="1041"/>
      <c r="Y29" s="1041"/>
      <c r="Z29" s="1041"/>
      <c r="AA29" s="1041">
        <v>107</v>
      </c>
      <c r="AB29" s="1041"/>
      <c r="AC29" s="1041"/>
      <c r="AD29" s="1041"/>
      <c r="AE29" s="1042"/>
      <c r="AF29" s="1037">
        <v>107</v>
      </c>
      <c r="AG29" s="1038"/>
      <c r="AH29" s="1038"/>
      <c r="AI29" s="1038"/>
      <c r="AJ29" s="1039"/>
      <c r="AK29" s="982">
        <v>803</v>
      </c>
      <c r="AL29" s="973"/>
      <c r="AM29" s="973"/>
      <c r="AN29" s="973"/>
      <c r="AO29" s="973"/>
      <c r="AP29" s="982" t="s">
        <v>547</v>
      </c>
      <c r="AQ29" s="973"/>
      <c r="AR29" s="973"/>
      <c r="AS29" s="973"/>
      <c r="AT29" s="973"/>
      <c r="AU29" s="982" t="s">
        <v>547</v>
      </c>
      <c r="AV29" s="973"/>
      <c r="AW29" s="973"/>
      <c r="AX29" s="973"/>
      <c r="AY29" s="973"/>
      <c r="AZ29" s="982" t="s">
        <v>547</v>
      </c>
      <c r="BA29" s="973"/>
      <c r="BB29" s="973"/>
      <c r="BC29" s="973"/>
      <c r="BD29" s="973"/>
      <c r="BE29" s="974"/>
      <c r="BF29" s="974"/>
      <c r="BG29" s="974"/>
      <c r="BH29" s="974"/>
      <c r="BI29" s="975"/>
      <c r="BJ29" s="232"/>
      <c r="BK29" s="232"/>
      <c r="BL29" s="232"/>
      <c r="BM29" s="232"/>
      <c r="BN29" s="232"/>
      <c r="BO29" s="241"/>
      <c r="BP29" s="241"/>
      <c r="BQ29" s="238">
        <v>23</v>
      </c>
      <c r="BR29" s="239"/>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30"/>
    </row>
    <row r="30" spans="1:131" ht="26.25" customHeight="1" x14ac:dyDescent="0.2">
      <c r="A30" s="242">
        <v>3</v>
      </c>
      <c r="B30" s="1032" t="s">
        <v>392</v>
      </c>
      <c r="C30" s="1033"/>
      <c r="D30" s="1033"/>
      <c r="E30" s="1033"/>
      <c r="F30" s="1033"/>
      <c r="G30" s="1033"/>
      <c r="H30" s="1033"/>
      <c r="I30" s="1033"/>
      <c r="J30" s="1033"/>
      <c r="K30" s="1033"/>
      <c r="L30" s="1033"/>
      <c r="M30" s="1033"/>
      <c r="N30" s="1033"/>
      <c r="O30" s="1033"/>
      <c r="P30" s="1034"/>
      <c r="Q30" s="1040">
        <v>1034</v>
      </c>
      <c r="R30" s="1041"/>
      <c r="S30" s="1041"/>
      <c r="T30" s="1041"/>
      <c r="U30" s="1041"/>
      <c r="V30" s="1041">
        <v>1032</v>
      </c>
      <c r="W30" s="1041"/>
      <c r="X30" s="1041"/>
      <c r="Y30" s="1041"/>
      <c r="Z30" s="1041"/>
      <c r="AA30" s="1041">
        <v>2</v>
      </c>
      <c r="AB30" s="1041"/>
      <c r="AC30" s="1041"/>
      <c r="AD30" s="1041"/>
      <c r="AE30" s="1042"/>
      <c r="AF30" s="1037">
        <v>2</v>
      </c>
      <c r="AG30" s="1038"/>
      <c r="AH30" s="1038"/>
      <c r="AI30" s="1038"/>
      <c r="AJ30" s="1039"/>
      <c r="AK30" s="982">
        <v>121</v>
      </c>
      <c r="AL30" s="973"/>
      <c r="AM30" s="973"/>
      <c r="AN30" s="973"/>
      <c r="AO30" s="973"/>
      <c r="AP30" s="982" t="s">
        <v>547</v>
      </c>
      <c r="AQ30" s="973"/>
      <c r="AR30" s="973"/>
      <c r="AS30" s="973"/>
      <c r="AT30" s="973"/>
      <c r="AU30" s="982" t="s">
        <v>547</v>
      </c>
      <c r="AV30" s="973"/>
      <c r="AW30" s="973"/>
      <c r="AX30" s="973"/>
      <c r="AY30" s="973"/>
      <c r="AZ30" s="982" t="s">
        <v>547</v>
      </c>
      <c r="BA30" s="973"/>
      <c r="BB30" s="973"/>
      <c r="BC30" s="973"/>
      <c r="BD30" s="973"/>
      <c r="BE30" s="974"/>
      <c r="BF30" s="974"/>
      <c r="BG30" s="974"/>
      <c r="BH30" s="974"/>
      <c r="BI30" s="975"/>
      <c r="BJ30" s="232"/>
      <c r="BK30" s="232"/>
      <c r="BL30" s="232"/>
      <c r="BM30" s="232"/>
      <c r="BN30" s="232"/>
      <c r="BO30" s="241"/>
      <c r="BP30" s="241"/>
      <c r="BQ30" s="238">
        <v>24</v>
      </c>
      <c r="BR30" s="239"/>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30"/>
    </row>
    <row r="31" spans="1:131" ht="26.25" customHeight="1" x14ac:dyDescent="0.2">
      <c r="A31" s="242">
        <v>4</v>
      </c>
      <c r="B31" s="1032" t="s">
        <v>393</v>
      </c>
      <c r="C31" s="1033"/>
      <c r="D31" s="1033"/>
      <c r="E31" s="1033"/>
      <c r="F31" s="1033"/>
      <c r="G31" s="1033"/>
      <c r="H31" s="1033"/>
      <c r="I31" s="1033"/>
      <c r="J31" s="1033"/>
      <c r="K31" s="1033"/>
      <c r="L31" s="1033"/>
      <c r="M31" s="1033"/>
      <c r="N31" s="1033"/>
      <c r="O31" s="1033"/>
      <c r="P31" s="1034"/>
      <c r="Q31" s="1040">
        <v>1280</v>
      </c>
      <c r="R31" s="1041"/>
      <c r="S31" s="1041"/>
      <c r="T31" s="1041"/>
      <c r="U31" s="1041"/>
      <c r="V31" s="1041">
        <v>1230</v>
      </c>
      <c r="W31" s="1041"/>
      <c r="X31" s="1041"/>
      <c r="Y31" s="1041"/>
      <c r="Z31" s="1041"/>
      <c r="AA31" s="1041">
        <v>50</v>
      </c>
      <c r="AB31" s="1041"/>
      <c r="AC31" s="1041"/>
      <c r="AD31" s="1041"/>
      <c r="AE31" s="1042"/>
      <c r="AF31" s="1037">
        <v>1461</v>
      </c>
      <c r="AG31" s="1038"/>
      <c r="AH31" s="1038"/>
      <c r="AI31" s="1038"/>
      <c r="AJ31" s="1039"/>
      <c r="AK31" s="982">
        <v>2</v>
      </c>
      <c r="AL31" s="973"/>
      <c r="AM31" s="973"/>
      <c r="AN31" s="973"/>
      <c r="AO31" s="973"/>
      <c r="AP31" s="973">
        <v>1028</v>
      </c>
      <c r="AQ31" s="973"/>
      <c r="AR31" s="973"/>
      <c r="AS31" s="973"/>
      <c r="AT31" s="973"/>
      <c r="AU31" s="973">
        <v>77</v>
      </c>
      <c r="AV31" s="973"/>
      <c r="AW31" s="973"/>
      <c r="AX31" s="973"/>
      <c r="AY31" s="973"/>
      <c r="AZ31" s="982" t="s">
        <v>547</v>
      </c>
      <c r="BA31" s="973"/>
      <c r="BB31" s="973"/>
      <c r="BC31" s="973"/>
      <c r="BD31" s="973"/>
      <c r="BE31" s="974" t="s">
        <v>394</v>
      </c>
      <c r="BF31" s="974"/>
      <c r="BG31" s="974"/>
      <c r="BH31" s="974"/>
      <c r="BI31" s="975"/>
      <c r="BJ31" s="232"/>
      <c r="BK31" s="232"/>
      <c r="BL31" s="232"/>
      <c r="BM31" s="232"/>
      <c r="BN31" s="232"/>
      <c r="BO31" s="241"/>
      <c r="BP31" s="241"/>
      <c r="BQ31" s="238">
        <v>25</v>
      </c>
      <c r="BR31" s="239"/>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30"/>
    </row>
    <row r="32" spans="1:131" ht="26.25" customHeight="1" x14ac:dyDescent="0.2">
      <c r="A32" s="242">
        <v>5</v>
      </c>
      <c r="B32" s="1032" t="s">
        <v>395</v>
      </c>
      <c r="C32" s="1033"/>
      <c r="D32" s="1033"/>
      <c r="E32" s="1033"/>
      <c r="F32" s="1033"/>
      <c r="G32" s="1033"/>
      <c r="H32" s="1033"/>
      <c r="I32" s="1033"/>
      <c r="J32" s="1033"/>
      <c r="K32" s="1033"/>
      <c r="L32" s="1033"/>
      <c r="M32" s="1033"/>
      <c r="N32" s="1033"/>
      <c r="O32" s="1033"/>
      <c r="P32" s="1034"/>
      <c r="Q32" s="1040">
        <v>1204</v>
      </c>
      <c r="R32" s="1041"/>
      <c r="S32" s="1041"/>
      <c r="T32" s="1041"/>
      <c r="U32" s="1041"/>
      <c r="V32" s="1041">
        <v>1203</v>
      </c>
      <c r="W32" s="1041"/>
      <c r="X32" s="1041"/>
      <c r="Y32" s="1041"/>
      <c r="Z32" s="1041"/>
      <c r="AA32" s="1041">
        <v>0</v>
      </c>
      <c r="AB32" s="1041"/>
      <c r="AC32" s="1041"/>
      <c r="AD32" s="1041"/>
      <c r="AE32" s="1042"/>
      <c r="AF32" s="1037">
        <v>338</v>
      </c>
      <c r="AG32" s="1038"/>
      <c r="AH32" s="1038"/>
      <c r="AI32" s="1038"/>
      <c r="AJ32" s="1039"/>
      <c r="AK32" s="982">
        <v>267</v>
      </c>
      <c r="AL32" s="973"/>
      <c r="AM32" s="973"/>
      <c r="AN32" s="973"/>
      <c r="AO32" s="973"/>
      <c r="AP32" s="973">
        <v>7382</v>
      </c>
      <c r="AQ32" s="973"/>
      <c r="AR32" s="973"/>
      <c r="AS32" s="973"/>
      <c r="AT32" s="973"/>
      <c r="AU32" s="973">
        <v>2554</v>
      </c>
      <c r="AV32" s="973"/>
      <c r="AW32" s="973"/>
      <c r="AX32" s="973"/>
      <c r="AY32" s="973"/>
      <c r="AZ32" s="982" t="s">
        <v>547</v>
      </c>
      <c r="BA32" s="973"/>
      <c r="BB32" s="973"/>
      <c r="BC32" s="973"/>
      <c r="BD32" s="973"/>
      <c r="BE32" s="974" t="s">
        <v>394</v>
      </c>
      <c r="BF32" s="974"/>
      <c r="BG32" s="974"/>
      <c r="BH32" s="974"/>
      <c r="BI32" s="975"/>
      <c r="BJ32" s="232"/>
      <c r="BK32" s="232"/>
      <c r="BL32" s="232"/>
      <c r="BM32" s="232"/>
      <c r="BN32" s="232"/>
      <c r="BO32" s="241"/>
      <c r="BP32" s="241"/>
      <c r="BQ32" s="238">
        <v>26</v>
      </c>
      <c r="BR32" s="239"/>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30"/>
    </row>
    <row r="33" spans="1:131" ht="26.25" customHeight="1" x14ac:dyDescent="0.2">
      <c r="A33" s="242">
        <v>6</v>
      </c>
      <c r="B33" s="1032"/>
      <c r="C33" s="1033"/>
      <c r="D33" s="1033"/>
      <c r="E33" s="1033"/>
      <c r="F33" s="1033"/>
      <c r="G33" s="1033"/>
      <c r="H33" s="1033"/>
      <c r="I33" s="1033"/>
      <c r="J33" s="1033"/>
      <c r="K33" s="1033"/>
      <c r="L33" s="1033"/>
      <c r="M33" s="1033"/>
      <c r="N33" s="1033"/>
      <c r="O33" s="1033"/>
      <c r="P33" s="1034"/>
      <c r="Q33" s="1040"/>
      <c r="R33" s="1041"/>
      <c r="S33" s="1041"/>
      <c r="T33" s="1041"/>
      <c r="U33" s="1041"/>
      <c r="V33" s="1041"/>
      <c r="W33" s="1041"/>
      <c r="X33" s="1041"/>
      <c r="Y33" s="1041"/>
      <c r="Z33" s="1041"/>
      <c r="AA33" s="1041"/>
      <c r="AB33" s="1041"/>
      <c r="AC33" s="1041"/>
      <c r="AD33" s="1041"/>
      <c r="AE33" s="1042"/>
      <c r="AF33" s="1037"/>
      <c r="AG33" s="1038"/>
      <c r="AH33" s="1038"/>
      <c r="AI33" s="1038"/>
      <c r="AJ33" s="1039"/>
      <c r="AK33" s="982"/>
      <c r="AL33" s="973"/>
      <c r="AM33" s="973"/>
      <c r="AN33" s="973"/>
      <c r="AO33" s="973"/>
      <c r="AP33" s="973"/>
      <c r="AQ33" s="973"/>
      <c r="AR33" s="973"/>
      <c r="AS33" s="973"/>
      <c r="AT33" s="973"/>
      <c r="AU33" s="973"/>
      <c r="AV33" s="973"/>
      <c r="AW33" s="973"/>
      <c r="AX33" s="973"/>
      <c r="AY33" s="973"/>
      <c r="AZ33" s="1043"/>
      <c r="BA33" s="1043"/>
      <c r="BB33" s="1043"/>
      <c r="BC33" s="1043"/>
      <c r="BD33" s="1043"/>
      <c r="BE33" s="974"/>
      <c r="BF33" s="974"/>
      <c r="BG33" s="974"/>
      <c r="BH33" s="974"/>
      <c r="BI33" s="975"/>
      <c r="BJ33" s="232"/>
      <c r="BK33" s="232"/>
      <c r="BL33" s="232"/>
      <c r="BM33" s="232"/>
      <c r="BN33" s="232"/>
      <c r="BO33" s="241"/>
      <c r="BP33" s="241"/>
      <c r="BQ33" s="238">
        <v>27</v>
      </c>
      <c r="BR33" s="239"/>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30"/>
    </row>
    <row r="34" spans="1:131" ht="26.25" customHeight="1" x14ac:dyDescent="0.2">
      <c r="A34" s="242">
        <v>7</v>
      </c>
      <c r="B34" s="1032"/>
      <c r="C34" s="1033"/>
      <c r="D34" s="1033"/>
      <c r="E34" s="1033"/>
      <c r="F34" s="1033"/>
      <c r="G34" s="1033"/>
      <c r="H34" s="1033"/>
      <c r="I34" s="1033"/>
      <c r="J34" s="1033"/>
      <c r="K34" s="1033"/>
      <c r="L34" s="1033"/>
      <c r="M34" s="1033"/>
      <c r="N34" s="1033"/>
      <c r="O34" s="1033"/>
      <c r="P34" s="1034"/>
      <c r="Q34" s="1040"/>
      <c r="R34" s="1041"/>
      <c r="S34" s="1041"/>
      <c r="T34" s="1041"/>
      <c r="U34" s="1041"/>
      <c r="V34" s="1041"/>
      <c r="W34" s="1041"/>
      <c r="X34" s="1041"/>
      <c r="Y34" s="1041"/>
      <c r="Z34" s="1041"/>
      <c r="AA34" s="1041"/>
      <c r="AB34" s="1041"/>
      <c r="AC34" s="1041"/>
      <c r="AD34" s="1041"/>
      <c r="AE34" s="1042"/>
      <c r="AF34" s="1037"/>
      <c r="AG34" s="1038"/>
      <c r="AH34" s="1038"/>
      <c r="AI34" s="1038"/>
      <c r="AJ34" s="1039"/>
      <c r="AK34" s="982"/>
      <c r="AL34" s="973"/>
      <c r="AM34" s="973"/>
      <c r="AN34" s="973"/>
      <c r="AO34" s="973"/>
      <c r="AP34" s="973"/>
      <c r="AQ34" s="973"/>
      <c r="AR34" s="973"/>
      <c r="AS34" s="973"/>
      <c r="AT34" s="973"/>
      <c r="AU34" s="973"/>
      <c r="AV34" s="973"/>
      <c r="AW34" s="973"/>
      <c r="AX34" s="973"/>
      <c r="AY34" s="973"/>
      <c r="AZ34" s="1043"/>
      <c r="BA34" s="1043"/>
      <c r="BB34" s="1043"/>
      <c r="BC34" s="1043"/>
      <c r="BD34" s="1043"/>
      <c r="BE34" s="974"/>
      <c r="BF34" s="974"/>
      <c r="BG34" s="974"/>
      <c r="BH34" s="974"/>
      <c r="BI34" s="975"/>
      <c r="BJ34" s="232"/>
      <c r="BK34" s="232"/>
      <c r="BL34" s="232"/>
      <c r="BM34" s="232"/>
      <c r="BN34" s="232"/>
      <c r="BO34" s="241"/>
      <c r="BP34" s="241"/>
      <c r="BQ34" s="238">
        <v>28</v>
      </c>
      <c r="BR34" s="239"/>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30"/>
    </row>
    <row r="35" spans="1:131" ht="26.25" customHeight="1" x14ac:dyDescent="0.2">
      <c r="A35" s="242">
        <v>8</v>
      </c>
      <c r="B35" s="1032"/>
      <c r="C35" s="1033"/>
      <c r="D35" s="1033"/>
      <c r="E35" s="1033"/>
      <c r="F35" s="1033"/>
      <c r="G35" s="1033"/>
      <c r="H35" s="1033"/>
      <c r="I35" s="1033"/>
      <c r="J35" s="1033"/>
      <c r="K35" s="1033"/>
      <c r="L35" s="1033"/>
      <c r="M35" s="1033"/>
      <c r="N35" s="1033"/>
      <c r="O35" s="1033"/>
      <c r="P35" s="1034"/>
      <c r="Q35" s="1040"/>
      <c r="R35" s="1041"/>
      <c r="S35" s="1041"/>
      <c r="T35" s="1041"/>
      <c r="U35" s="1041"/>
      <c r="V35" s="1041"/>
      <c r="W35" s="1041"/>
      <c r="X35" s="1041"/>
      <c r="Y35" s="1041"/>
      <c r="Z35" s="1041"/>
      <c r="AA35" s="1041"/>
      <c r="AB35" s="1041"/>
      <c r="AC35" s="1041"/>
      <c r="AD35" s="1041"/>
      <c r="AE35" s="1042"/>
      <c r="AF35" s="1037"/>
      <c r="AG35" s="1038"/>
      <c r="AH35" s="1038"/>
      <c r="AI35" s="1038"/>
      <c r="AJ35" s="1039"/>
      <c r="AK35" s="982"/>
      <c r="AL35" s="973"/>
      <c r="AM35" s="973"/>
      <c r="AN35" s="973"/>
      <c r="AO35" s="973"/>
      <c r="AP35" s="973"/>
      <c r="AQ35" s="973"/>
      <c r="AR35" s="973"/>
      <c r="AS35" s="973"/>
      <c r="AT35" s="973"/>
      <c r="AU35" s="973"/>
      <c r="AV35" s="973"/>
      <c r="AW35" s="973"/>
      <c r="AX35" s="973"/>
      <c r="AY35" s="973"/>
      <c r="AZ35" s="1043"/>
      <c r="BA35" s="1043"/>
      <c r="BB35" s="1043"/>
      <c r="BC35" s="1043"/>
      <c r="BD35" s="1043"/>
      <c r="BE35" s="974"/>
      <c r="BF35" s="974"/>
      <c r="BG35" s="974"/>
      <c r="BH35" s="974"/>
      <c r="BI35" s="975"/>
      <c r="BJ35" s="232"/>
      <c r="BK35" s="232"/>
      <c r="BL35" s="232"/>
      <c r="BM35" s="232"/>
      <c r="BN35" s="232"/>
      <c r="BO35" s="241"/>
      <c r="BP35" s="241"/>
      <c r="BQ35" s="238">
        <v>29</v>
      </c>
      <c r="BR35" s="239"/>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30"/>
    </row>
    <row r="36" spans="1:131" ht="26.25" customHeight="1" x14ac:dyDescent="0.2">
      <c r="A36" s="242">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82"/>
      <c r="AL36" s="973"/>
      <c r="AM36" s="973"/>
      <c r="AN36" s="973"/>
      <c r="AO36" s="973"/>
      <c r="AP36" s="973"/>
      <c r="AQ36" s="973"/>
      <c r="AR36" s="973"/>
      <c r="AS36" s="973"/>
      <c r="AT36" s="973"/>
      <c r="AU36" s="973"/>
      <c r="AV36" s="973"/>
      <c r="AW36" s="973"/>
      <c r="AX36" s="973"/>
      <c r="AY36" s="973"/>
      <c r="AZ36" s="1043"/>
      <c r="BA36" s="1043"/>
      <c r="BB36" s="1043"/>
      <c r="BC36" s="1043"/>
      <c r="BD36" s="1043"/>
      <c r="BE36" s="974"/>
      <c r="BF36" s="974"/>
      <c r="BG36" s="974"/>
      <c r="BH36" s="974"/>
      <c r="BI36" s="975"/>
      <c r="BJ36" s="232"/>
      <c r="BK36" s="232"/>
      <c r="BL36" s="232"/>
      <c r="BM36" s="232"/>
      <c r="BN36" s="232"/>
      <c r="BO36" s="241"/>
      <c r="BP36" s="241"/>
      <c r="BQ36" s="238">
        <v>30</v>
      </c>
      <c r="BR36" s="239"/>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30"/>
    </row>
    <row r="37" spans="1:131" ht="26.25" customHeight="1" x14ac:dyDescent="0.2">
      <c r="A37" s="242">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2"/>
      <c r="AL37" s="973"/>
      <c r="AM37" s="973"/>
      <c r="AN37" s="973"/>
      <c r="AO37" s="973"/>
      <c r="AP37" s="973"/>
      <c r="AQ37" s="973"/>
      <c r="AR37" s="973"/>
      <c r="AS37" s="973"/>
      <c r="AT37" s="973"/>
      <c r="AU37" s="973"/>
      <c r="AV37" s="973"/>
      <c r="AW37" s="973"/>
      <c r="AX37" s="973"/>
      <c r="AY37" s="973"/>
      <c r="AZ37" s="1043"/>
      <c r="BA37" s="1043"/>
      <c r="BB37" s="1043"/>
      <c r="BC37" s="1043"/>
      <c r="BD37" s="1043"/>
      <c r="BE37" s="974"/>
      <c r="BF37" s="974"/>
      <c r="BG37" s="974"/>
      <c r="BH37" s="974"/>
      <c r="BI37" s="975"/>
      <c r="BJ37" s="232"/>
      <c r="BK37" s="232"/>
      <c r="BL37" s="232"/>
      <c r="BM37" s="232"/>
      <c r="BN37" s="232"/>
      <c r="BO37" s="241"/>
      <c r="BP37" s="241"/>
      <c r="BQ37" s="238">
        <v>31</v>
      </c>
      <c r="BR37" s="239"/>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30"/>
    </row>
    <row r="38" spans="1:131" ht="26.25" customHeight="1" x14ac:dyDescent="0.2">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2"/>
      <c r="AL38" s="973"/>
      <c r="AM38" s="973"/>
      <c r="AN38" s="973"/>
      <c r="AO38" s="973"/>
      <c r="AP38" s="973"/>
      <c r="AQ38" s="973"/>
      <c r="AR38" s="973"/>
      <c r="AS38" s="973"/>
      <c r="AT38" s="973"/>
      <c r="AU38" s="973"/>
      <c r="AV38" s="973"/>
      <c r="AW38" s="973"/>
      <c r="AX38" s="973"/>
      <c r="AY38" s="973"/>
      <c r="AZ38" s="1043"/>
      <c r="BA38" s="1043"/>
      <c r="BB38" s="1043"/>
      <c r="BC38" s="1043"/>
      <c r="BD38" s="1043"/>
      <c r="BE38" s="974"/>
      <c r="BF38" s="974"/>
      <c r="BG38" s="974"/>
      <c r="BH38" s="974"/>
      <c r="BI38" s="975"/>
      <c r="BJ38" s="232"/>
      <c r="BK38" s="232"/>
      <c r="BL38" s="232"/>
      <c r="BM38" s="232"/>
      <c r="BN38" s="232"/>
      <c r="BO38" s="241"/>
      <c r="BP38" s="241"/>
      <c r="BQ38" s="238">
        <v>32</v>
      </c>
      <c r="BR38" s="239"/>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30"/>
    </row>
    <row r="39" spans="1:131" ht="26.25" customHeight="1" x14ac:dyDescent="0.2">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2"/>
      <c r="AL39" s="973"/>
      <c r="AM39" s="973"/>
      <c r="AN39" s="973"/>
      <c r="AO39" s="973"/>
      <c r="AP39" s="973"/>
      <c r="AQ39" s="973"/>
      <c r="AR39" s="973"/>
      <c r="AS39" s="973"/>
      <c r="AT39" s="973"/>
      <c r="AU39" s="973"/>
      <c r="AV39" s="973"/>
      <c r="AW39" s="973"/>
      <c r="AX39" s="973"/>
      <c r="AY39" s="973"/>
      <c r="AZ39" s="1043"/>
      <c r="BA39" s="1043"/>
      <c r="BB39" s="1043"/>
      <c r="BC39" s="1043"/>
      <c r="BD39" s="1043"/>
      <c r="BE39" s="974"/>
      <c r="BF39" s="974"/>
      <c r="BG39" s="974"/>
      <c r="BH39" s="974"/>
      <c r="BI39" s="975"/>
      <c r="BJ39" s="232"/>
      <c r="BK39" s="232"/>
      <c r="BL39" s="232"/>
      <c r="BM39" s="232"/>
      <c r="BN39" s="232"/>
      <c r="BO39" s="241"/>
      <c r="BP39" s="241"/>
      <c r="BQ39" s="238">
        <v>33</v>
      </c>
      <c r="BR39" s="239"/>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30"/>
    </row>
    <row r="40" spans="1:131" ht="26.25" customHeight="1" x14ac:dyDescent="0.2">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2"/>
      <c r="AL40" s="973"/>
      <c r="AM40" s="973"/>
      <c r="AN40" s="973"/>
      <c r="AO40" s="973"/>
      <c r="AP40" s="973"/>
      <c r="AQ40" s="973"/>
      <c r="AR40" s="973"/>
      <c r="AS40" s="973"/>
      <c r="AT40" s="973"/>
      <c r="AU40" s="973"/>
      <c r="AV40" s="973"/>
      <c r="AW40" s="973"/>
      <c r="AX40" s="973"/>
      <c r="AY40" s="973"/>
      <c r="AZ40" s="1043"/>
      <c r="BA40" s="1043"/>
      <c r="BB40" s="1043"/>
      <c r="BC40" s="1043"/>
      <c r="BD40" s="1043"/>
      <c r="BE40" s="974"/>
      <c r="BF40" s="974"/>
      <c r="BG40" s="974"/>
      <c r="BH40" s="974"/>
      <c r="BI40" s="975"/>
      <c r="BJ40" s="232"/>
      <c r="BK40" s="232"/>
      <c r="BL40" s="232"/>
      <c r="BM40" s="232"/>
      <c r="BN40" s="232"/>
      <c r="BO40" s="241"/>
      <c r="BP40" s="241"/>
      <c r="BQ40" s="238">
        <v>34</v>
      </c>
      <c r="BR40" s="239"/>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30"/>
    </row>
    <row r="41" spans="1:131" ht="26.25" customHeight="1" x14ac:dyDescent="0.2">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2"/>
      <c r="AL41" s="973"/>
      <c r="AM41" s="973"/>
      <c r="AN41" s="973"/>
      <c r="AO41" s="973"/>
      <c r="AP41" s="973"/>
      <c r="AQ41" s="973"/>
      <c r="AR41" s="973"/>
      <c r="AS41" s="973"/>
      <c r="AT41" s="973"/>
      <c r="AU41" s="973"/>
      <c r="AV41" s="973"/>
      <c r="AW41" s="973"/>
      <c r="AX41" s="973"/>
      <c r="AY41" s="973"/>
      <c r="AZ41" s="1043"/>
      <c r="BA41" s="1043"/>
      <c r="BB41" s="1043"/>
      <c r="BC41" s="1043"/>
      <c r="BD41" s="1043"/>
      <c r="BE41" s="974"/>
      <c r="BF41" s="974"/>
      <c r="BG41" s="974"/>
      <c r="BH41" s="974"/>
      <c r="BI41" s="975"/>
      <c r="BJ41" s="232"/>
      <c r="BK41" s="232"/>
      <c r="BL41" s="232"/>
      <c r="BM41" s="232"/>
      <c r="BN41" s="232"/>
      <c r="BO41" s="241"/>
      <c r="BP41" s="241"/>
      <c r="BQ41" s="238">
        <v>35</v>
      </c>
      <c r="BR41" s="239"/>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30"/>
    </row>
    <row r="42" spans="1:131" ht="26.25" customHeight="1" x14ac:dyDescent="0.2">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2"/>
      <c r="AL42" s="973"/>
      <c r="AM42" s="973"/>
      <c r="AN42" s="973"/>
      <c r="AO42" s="973"/>
      <c r="AP42" s="973"/>
      <c r="AQ42" s="973"/>
      <c r="AR42" s="973"/>
      <c r="AS42" s="973"/>
      <c r="AT42" s="973"/>
      <c r="AU42" s="973"/>
      <c r="AV42" s="973"/>
      <c r="AW42" s="973"/>
      <c r="AX42" s="973"/>
      <c r="AY42" s="973"/>
      <c r="AZ42" s="1043"/>
      <c r="BA42" s="1043"/>
      <c r="BB42" s="1043"/>
      <c r="BC42" s="1043"/>
      <c r="BD42" s="1043"/>
      <c r="BE42" s="974"/>
      <c r="BF42" s="974"/>
      <c r="BG42" s="974"/>
      <c r="BH42" s="974"/>
      <c r="BI42" s="975"/>
      <c r="BJ42" s="232"/>
      <c r="BK42" s="232"/>
      <c r="BL42" s="232"/>
      <c r="BM42" s="232"/>
      <c r="BN42" s="232"/>
      <c r="BO42" s="241"/>
      <c r="BP42" s="241"/>
      <c r="BQ42" s="238">
        <v>36</v>
      </c>
      <c r="BR42" s="239"/>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30"/>
    </row>
    <row r="43" spans="1:131" ht="26.25" customHeight="1" x14ac:dyDescent="0.2">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2"/>
      <c r="AL43" s="973"/>
      <c r="AM43" s="973"/>
      <c r="AN43" s="973"/>
      <c r="AO43" s="973"/>
      <c r="AP43" s="973"/>
      <c r="AQ43" s="973"/>
      <c r="AR43" s="973"/>
      <c r="AS43" s="973"/>
      <c r="AT43" s="973"/>
      <c r="AU43" s="973"/>
      <c r="AV43" s="973"/>
      <c r="AW43" s="973"/>
      <c r="AX43" s="973"/>
      <c r="AY43" s="973"/>
      <c r="AZ43" s="1043"/>
      <c r="BA43" s="1043"/>
      <c r="BB43" s="1043"/>
      <c r="BC43" s="1043"/>
      <c r="BD43" s="1043"/>
      <c r="BE43" s="974"/>
      <c r="BF43" s="974"/>
      <c r="BG43" s="974"/>
      <c r="BH43" s="974"/>
      <c r="BI43" s="975"/>
      <c r="BJ43" s="232"/>
      <c r="BK43" s="232"/>
      <c r="BL43" s="232"/>
      <c r="BM43" s="232"/>
      <c r="BN43" s="232"/>
      <c r="BO43" s="241"/>
      <c r="BP43" s="241"/>
      <c r="BQ43" s="238">
        <v>37</v>
      </c>
      <c r="BR43" s="239"/>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30"/>
    </row>
    <row r="44" spans="1:131" ht="26.25" customHeight="1" x14ac:dyDescent="0.2">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2"/>
      <c r="AL44" s="973"/>
      <c r="AM44" s="973"/>
      <c r="AN44" s="973"/>
      <c r="AO44" s="973"/>
      <c r="AP44" s="973"/>
      <c r="AQ44" s="973"/>
      <c r="AR44" s="973"/>
      <c r="AS44" s="973"/>
      <c r="AT44" s="973"/>
      <c r="AU44" s="973"/>
      <c r="AV44" s="973"/>
      <c r="AW44" s="973"/>
      <c r="AX44" s="973"/>
      <c r="AY44" s="973"/>
      <c r="AZ44" s="1043"/>
      <c r="BA44" s="1043"/>
      <c r="BB44" s="1043"/>
      <c r="BC44" s="1043"/>
      <c r="BD44" s="1043"/>
      <c r="BE44" s="974"/>
      <c r="BF44" s="974"/>
      <c r="BG44" s="974"/>
      <c r="BH44" s="974"/>
      <c r="BI44" s="975"/>
      <c r="BJ44" s="232"/>
      <c r="BK44" s="232"/>
      <c r="BL44" s="232"/>
      <c r="BM44" s="232"/>
      <c r="BN44" s="232"/>
      <c r="BO44" s="241"/>
      <c r="BP44" s="241"/>
      <c r="BQ44" s="238">
        <v>38</v>
      </c>
      <c r="BR44" s="239"/>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30"/>
    </row>
    <row r="45" spans="1:131" ht="26.25" customHeight="1" x14ac:dyDescent="0.2">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2"/>
      <c r="AL45" s="973"/>
      <c r="AM45" s="973"/>
      <c r="AN45" s="973"/>
      <c r="AO45" s="973"/>
      <c r="AP45" s="973"/>
      <c r="AQ45" s="973"/>
      <c r="AR45" s="973"/>
      <c r="AS45" s="973"/>
      <c r="AT45" s="973"/>
      <c r="AU45" s="973"/>
      <c r="AV45" s="973"/>
      <c r="AW45" s="973"/>
      <c r="AX45" s="973"/>
      <c r="AY45" s="973"/>
      <c r="AZ45" s="1043"/>
      <c r="BA45" s="1043"/>
      <c r="BB45" s="1043"/>
      <c r="BC45" s="1043"/>
      <c r="BD45" s="1043"/>
      <c r="BE45" s="974"/>
      <c r="BF45" s="974"/>
      <c r="BG45" s="974"/>
      <c r="BH45" s="974"/>
      <c r="BI45" s="975"/>
      <c r="BJ45" s="232"/>
      <c r="BK45" s="232"/>
      <c r="BL45" s="232"/>
      <c r="BM45" s="232"/>
      <c r="BN45" s="232"/>
      <c r="BO45" s="241"/>
      <c r="BP45" s="241"/>
      <c r="BQ45" s="238">
        <v>39</v>
      </c>
      <c r="BR45" s="239"/>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30"/>
    </row>
    <row r="46" spans="1:131" ht="26.25" customHeight="1" x14ac:dyDescent="0.2">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2"/>
      <c r="AL46" s="973"/>
      <c r="AM46" s="973"/>
      <c r="AN46" s="973"/>
      <c r="AO46" s="973"/>
      <c r="AP46" s="973"/>
      <c r="AQ46" s="973"/>
      <c r="AR46" s="973"/>
      <c r="AS46" s="973"/>
      <c r="AT46" s="973"/>
      <c r="AU46" s="973"/>
      <c r="AV46" s="973"/>
      <c r="AW46" s="973"/>
      <c r="AX46" s="973"/>
      <c r="AY46" s="973"/>
      <c r="AZ46" s="1043"/>
      <c r="BA46" s="1043"/>
      <c r="BB46" s="1043"/>
      <c r="BC46" s="1043"/>
      <c r="BD46" s="1043"/>
      <c r="BE46" s="974"/>
      <c r="BF46" s="974"/>
      <c r="BG46" s="974"/>
      <c r="BH46" s="974"/>
      <c r="BI46" s="975"/>
      <c r="BJ46" s="232"/>
      <c r="BK46" s="232"/>
      <c r="BL46" s="232"/>
      <c r="BM46" s="232"/>
      <c r="BN46" s="232"/>
      <c r="BO46" s="241"/>
      <c r="BP46" s="241"/>
      <c r="BQ46" s="238">
        <v>40</v>
      </c>
      <c r="BR46" s="239"/>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30"/>
    </row>
    <row r="47" spans="1:131" ht="26.25" customHeight="1" x14ac:dyDescent="0.2">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2"/>
      <c r="AL47" s="973"/>
      <c r="AM47" s="973"/>
      <c r="AN47" s="973"/>
      <c r="AO47" s="973"/>
      <c r="AP47" s="973"/>
      <c r="AQ47" s="973"/>
      <c r="AR47" s="973"/>
      <c r="AS47" s="973"/>
      <c r="AT47" s="973"/>
      <c r="AU47" s="973"/>
      <c r="AV47" s="973"/>
      <c r="AW47" s="973"/>
      <c r="AX47" s="973"/>
      <c r="AY47" s="973"/>
      <c r="AZ47" s="1043"/>
      <c r="BA47" s="1043"/>
      <c r="BB47" s="1043"/>
      <c r="BC47" s="1043"/>
      <c r="BD47" s="1043"/>
      <c r="BE47" s="974"/>
      <c r="BF47" s="974"/>
      <c r="BG47" s="974"/>
      <c r="BH47" s="974"/>
      <c r="BI47" s="975"/>
      <c r="BJ47" s="232"/>
      <c r="BK47" s="232"/>
      <c r="BL47" s="232"/>
      <c r="BM47" s="232"/>
      <c r="BN47" s="232"/>
      <c r="BO47" s="241"/>
      <c r="BP47" s="241"/>
      <c r="BQ47" s="238">
        <v>41</v>
      </c>
      <c r="BR47" s="239"/>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30"/>
    </row>
    <row r="48" spans="1:131" ht="26.25" customHeight="1" x14ac:dyDescent="0.2">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2"/>
      <c r="AL48" s="973"/>
      <c r="AM48" s="973"/>
      <c r="AN48" s="973"/>
      <c r="AO48" s="973"/>
      <c r="AP48" s="973"/>
      <c r="AQ48" s="973"/>
      <c r="AR48" s="973"/>
      <c r="AS48" s="973"/>
      <c r="AT48" s="973"/>
      <c r="AU48" s="973"/>
      <c r="AV48" s="973"/>
      <c r="AW48" s="973"/>
      <c r="AX48" s="973"/>
      <c r="AY48" s="973"/>
      <c r="AZ48" s="1043"/>
      <c r="BA48" s="1043"/>
      <c r="BB48" s="1043"/>
      <c r="BC48" s="1043"/>
      <c r="BD48" s="1043"/>
      <c r="BE48" s="974"/>
      <c r="BF48" s="974"/>
      <c r="BG48" s="974"/>
      <c r="BH48" s="974"/>
      <c r="BI48" s="975"/>
      <c r="BJ48" s="232"/>
      <c r="BK48" s="232"/>
      <c r="BL48" s="232"/>
      <c r="BM48" s="232"/>
      <c r="BN48" s="232"/>
      <c r="BO48" s="241"/>
      <c r="BP48" s="241"/>
      <c r="BQ48" s="238">
        <v>42</v>
      </c>
      <c r="BR48" s="239"/>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30"/>
    </row>
    <row r="49" spans="1:131" ht="26.25" customHeight="1" x14ac:dyDescent="0.2">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2"/>
      <c r="AL49" s="973"/>
      <c r="AM49" s="973"/>
      <c r="AN49" s="973"/>
      <c r="AO49" s="973"/>
      <c r="AP49" s="973"/>
      <c r="AQ49" s="973"/>
      <c r="AR49" s="973"/>
      <c r="AS49" s="973"/>
      <c r="AT49" s="973"/>
      <c r="AU49" s="973"/>
      <c r="AV49" s="973"/>
      <c r="AW49" s="973"/>
      <c r="AX49" s="973"/>
      <c r="AY49" s="973"/>
      <c r="AZ49" s="1043"/>
      <c r="BA49" s="1043"/>
      <c r="BB49" s="1043"/>
      <c r="BC49" s="1043"/>
      <c r="BD49" s="1043"/>
      <c r="BE49" s="974"/>
      <c r="BF49" s="974"/>
      <c r="BG49" s="974"/>
      <c r="BH49" s="974"/>
      <c r="BI49" s="975"/>
      <c r="BJ49" s="232"/>
      <c r="BK49" s="232"/>
      <c r="BL49" s="232"/>
      <c r="BM49" s="232"/>
      <c r="BN49" s="232"/>
      <c r="BO49" s="241"/>
      <c r="BP49" s="241"/>
      <c r="BQ49" s="238">
        <v>43</v>
      </c>
      <c r="BR49" s="239"/>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30"/>
    </row>
    <row r="50" spans="1:131" ht="26.25" customHeight="1" x14ac:dyDescent="0.2">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4"/>
      <c r="BF50" s="974"/>
      <c r="BG50" s="974"/>
      <c r="BH50" s="974"/>
      <c r="BI50" s="975"/>
      <c r="BJ50" s="232"/>
      <c r="BK50" s="232"/>
      <c r="BL50" s="232"/>
      <c r="BM50" s="232"/>
      <c r="BN50" s="232"/>
      <c r="BO50" s="241"/>
      <c r="BP50" s="241"/>
      <c r="BQ50" s="238">
        <v>44</v>
      </c>
      <c r="BR50" s="239"/>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30"/>
    </row>
    <row r="51" spans="1:131" ht="26.25" customHeight="1" x14ac:dyDescent="0.2">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4"/>
      <c r="BF51" s="974"/>
      <c r="BG51" s="974"/>
      <c r="BH51" s="974"/>
      <c r="BI51" s="975"/>
      <c r="BJ51" s="232"/>
      <c r="BK51" s="232"/>
      <c r="BL51" s="232"/>
      <c r="BM51" s="232"/>
      <c r="BN51" s="232"/>
      <c r="BO51" s="241"/>
      <c r="BP51" s="241"/>
      <c r="BQ51" s="238">
        <v>45</v>
      </c>
      <c r="BR51" s="239"/>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30"/>
    </row>
    <row r="52" spans="1:131" ht="26.25" customHeight="1" x14ac:dyDescent="0.2">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4"/>
      <c r="BF52" s="974"/>
      <c r="BG52" s="974"/>
      <c r="BH52" s="974"/>
      <c r="BI52" s="975"/>
      <c r="BJ52" s="232"/>
      <c r="BK52" s="232"/>
      <c r="BL52" s="232"/>
      <c r="BM52" s="232"/>
      <c r="BN52" s="232"/>
      <c r="BO52" s="241"/>
      <c r="BP52" s="241"/>
      <c r="BQ52" s="238">
        <v>46</v>
      </c>
      <c r="BR52" s="239"/>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30"/>
    </row>
    <row r="53" spans="1:131" ht="26.25" customHeight="1" x14ac:dyDescent="0.2">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4"/>
      <c r="BF53" s="974"/>
      <c r="BG53" s="974"/>
      <c r="BH53" s="974"/>
      <c r="BI53" s="975"/>
      <c r="BJ53" s="232"/>
      <c r="BK53" s="232"/>
      <c r="BL53" s="232"/>
      <c r="BM53" s="232"/>
      <c r="BN53" s="232"/>
      <c r="BO53" s="241"/>
      <c r="BP53" s="241"/>
      <c r="BQ53" s="238">
        <v>47</v>
      </c>
      <c r="BR53" s="239"/>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30"/>
    </row>
    <row r="54" spans="1:131" ht="26.25" customHeight="1" x14ac:dyDescent="0.2">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4"/>
      <c r="BF54" s="974"/>
      <c r="BG54" s="974"/>
      <c r="BH54" s="974"/>
      <c r="BI54" s="975"/>
      <c r="BJ54" s="232"/>
      <c r="BK54" s="232"/>
      <c r="BL54" s="232"/>
      <c r="BM54" s="232"/>
      <c r="BN54" s="232"/>
      <c r="BO54" s="241"/>
      <c r="BP54" s="241"/>
      <c r="BQ54" s="238">
        <v>48</v>
      </c>
      <c r="BR54" s="239"/>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30"/>
    </row>
    <row r="55" spans="1:131" ht="26.25" customHeight="1" x14ac:dyDescent="0.2">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4"/>
      <c r="BF55" s="974"/>
      <c r="BG55" s="974"/>
      <c r="BH55" s="974"/>
      <c r="BI55" s="975"/>
      <c r="BJ55" s="232"/>
      <c r="BK55" s="232"/>
      <c r="BL55" s="232"/>
      <c r="BM55" s="232"/>
      <c r="BN55" s="232"/>
      <c r="BO55" s="241"/>
      <c r="BP55" s="241"/>
      <c r="BQ55" s="238">
        <v>49</v>
      </c>
      <c r="BR55" s="239"/>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30"/>
    </row>
    <row r="56" spans="1:131" ht="26.25" customHeight="1" x14ac:dyDescent="0.2">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4"/>
      <c r="BF56" s="974"/>
      <c r="BG56" s="974"/>
      <c r="BH56" s="974"/>
      <c r="BI56" s="975"/>
      <c r="BJ56" s="232"/>
      <c r="BK56" s="232"/>
      <c r="BL56" s="232"/>
      <c r="BM56" s="232"/>
      <c r="BN56" s="232"/>
      <c r="BO56" s="241"/>
      <c r="BP56" s="241"/>
      <c r="BQ56" s="238">
        <v>50</v>
      </c>
      <c r="BR56" s="239"/>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30"/>
    </row>
    <row r="57" spans="1:131" ht="26.25" customHeight="1" x14ac:dyDescent="0.2">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4"/>
      <c r="BF57" s="974"/>
      <c r="BG57" s="974"/>
      <c r="BH57" s="974"/>
      <c r="BI57" s="975"/>
      <c r="BJ57" s="232"/>
      <c r="BK57" s="232"/>
      <c r="BL57" s="232"/>
      <c r="BM57" s="232"/>
      <c r="BN57" s="232"/>
      <c r="BO57" s="241"/>
      <c r="BP57" s="241"/>
      <c r="BQ57" s="238">
        <v>51</v>
      </c>
      <c r="BR57" s="239"/>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30"/>
    </row>
    <row r="58" spans="1:131" ht="26.25" customHeight="1" x14ac:dyDescent="0.2">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4"/>
      <c r="BF58" s="974"/>
      <c r="BG58" s="974"/>
      <c r="BH58" s="974"/>
      <c r="BI58" s="975"/>
      <c r="BJ58" s="232"/>
      <c r="BK58" s="232"/>
      <c r="BL58" s="232"/>
      <c r="BM58" s="232"/>
      <c r="BN58" s="232"/>
      <c r="BO58" s="241"/>
      <c r="BP58" s="241"/>
      <c r="BQ58" s="238">
        <v>52</v>
      </c>
      <c r="BR58" s="239"/>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30"/>
    </row>
    <row r="59" spans="1:131" ht="26.25" customHeight="1" x14ac:dyDescent="0.2">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4"/>
      <c r="BF59" s="974"/>
      <c r="BG59" s="974"/>
      <c r="BH59" s="974"/>
      <c r="BI59" s="975"/>
      <c r="BJ59" s="232"/>
      <c r="BK59" s="232"/>
      <c r="BL59" s="232"/>
      <c r="BM59" s="232"/>
      <c r="BN59" s="232"/>
      <c r="BO59" s="241"/>
      <c r="BP59" s="241"/>
      <c r="BQ59" s="238">
        <v>53</v>
      </c>
      <c r="BR59" s="239"/>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30"/>
    </row>
    <row r="60" spans="1:131" ht="26.25" customHeight="1" x14ac:dyDescent="0.2">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4"/>
      <c r="BF60" s="974"/>
      <c r="BG60" s="974"/>
      <c r="BH60" s="974"/>
      <c r="BI60" s="975"/>
      <c r="BJ60" s="232"/>
      <c r="BK60" s="232"/>
      <c r="BL60" s="232"/>
      <c r="BM60" s="232"/>
      <c r="BN60" s="232"/>
      <c r="BO60" s="241"/>
      <c r="BP60" s="241"/>
      <c r="BQ60" s="238">
        <v>54</v>
      </c>
      <c r="BR60" s="239"/>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30"/>
    </row>
    <row r="61" spans="1:131" ht="26.25" customHeight="1" thickBot="1" x14ac:dyDescent="0.25">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4"/>
      <c r="BF61" s="974"/>
      <c r="BG61" s="974"/>
      <c r="BH61" s="974"/>
      <c r="BI61" s="975"/>
      <c r="BJ61" s="232"/>
      <c r="BK61" s="232"/>
      <c r="BL61" s="232"/>
      <c r="BM61" s="232"/>
      <c r="BN61" s="232"/>
      <c r="BO61" s="241"/>
      <c r="BP61" s="241"/>
      <c r="BQ61" s="238">
        <v>55</v>
      </c>
      <c r="BR61" s="239"/>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30"/>
    </row>
    <row r="62" spans="1:131" ht="26.25" customHeight="1" x14ac:dyDescent="0.2">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4"/>
      <c r="BF62" s="974"/>
      <c r="BG62" s="974"/>
      <c r="BH62" s="974"/>
      <c r="BI62" s="975"/>
      <c r="BJ62" s="1029" t="s">
        <v>396</v>
      </c>
      <c r="BK62" s="1030"/>
      <c r="BL62" s="1030"/>
      <c r="BM62" s="1030"/>
      <c r="BN62" s="1031"/>
      <c r="BO62" s="241"/>
      <c r="BP62" s="241"/>
      <c r="BQ62" s="238">
        <v>56</v>
      </c>
      <c r="BR62" s="239"/>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30"/>
    </row>
    <row r="63" spans="1:131" ht="26.25" customHeight="1" thickBot="1" x14ac:dyDescent="0.25">
      <c r="A63" s="240" t="s">
        <v>378</v>
      </c>
      <c r="B63" s="937" t="s">
        <v>397</v>
      </c>
      <c r="C63" s="938"/>
      <c r="D63" s="938"/>
      <c r="E63" s="938"/>
      <c r="F63" s="938"/>
      <c r="G63" s="938"/>
      <c r="H63" s="938"/>
      <c r="I63" s="938"/>
      <c r="J63" s="938"/>
      <c r="K63" s="938"/>
      <c r="L63" s="938"/>
      <c r="M63" s="938"/>
      <c r="N63" s="938"/>
      <c r="O63" s="938"/>
      <c r="P63" s="948"/>
      <c r="Q63" s="964"/>
      <c r="R63" s="965"/>
      <c r="S63" s="965"/>
      <c r="T63" s="965"/>
      <c r="U63" s="965"/>
      <c r="V63" s="965"/>
      <c r="W63" s="965"/>
      <c r="X63" s="965"/>
      <c r="Y63" s="965"/>
      <c r="Z63" s="965"/>
      <c r="AA63" s="965"/>
      <c r="AB63" s="965"/>
      <c r="AC63" s="965"/>
      <c r="AD63" s="965"/>
      <c r="AE63" s="1022"/>
      <c r="AF63" s="1023">
        <v>1954</v>
      </c>
      <c r="AG63" s="959"/>
      <c r="AH63" s="959"/>
      <c r="AI63" s="959"/>
      <c r="AJ63" s="1024"/>
      <c r="AK63" s="1025"/>
      <c r="AL63" s="965"/>
      <c r="AM63" s="965"/>
      <c r="AN63" s="965"/>
      <c r="AO63" s="965"/>
      <c r="AP63" s="959">
        <v>8410</v>
      </c>
      <c r="AQ63" s="959"/>
      <c r="AR63" s="959"/>
      <c r="AS63" s="959"/>
      <c r="AT63" s="959"/>
      <c r="AU63" s="959">
        <v>2631</v>
      </c>
      <c r="AV63" s="959"/>
      <c r="AW63" s="959"/>
      <c r="AX63" s="959"/>
      <c r="AY63" s="959"/>
      <c r="AZ63" s="1019"/>
      <c r="BA63" s="1019"/>
      <c r="BB63" s="1019"/>
      <c r="BC63" s="1019"/>
      <c r="BD63" s="1019"/>
      <c r="BE63" s="962"/>
      <c r="BF63" s="962"/>
      <c r="BG63" s="962"/>
      <c r="BH63" s="962"/>
      <c r="BI63" s="963"/>
      <c r="BJ63" s="1020" t="s">
        <v>122</v>
      </c>
      <c r="BK63" s="953"/>
      <c r="BL63" s="953"/>
      <c r="BM63" s="953"/>
      <c r="BN63" s="1021"/>
      <c r="BO63" s="241"/>
      <c r="BP63" s="241"/>
      <c r="BQ63" s="238">
        <v>57</v>
      </c>
      <c r="BR63" s="239"/>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30"/>
    </row>
    <row r="66" spans="1:131" ht="26.25" customHeight="1" x14ac:dyDescent="0.2">
      <c r="A66" s="997" t="s">
        <v>399</v>
      </c>
      <c r="B66" s="998"/>
      <c r="C66" s="998"/>
      <c r="D66" s="998"/>
      <c r="E66" s="998"/>
      <c r="F66" s="998"/>
      <c r="G66" s="998"/>
      <c r="H66" s="998"/>
      <c r="I66" s="998"/>
      <c r="J66" s="998"/>
      <c r="K66" s="998"/>
      <c r="L66" s="998"/>
      <c r="M66" s="998"/>
      <c r="N66" s="998"/>
      <c r="O66" s="998"/>
      <c r="P66" s="999"/>
      <c r="Q66" s="1003" t="s">
        <v>382</v>
      </c>
      <c r="R66" s="1004"/>
      <c r="S66" s="1004"/>
      <c r="T66" s="1004"/>
      <c r="U66" s="1005"/>
      <c r="V66" s="1003" t="s">
        <v>383</v>
      </c>
      <c r="W66" s="1004"/>
      <c r="X66" s="1004"/>
      <c r="Y66" s="1004"/>
      <c r="Z66" s="1005"/>
      <c r="AA66" s="1003" t="s">
        <v>384</v>
      </c>
      <c r="AB66" s="1004"/>
      <c r="AC66" s="1004"/>
      <c r="AD66" s="1004"/>
      <c r="AE66" s="1005"/>
      <c r="AF66" s="1009" t="s">
        <v>385</v>
      </c>
      <c r="AG66" s="1010"/>
      <c r="AH66" s="1010"/>
      <c r="AI66" s="1010"/>
      <c r="AJ66" s="1011"/>
      <c r="AK66" s="1003" t="s">
        <v>386</v>
      </c>
      <c r="AL66" s="998"/>
      <c r="AM66" s="998"/>
      <c r="AN66" s="998"/>
      <c r="AO66" s="999"/>
      <c r="AP66" s="1003" t="s">
        <v>387</v>
      </c>
      <c r="AQ66" s="1004"/>
      <c r="AR66" s="1004"/>
      <c r="AS66" s="1004"/>
      <c r="AT66" s="1005"/>
      <c r="AU66" s="1003" t="s">
        <v>400</v>
      </c>
      <c r="AV66" s="1004"/>
      <c r="AW66" s="1004"/>
      <c r="AX66" s="1004"/>
      <c r="AY66" s="1005"/>
      <c r="AZ66" s="1003" t="s">
        <v>365</v>
      </c>
      <c r="BA66" s="1004"/>
      <c r="BB66" s="1004"/>
      <c r="BC66" s="1004"/>
      <c r="BD66" s="1017"/>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7" t="s">
        <v>548</v>
      </c>
      <c r="C68" s="988"/>
      <c r="D68" s="988"/>
      <c r="E68" s="988"/>
      <c r="F68" s="988"/>
      <c r="G68" s="988"/>
      <c r="H68" s="988"/>
      <c r="I68" s="988"/>
      <c r="J68" s="988"/>
      <c r="K68" s="988"/>
      <c r="L68" s="988"/>
      <c r="M68" s="988"/>
      <c r="N68" s="988"/>
      <c r="O68" s="988"/>
      <c r="P68" s="989"/>
      <c r="Q68" s="990">
        <v>7139</v>
      </c>
      <c r="R68" s="984"/>
      <c r="S68" s="984"/>
      <c r="T68" s="984"/>
      <c r="U68" s="984"/>
      <c r="V68" s="984">
        <v>6167</v>
      </c>
      <c r="W68" s="984"/>
      <c r="X68" s="984"/>
      <c r="Y68" s="984"/>
      <c r="Z68" s="984"/>
      <c r="AA68" s="984">
        <v>972</v>
      </c>
      <c r="AB68" s="984"/>
      <c r="AC68" s="984"/>
      <c r="AD68" s="984"/>
      <c r="AE68" s="984"/>
      <c r="AF68" s="984">
        <v>972</v>
      </c>
      <c r="AG68" s="984"/>
      <c r="AH68" s="984"/>
      <c r="AI68" s="984"/>
      <c r="AJ68" s="984"/>
      <c r="AK68" s="984" t="s">
        <v>553</v>
      </c>
      <c r="AL68" s="984"/>
      <c r="AM68" s="984"/>
      <c r="AN68" s="984"/>
      <c r="AO68" s="984"/>
      <c r="AP68" s="984" t="s">
        <v>553</v>
      </c>
      <c r="AQ68" s="984"/>
      <c r="AR68" s="984"/>
      <c r="AS68" s="984"/>
      <c r="AT68" s="984"/>
      <c r="AU68" s="984" t="s">
        <v>553</v>
      </c>
      <c r="AV68" s="984"/>
      <c r="AW68" s="984"/>
      <c r="AX68" s="984"/>
      <c r="AY68" s="984"/>
      <c r="AZ68" s="985"/>
      <c r="BA68" s="985"/>
      <c r="BB68" s="985"/>
      <c r="BC68" s="985"/>
      <c r="BD68" s="986"/>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6" t="s">
        <v>549</v>
      </c>
      <c r="C69" s="977"/>
      <c r="D69" s="977"/>
      <c r="E69" s="977"/>
      <c r="F69" s="977"/>
      <c r="G69" s="977"/>
      <c r="H69" s="977"/>
      <c r="I69" s="977"/>
      <c r="J69" s="977"/>
      <c r="K69" s="977"/>
      <c r="L69" s="977"/>
      <c r="M69" s="977"/>
      <c r="N69" s="977"/>
      <c r="O69" s="977"/>
      <c r="P69" s="978"/>
      <c r="Q69" s="979">
        <v>2190</v>
      </c>
      <c r="R69" s="973"/>
      <c r="S69" s="973"/>
      <c r="T69" s="973"/>
      <c r="U69" s="973"/>
      <c r="V69" s="973">
        <v>2092</v>
      </c>
      <c r="W69" s="973"/>
      <c r="X69" s="973"/>
      <c r="Y69" s="973"/>
      <c r="Z69" s="973"/>
      <c r="AA69" s="973">
        <v>98</v>
      </c>
      <c r="AB69" s="973"/>
      <c r="AC69" s="973"/>
      <c r="AD69" s="973"/>
      <c r="AE69" s="973"/>
      <c r="AF69" s="973">
        <v>98</v>
      </c>
      <c r="AG69" s="973"/>
      <c r="AH69" s="973"/>
      <c r="AI69" s="973"/>
      <c r="AJ69" s="973"/>
      <c r="AK69" s="973" t="s">
        <v>553</v>
      </c>
      <c r="AL69" s="973"/>
      <c r="AM69" s="973"/>
      <c r="AN69" s="973"/>
      <c r="AO69" s="973"/>
      <c r="AP69" s="973">
        <v>592</v>
      </c>
      <c r="AQ69" s="973"/>
      <c r="AR69" s="973"/>
      <c r="AS69" s="973"/>
      <c r="AT69" s="973"/>
      <c r="AU69" s="973">
        <v>211</v>
      </c>
      <c r="AV69" s="973"/>
      <c r="AW69" s="973"/>
      <c r="AX69" s="973"/>
      <c r="AY69" s="973"/>
      <c r="AZ69" s="974"/>
      <c r="BA69" s="974"/>
      <c r="BB69" s="974"/>
      <c r="BC69" s="974"/>
      <c r="BD69" s="975"/>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6" t="s">
        <v>550</v>
      </c>
      <c r="C70" s="977"/>
      <c r="D70" s="977"/>
      <c r="E70" s="977"/>
      <c r="F70" s="977"/>
      <c r="G70" s="977"/>
      <c r="H70" s="977"/>
      <c r="I70" s="977"/>
      <c r="J70" s="977"/>
      <c r="K70" s="977"/>
      <c r="L70" s="977"/>
      <c r="M70" s="977"/>
      <c r="N70" s="977"/>
      <c r="O70" s="977"/>
      <c r="P70" s="978"/>
      <c r="Q70" s="979">
        <v>6357</v>
      </c>
      <c r="R70" s="973"/>
      <c r="S70" s="973"/>
      <c r="T70" s="973"/>
      <c r="U70" s="973"/>
      <c r="V70" s="973">
        <v>6099</v>
      </c>
      <c r="W70" s="973"/>
      <c r="X70" s="973"/>
      <c r="Y70" s="973"/>
      <c r="Z70" s="973"/>
      <c r="AA70" s="973">
        <v>258</v>
      </c>
      <c r="AB70" s="973"/>
      <c r="AC70" s="973"/>
      <c r="AD70" s="973"/>
      <c r="AE70" s="973"/>
      <c r="AF70" s="973">
        <v>198</v>
      </c>
      <c r="AG70" s="973"/>
      <c r="AH70" s="973"/>
      <c r="AI70" s="973"/>
      <c r="AJ70" s="973"/>
      <c r="AK70" s="973" t="s">
        <v>553</v>
      </c>
      <c r="AL70" s="973"/>
      <c r="AM70" s="973"/>
      <c r="AN70" s="973"/>
      <c r="AO70" s="973"/>
      <c r="AP70" s="973">
        <v>731</v>
      </c>
      <c r="AQ70" s="973"/>
      <c r="AR70" s="973"/>
      <c r="AS70" s="973"/>
      <c r="AT70" s="973"/>
      <c r="AU70" s="973">
        <v>97</v>
      </c>
      <c r="AV70" s="973"/>
      <c r="AW70" s="973"/>
      <c r="AX70" s="973"/>
      <c r="AY70" s="973"/>
      <c r="AZ70" s="974"/>
      <c r="BA70" s="974"/>
      <c r="BB70" s="974"/>
      <c r="BC70" s="974"/>
      <c r="BD70" s="975"/>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6" t="s">
        <v>551</v>
      </c>
      <c r="C71" s="977"/>
      <c r="D71" s="977"/>
      <c r="E71" s="977"/>
      <c r="F71" s="977"/>
      <c r="G71" s="977"/>
      <c r="H71" s="977"/>
      <c r="I71" s="977"/>
      <c r="J71" s="977"/>
      <c r="K71" s="977"/>
      <c r="L71" s="977"/>
      <c r="M71" s="977"/>
      <c r="N71" s="977"/>
      <c r="O71" s="977"/>
      <c r="P71" s="978"/>
      <c r="Q71" s="979">
        <v>2063</v>
      </c>
      <c r="R71" s="973"/>
      <c r="S71" s="973"/>
      <c r="T71" s="973"/>
      <c r="U71" s="973"/>
      <c r="V71" s="973">
        <v>1802</v>
      </c>
      <c r="W71" s="973"/>
      <c r="X71" s="973"/>
      <c r="Y71" s="973"/>
      <c r="Z71" s="973"/>
      <c r="AA71" s="973">
        <v>261</v>
      </c>
      <c r="AB71" s="973"/>
      <c r="AC71" s="973"/>
      <c r="AD71" s="973"/>
      <c r="AE71" s="973"/>
      <c r="AF71" s="973">
        <v>261</v>
      </c>
      <c r="AG71" s="973"/>
      <c r="AH71" s="973"/>
      <c r="AI71" s="973"/>
      <c r="AJ71" s="973"/>
      <c r="AK71" s="973" t="s">
        <v>553</v>
      </c>
      <c r="AL71" s="973"/>
      <c r="AM71" s="973"/>
      <c r="AN71" s="973"/>
      <c r="AO71" s="973"/>
      <c r="AP71" s="973" t="s">
        <v>553</v>
      </c>
      <c r="AQ71" s="973"/>
      <c r="AR71" s="973"/>
      <c r="AS71" s="973"/>
      <c r="AT71" s="973"/>
      <c r="AU71" s="973" t="s">
        <v>553</v>
      </c>
      <c r="AV71" s="973"/>
      <c r="AW71" s="973"/>
      <c r="AX71" s="973"/>
      <c r="AY71" s="973"/>
      <c r="AZ71" s="974"/>
      <c r="BA71" s="974"/>
      <c r="BB71" s="974"/>
      <c r="BC71" s="974"/>
      <c r="BD71" s="975"/>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6" t="s">
        <v>552</v>
      </c>
      <c r="C72" s="977"/>
      <c r="D72" s="977"/>
      <c r="E72" s="977"/>
      <c r="F72" s="977"/>
      <c r="G72" s="977"/>
      <c r="H72" s="977"/>
      <c r="I72" s="977"/>
      <c r="J72" s="977"/>
      <c r="K72" s="977"/>
      <c r="L72" s="977"/>
      <c r="M72" s="977"/>
      <c r="N72" s="977"/>
      <c r="O72" s="977"/>
      <c r="P72" s="978"/>
      <c r="Q72" s="979">
        <v>1017156</v>
      </c>
      <c r="R72" s="973"/>
      <c r="S72" s="973"/>
      <c r="T72" s="973"/>
      <c r="U72" s="973"/>
      <c r="V72" s="973">
        <v>995709</v>
      </c>
      <c r="W72" s="973"/>
      <c r="X72" s="973"/>
      <c r="Y72" s="973"/>
      <c r="Z72" s="973"/>
      <c r="AA72" s="973">
        <v>21447</v>
      </c>
      <c r="AB72" s="973"/>
      <c r="AC72" s="973"/>
      <c r="AD72" s="973"/>
      <c r="AE72" s="973"/>
      <c r="AF72" s="973">
        <v>21447</v>
      </c>
      <c r="AG72" s="973"/>
      <c r="AH72" s="973"/>
      <c r="AI72" s="973"/>
      <c r="AJ72" s="973"/>
      <c r="AK72" s="973">
        <v>1</v>
      </c>
      <c r="AL72" s="973"/>
      <c r="AM72" s="973"/>
      <c r="AN72" s="973"/>
      <c r="AO72" s="973"/>
      <c r="AP72" s="973" t="s">
        <v>553</v>
      </c>
      <c r="AQ72" s="973"/>
      <c r="AR72" s="973"/>
      <c r="AS72" s="973"/>
      <c r="AT72" s="973"/>
      <c r="AU72" s="973" t="s">
        <v>553</v>
      </c>
      <c r="AV72" s="973"/>
      <c r="AW72" s="973"/>
      <c r="AX72" s="973"/>
      <c r="AY72" s="973"/>
      <c r="AZ72" s="974"/>
      <c r="BA72" s="974"/>
      <c r="BB72" s="974"/>
      <c r="BC72" s="974"/>
      <c r="BD72" s="975"/>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6"/>
      <c r="C73" s="977"/>
      <c r="D73" s="977"/>
      <c r="E73" s="977"/>
      <c r="F73" s="977"/>
      <c r="G73" s="977"/>
      <c r="H73" s="977"/>
      <c r="I73" s="977"/>
      <c r="J73" s="977"/>
      <c r="K73" s="977"/>
      <c r="L73" s="977"/>
      <c r="M73" s="977"/>
      <c r="N73" s="977"/>
      <c r="O73" s="977"/>
      <c r="P73" s="978"/>
      <c r="Q73" s="979"/>
      <c r="R73" s="973"/>
      <c r="S73" s="973"/>
      <c r="T73" s="973"/>
      <c r="U73" s="973"/>
      <c r="V73" s="973"/>
      <c r="W73" s="973"/>
      <c r="X73" s="973"/>
      <c r="Y73" s="973"/>
      <c r="Z73" s="973"/>
      <c r="AA73" s="973"/>
      <c r="AB73" s="973"/>
      <c r="AC73" s="973"/>
      <c r="AD73" s="973"/>
      <c r="AE73" s="973"/>
      <c r="AF73" s="973"/>
      <c r="AG73" s="973"/>
      <c r="AH73" s="973"/>
      <c r="AI73" s="973"/>
      <c r="AJ73" s="973"/>
      <c r="AK73" s="973"/>
      <c r="AL73" s="973"/>
      <c r="AM73" s="973"/>
      <c r="AN73" s="973"/>
      <c r="AO73" s="973"/>
      <c r="AP73" s="973"/>
      <c r="AQ73" s="973"/>
      <c r="AR73" s="973"/>
      <c r="AS73" s="973"/>
      <c r="AT73" s="973"/>
      <c r="AU73" s="973"/>
      <c r="AV73" s="973"/>
      <c r="AW73" s="973"/>
      <c r="AX73" s="973"/>
      <c r="AY73" s="973"/>
      <c r="AZ73" s="974"/>
      <c r="BA73" s="974"/>
      <c r="BB73" s="974"/>
      <c r="BC73" s="974"/>
      <c r="BD73" s="975"/>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6"/>
      <c r="C74" s="977"/>
      <c r="D74" s="977"/>
      <c r="E74" s="977"/>
      <c r="F74" s="977"/>
      <c r="G74" s="977"/>
      <c r="H74" s="977"/>
      <c r="I74" s="977"/>
      <c r="J74" s="977"/>
      <c r="K74" s="977"/>
      <c r="L74" s="977"/>
      <c r="M74" s="977"/>
      <c r="N74" s="977"/>
      <c r="O74" s="977"/>
      <c r="P74" s="978"/>
      <c r="Q74" s="979"/>
      <c r="R74" s="973"/>
      <c r="S74" s="973"/>
      <c r="T74" s="973"/>
      <c r="U74" s="973"/>
      <c r="V74" s="973"/>
      <c r="W74" s="973"/>
      <c r="X74" s="973"/>
      <c r="Y74" s="973"/>
      <c r="Z74" s="973"/>
      <c r="AA74" s="973"/>
      <c r="AB74" s="973"/>
      <c r="AC74" s="973"/>
      <c r="AD74" s="973"/>
      <c r="AE74" s="973"/>
      <c r="AF74" s="973"/>
      <c r="AG74" s="973"/>
      <c r="AH74" s="973"/>
      <c r="AI74" s="973"/>
      <c r="AJ74" s="973"/>
      <c r="AK74" s="973"/>
      <c r="AL74" s="973"/>
      <c r="AM74" s="973"/>
      <c r="AN74" s="973"/>
      <c r="AO74" s="973"/>
      <c r="AP74" s="973"/>
      <c r="AQ74" s="973"/>
      <c r="AR74" s="973"/>
      <c r="AS74" s="973"/>
      <c r="AT74" s="973"/>
      <c r="AU74" s="973"/>
      <c r="AV74" s="973"/>
      <c r="AW74" s="973"/>
      <c r="AX74" s="973"/>
      <c r="AY74" s="973"/>
      <c r="AZ74" s="974"/>
      <c r="BA74" s="974"/>
      <c r="BB74" s="974"/>
      <c r="BC74" s="974"/>
      <c r="BD74" s="975"/>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6"/>
      <c r="C75" s="977"/>
      <c r="D75" s="977"/>
      <c r="E75" s="977"/>
      <c r="F75" s="977"/>
      <c r="G75" s="977"/>
      <c r="H75" s="977"/>
      <c r="I75" s="977"/>
      <c r="J75" s="977"/>
      <c r="K75" s="977"/>
      <c r="L75" s="977"/>
      <c r="M75" s="977"/>
      <c r="N75" s="977"/>
      <c r="O75" s="977"/>
      <c r="P75" s="978"/>
      <c r="Q75" s="980"/>
      <c r="R75" s="981"/>
      <c r="S75" s="981"/>
      <c r="T75" s="981"/>
      <c r="U75" s="982"/>
      <c r="V75" s="983"/>
      <c r="W75" s="981"/>
      <c r="X75" s="981"/>
      <c r="Y75" s="981"/>
      <c r="Z75" s="982"/>
      <c r="AA75" s="983"/>
      <c r="AB75" s="981"/>
      <c r="AC75" s="981"/>
      <c r="AD75" s="981"/>
      <c r="AE75" s="982"/>
      <c r="AF75" s="983"/>
      <c r="AG75" s="981"/>
      <c r="AH75" s="981"/>
      <c r="AI75" s="981"/>
      <c r="AJ75" s="982"/>
      <c r="AK75" s="983"/>
      <c r="AL75" s="981"/>
      <c r="AM75" s="981"/>
      <c r="AN75" s="981"/>
      <c r="AO75" s="982"/>
      <c r="AP75" s="983"/>
      <c r="AQ75" s="981"/>
      <c r="AR75" s="981"/>
      <c r="AS75" s="981"/>
      <c r="AT75" s="982"/>
      <c r="AU75" s="983"/>
      <c r="AV75" s="981"/>
      <c r="AW75" s="981"/>
      <c r="AX75" s="981"/>
      <c r="AY75" s="982"/>
      <c r="AZ75" s="974"/>
      <c r="BA75" s="974"/>
      <c r="BB75" s="974"/>
      <c r="BC75" s="974"/>
      <c r="BD75" s="975"/>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6"/>
      <c r="C76" s="977"/>
      <c r="D76" s="977"/>
      <c r="E76" s="977"/>
      <c r="F76" s="977"/>
      <c r="G76" s="977"/>
      <c r="H76" s="977"/>
      <c r="I76" s="977"/>
      <c r="J76" s="977"/>
      <c r="K76" s="977"/>
      <c r="L76" s="977"/>
      <c r="M76" s="977"/>
      <c r="N76" s="977"/>
      <c r="O76" s="977"/>
      <c r="P76" s="978"/>
      <c r="Q76" s="980"/>
      <c r="R76" s="981"/>
      <c r="S76" s="981"/>
      <c r="T76" s="981"/>
      <c r="U76" s="982"/>
      <c r="V76" s="983"/>
      <c r="W76" s="981"/>
      <c r="X76" s="981"/>
      <c r="Y76" s="981"/>
      <c r="Z76" s="982"/>
      <c r="AA76" s="983"/>
      <c r="AB76" s="981"/>
      <c r="AC76" s="981"/>
      <c r="AD76" s="981"/>
      <c r="AE76" s="982"/>
      <c r="AF76" s="983"/>
      <c r="AG76" s="981"/>
      <c r="AH76" s="981"/>
      <c r="AI76" s="981"/>
      <c r="AJ76" s="982"/>
      <c r="AK76" s="983"/>
      <c r="AL76" s="981"/>
      <c r="AM76" s="981"/>
      <c r="AN76" s="981"/>
      <c r="AO76" s="982"/>
      <c r="AP76" s="983"/>
      <c r="AQ76" s="981"/>
      <c r="AR76" s="981"/>
      <c r="AS76" s="981"/>
      <c r="AT76" s="982"/>
      <c r="AU76" s="983"/>
      <c r="AV76" s="981"/>
      <c r="AW76" s="981"/>
      <c r="AX76" s="981"/>
      <c r="AY76" s="982"/>
      <c r="AZ76" s="974"/>
      <c r="BA76" s="974"/>
      <c r="BB76" s="974"/>
      <c r="BC76" s="974"/>
      <c r="BD76" s="975"/>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6"/>
      <c r="C77" s="977"/>
      <c r="D77" s="977"/>
      <c r="E77" s="977"/>
      <c r="F77" s="977"/>
      <c r="G77" s="977"/>
      <c r="H77" s="977"/>
      <c r="I77" s="977"/>
      <c r="J77" s="977"/>
      <c r="K77" s="977"/>
      <c r="L77" s="977"/>
      <c r="M77" s="977"/>
      <c r="N77" s="977"/>
      <c r="O77" s="977"/>
      <c r="P77" s="978"/>
      <c r="Q77" s="980"/>
      <c r="R77" s="981"/>
      <c r="S77" s="981"/>
      <c r="T77" s="981"/>
      <c r="U77" s="982"/>
      <c r="V77" s="983"/>
      <c r="W77" s="981"/>
      <c r="X77" s="981"/>
      <c r="Y77" s="981"/>
      <c r="Z77" s="982"/>
      <c r="AA77" s="983"/>
      <c r="AB77" s="981"/>
      <c r="AC77" s="981"/>
      <c r="AD77" s="981"/>
      <c r="AE77" s="982"/>
      <c r="AF77" s="983"/>
      <c r="AG77" s="981"/>
      <c r="AH77" s="981"/>
      <c r="AI77" s="981"/>
      <c r="AJ77" s="982"/>
      <c r="AK77" s="983"/>
      <c r="AL77" s="981"/>
      <c r="AM77" s="981"/>
      <c r="AN77" s="981"/>
      <c r="AO77" s="982"/>
      <c r="AP77" s="983"/>
      <c r="AQ77" s="981"/>
      <c r="AR77" s="981"/>
      <c r="AS77" s="981"/>
      <c r="AT77" s="982"/>
      <c r="AU77" s="983"/>
      <c r="AV77" s="981"/>
      <c r="AW77" s="981"/>
      <c r="AX77" s="981"/>
      <c r="AY77" s="982"/>
      <c r="AZ77" s="974"/>
      <c r="BA77" s="974"/>
      <c r="BB77" s="974"/>
      <c r="BC77" s="974"/>
      <c r="BD77" s="975"/>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6"/>
      <c r="C78" s="977"/>
      <c r="D78" s="977"/>
      <c r="E78" s="977"/>
      <c r="F78" s="977"/>
      <c r="G78" s="977"/>
      <c r="H78" s="977"/>
      <c r="I78" s="977"/>
      <c r="J78" s="977"/>
      <c r="K78" s="977"/>
      <c r="L78" s="977"/>
      <c r="M78" s="977"/>
      <c r="N78" s="977"/>
      <c r="O78" s="977"/>
      <c r="P78" s="978"/>
      <c r="Q78" s="979"/>
      <c r="R78" s="973"/>
      <c r="S78" s="973"/>
      <c r="T78" s="973"/>
      <c r="U78" s="973"/>
      <c r="V78" s="973"/>
      <c r="W78" s="973"/>
      <c r="X78" s="973"/>
      <c r="Y78" s="973"/>
      <c r="Z78" s="973"/>
      <c r="AA78" s="973"/>
      <c r="AB78" s="973"/>
      <c r="AC78" s="973"/>
      <c r="AD78" s="973"/>
      <c r="AE78" s="973"/>
      <c r="AF78" s="973"/>
      <c r="AG78" s="973"/>
      <c r="AH78" s="973"/>
      <c r="AI78" s="973"/>
      <c r="AJ78" s="973"/>
      <c r="AK78" s="973"/>
      <c r="AL78" s="973"/>
      <c r="AM78" s="973"/>
      <c r="AN78" s="973"/>
      <c r="AO78" s="973"/>
      <c r="AP78" s="973"/>
      <c r="AQ78" s="973"/>
      <c r="AR78" s="973"/>
      <c r="AS78" s="973"/>
      <c r="AT78" s="973"/>
      <c r="AU78" s="973"/>
      <c r="AV78" s="973"/>
      <c r="AW78" s="973"/>
      <c r="AX78" s="973"/>
      <c r="AY78" s="973"/>
      <c r="AZ78" s="974"/>
      <c r="BA78" s="974"/>
      <c r="BB78" s="974"/>
      <c r="BC78" s="974"/>
      <c r="BD78" s="975"/>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6"/>
      <c r="C79" s="977"/>
      <c r="D79" s="977"/>
      <c r="E79" s="977"/>
      <c r="F79" s="977"/>
      <c r="G79" s="977"/>
      <c r="H79" s="977"/>
      <c r="I79" s="977"/>
      <c r="J79" s="977"/>
      <c r="K79" s="977"/>
      <c r="L79" s="977"/>
      <c r="M79" s="977"/>
      <c r="N79" s="977"/>
      <c r="O79" s="977"/>
      <c r="P79" s="978"/>
      <c r="Q79" s="979"/>
      <c r="R79" s="973"/>
      <c r="S79" s="973"/>
      <c r="T79" s="973"/>
      <c r="U79" s="973"/>
      <c r="V79" s="973"/>
      <c r="W79" s="973"/>
      <c r="X79" s="973"/>
      <c r="Y79" s="973"/>
      <c r="Z79" s="973"/>
      <c r="AA79" s="973"/>
      <c r="AB79" s="973"/>
      <c r="AC79" s="973"/>
      <c r="AD79" s="973"/>
      <c r="AE79" s="973"/>
      <c r="AF79" s="973"/>
      <c r="AG79" s="973"/>
      <c r="AH79" s="973"/>
      <c r="AI79" s="973"/>
      <c r="AJ79" s="973"/>
      <c r="AK79" s="973"/>
      <c r="AL79" s="973"/>
      <c r="AM79" s="973"/>
      <c r="AN79" s="973"/>
      <c r="AO79" s="973"/>
      <c r="AP79" s="973"/>
      <c r="AQ79" s="973"/>
      <c r="AR79" s="973"/>
      <c r="AS79" s="973"/>
      <c r="AT79" s="973"/>
      <c r="AU79" s="973"/>
      <c r="AV79" s="973"/>
      <c r="AW79" s="973"/>
      <c r="AX79" s="973"/>
      <c r="AY79" s="973"/>
      <c r="AZ79" s="974"/>
      <c r="BA79" s="974"/>
      <c r="BB79" s="974"/>
      <c r="BC79" s="974"/>
      <c r="BD79" s="975"/>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6"/>
      <c r="C80" s="977"/>
      <c r="D80" s="977"/>
      <c r="E80" s="977"/>
      <c r="F80" s="977"/>
      <c r="G80" s="977"/>
      <c r="H80" s="977"/>
      <c r="I80" s="977"/>
      <c r="J80" s="977"/>
      <c r="K80" s="977"/>
      <c r="L80" s="977"/>
      <c r="M80" s="977"/>
      <c r="N80" s="977"/>
      <c r="O80" s="977"/>
      <c r="P80" s="978"/>
      <c r="Q80" s="979"/>
      <c r="R80" s="973"/>
      <c r="S80" s="973"/>
      <c r="T80" s="973"/>
      <c r="U80" s="973"/>
      <c r="V80" s="973"/>
      <c r="W80" s="973"/>
      <c r="X80" s="973"/>
      <c r="Y80" s="973"/>
      <c r="Z80" s="973"/>
      <c r="AA80" s="973"/>
      <c r="AB80" s="973"/>
      <c r="AC80" s="973"/>
      <c r="AD80" s="973"/>
      <c r="AE80" s="973"/>
      <c r="AF80" s="973"/>
      <c r="AG80" s="973"/>
      <c r="AH80" s="973"/>
      <c r="AI80" s="973"/>
      <c r="AJ80" s="973"/>
      <c r="AK80" s="973"/>
      <c r="AL80" s="973"/>
      <c r="AM80" s="973"/>
      <c r="AN80" s="973"/>
      <c r="AO80" s="973"/>
      <c r="AP80" s="973"/>
      <c r="AQ80" s="973"/>
      <c r="AR80" s="973"/>
      <c r="AS80" s="973"/>
      <c r="AT80" s="973"/>
      <c r="AU80" s="973"/>
      <c r="AV80" s="973"/>
      <c r="AW80" s="973"/>
      <c r="AX80" s="973"/>
      <c r="AY80" s="973"/>
      <c r="AZ80" s="974"/>
      <c r="BA80" s="974"/>
      <c r="BB80" s="974"/>
      <c r="BC80" s="974"/>
      <c r="BD80" s="975"/>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6"/>
      <c r="C81" s="977"/>
      <c r="D81" s="977"/>
      <c r="E81" s="977"/>
      <c r="F81" s="977"/>
      <c r="G81" s="977"/>
      <c r="H81" s="977"/>
      <c r="I81" s="977"/>
      <c r="J81" s="977"/>
      <c r="K81" s="977"/>
      <c r="L81" s="977"/>
      <c r="M81" s="977"/>
      <c r="N81" s="977"/>
      <c r="O81" s="977"/>
      <c r="P81" s="978"/>
      <c r="Q81" s="979"/>
      <c r="R81" s="973"/>
      <c r="S81" s="973"/>
      <c r="T81" s="973"/>
      <c r="U81" s="973"/>
      <c r="V81" s="973"/>
      <c r="W81" s="973"/>
      <c r="X81" s="973"/>
      <c r="Y81" s="973"/>
      <c r="Z81" s="973"/>
      <c r="AA81" s="973"/>
      <c r="AB81" s="973"/>
      <c r="AC81" s="973"/>
      <c r="AD81" s="973"/>
      <c r="AE81" s="973"/>
      <c r="AF81" s="973"/>
      <c r="AG81" s="973"/>
      <c r="AH81" s="973"/>
      <c r="AI81" s="973"/>
      <c r="AJ81" s="973"/>
      <c r="AK81" s="973"/>
      <c r="AL81" s="973"/>
      <c r="AM81" s="973"/>
      <c r="AN81" s="973"/>
      <c r="AO81" s="973"/>
      <c r="AP81" s="973"/>
      <c r="AQ81" s="973"/>
      <c r="AR81" s="973"/>
      <c r="AS81" s="973"/>
      <c r="AT81" s="973"/>
      <c r="AU81" s="973"/>
      <c r="AV81" s="973"/>
      <c r="AW81" s="973"/>
      <c r="AX81" s="973"/>
      <c r="AY81" s="973"/>
      <c r="AZ81" s="974"/>
      <c r="BA81" s="974"/>
      <c r="BB81" s="974"/>
      <c r="BC81" s="974"/>
      <c r="BD81" s="975"/>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6"/>
      <c r="C82" s="977"/>
      <c r="D82" s="977"/>
      <c r="E82" s="977"/>
      <c r="F82" s="977"/>
      <c r="G82" s="977"/>
      <c r="H82" s="977"/>
      <c r="I82" s="977"/>
      <c r="J82" s="977"/>
      <c r="K82" s="977"/>
      <c r="L82" s="977"/>
      <c r="M82" s="977"/>
      <c r="N82" s="977"/>
      <c r="O82" s="977"/>
      <c r="P82" s="978"/>
      <c r="Q82" s="979"/>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c r="AU82" s="973"/>
      <c r="AV82" s="973"/>
      <c r="AW82" s="973"/>
      <c r="AX82" s="973"/>
      <c r="AY82" s="973"/>
      <c r="AZ82" s="974"/>
      <c r="BA82" s="974"/>
      <c r="BB82" s="974"/>
      <c r="BC82" s="974"/>
      <c r="BD82" s="975"/>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6"/>
      <c r="C83" s="977"/>
      <c r="D83" s="977"/>
      <c r="E83" s="977"/>
      <c r="F83" s="977"/>
      <c r="G83" s="977"/>
      <c r="H83" s="977"/>
      <c r="I83" s="977"/>
      <c r="J83" s="977"/>
      <c r="K83" s="977"/>
      <c r="L83" s="977"/>
      <c r="M83" s="977"/>
      <c r="N83" s="977"/>
      <c r="O83" s="977"/>
      <c r="P83" s="978"/>
      <c r="Q83" s="979"/>
      <c r="R83" s="973"/>
      <c r="S83" s="973"/>
      <c r="T83" s="973"/>
      <c r="U83" s="973"/>
      <c r="V83" s="973"/>
      <c r="W83" s="973"/>
      <c r="X83" s="973"/>
      <c r="Y83" s="973"/>
      <c r="Z83" s="973"/>
      <c r="AA83" s="973"/>
      <c r="AB83" s="973"/>
      <c r="AC83" s="973"/>
      <c r="AD83" s="973"/>
      <c r="AE83" s="973"/>
      <c r="AF83" s="973"/>
      <c r="AG83" s="973"/>
      <c r="AH83" s="973"/>
      <c r="AI83" s="973"/>
      <c r="AJ83" s="973"/>
      <c r="AK83" s="973"/>
      <c r="AL83" s="973"/>
      <c r="AM83" s="973"/>
      <c r="AN83" s="973"/>
      <c r="AO83" s="973"/>
      <c r="AP83" s="973"/>
      <c r="AQ83" s="973"/>
      <c r="AR83" s="973"/>
      <c r="AS83" s="973"/>
      <c r="AT83" s="973"/>
      <c r="AU83" s="973"/>
      <c r="AV83" s="973"/>
      <c r="AW83" s="973"/>
      <c r="AX83" s="973"/>
      <c r="AY83" s="973"/>
      <c r="AZ83" s="974"/>
      <c r="BA83" s="974"/>
      <c r="BB83" s="974"/>
      <c r="BC83" s="974"/>
      <c r="BD83" s="975"/>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6"/>
      <c r="C84" s="977"/>
      <c r="D84" s="977"/>
      <c r="E84" s="977"/>
      <c r="F84" s="977"/>
      <c r="G84" s="977"/>
      <c r="H84" s="977"/>
      <c r="I84" s="977"/>
      <c r="J84" s="977"/>
      <c r="K84" s="977"/>
      <c r="L84" s="977"/>
      <c r="M84" s="977"/>
      <c r="N84" s="977"/>
      <c r="O84" s="977"/>
      <c r="P84" s="978"/>
      <c r="Q84" s="979"/>
      <c r="R84" s="973"/>
      <c r="S84" s="973"/>
      <c r="T84" s="973"/>
      <c r="U84" s="973"/>
      <c r="V84" s="973"/>
      <c r="W84" s="973"/>
      <c r="X84" s="973"/>
      <c r="Y84" s="973"/>
      <c r="Z84" s="973"/>
      <c r="AA84" s="973"/>
      <c r="AB84" s="973"/>
      <c r="AC84" s="973"/>
      <c r="AD84" s="973"/>
      <c r="AE84" s="973"/>
      <c r="AF84" s="973"/>
      <c r="AG84" s="973"/>
      <c r="AH84" s="973"/>
      <c r="AI84" s="973"/>
      <c r="AJ84" s="973"/>
      <c r="AK84" s="973"/>
      <c r="AL84" s="973"/>
      <c r="AM84" s="973"/>
      <c r="AN84" s="973"/>
      <c r="AO84" s="973"/>
      <c r="AP84" s="973"/>
      <c r="AQ84" s="973"/>
      <c r="AR84" s="973"/>
      <c r="AS84" s="973"/>
      <c r="AT84" s="973"/>
      <c r="AU84" s="973"/>
      <c r="AV84" s="973"/>
      <c r="AW84" s="973"/>
      <c r="AX84" s="973"/>
      <c r="AY84" s="973"/>
      <c r="AZ84" s="974"/>
      <c r="BA84" s="974"/>
      <c r="BB84" s="974"/>
      <c r="BC84" s="974"/>
      <c r="BD84" s="975"/>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6"/>
      <c r="C85" s="977"/>
      <c r="D85" s="977"/>
      <c r="E85" s="977"/>
      <c r="F85" s="977"/>
      <c r="G85" s="977"/>
      <c r="H85" s="977"/>
      <c r="I85" s="977"/>
      <c r="J85" s="977"/>
      <c r="K85" s="977"/>
      <c r="L85" s="977"/>
      <c r="M85" s="977"/>
      <c r="N85" s="977"/>
      <c r="O85" s="977"/>
      <c r="P85" s="978"/>
      <c r="Q85" s="979"/>
      <c r="R85" s="973"/>
      <c r="S85" s="973"/>
      <c r="T85" s="973"/>
      <c r="U85" s="973"/>
      <c r="V85" s="973"/>
      <c r="W85" s="973"/>
      <c r="X85" s="973"/>
      <c r="Y85" s="973"/>
      <c r="Z85" s="973"/>
      <c r="AA85" s="973"/>
      <c r="AB85" s="973"/>
      <c r="AC85" s="973"/>
      <c r="AD85" s="973"/>
      <c r="AE85" s="973"/>
      <c r="AF85" s="973"/>
      <c r="AG85" s="973"/>
      <c r="AH85" s="973"/>
      <c r="AI85" s="973"/>
      <c r="AJ85" s="973"/>
      <c r="AK85" s="973"/>
      <c r="AL85" s="973"/>
      <c r="AM85" s="973"/>
      <c r="AN85" s="973"/>
      <c r="AO85" s="973"/>
      <c r="AP85" s="973"/>
      <c r="AQ85" s="973"/>
      <c r="AR85" s="973"/>
      <c r="AS85" s="973"/>
      <c r="AT85" s="973"/>
      <c r="AU85" s="973"/>
      <c r="AV85" s="973"/>
      <c r="AW85" s="973"/>
      <c r="AX85" s="973"/>
      <c r="AY85" s="973"/>
      <c r="AZ85" s="974"/>
      <c r="BA85" s="974"/>
      <c r="BB85" s="974"/>
      <c r="BC85" s="974"/>
      <c r="BD85" s="975"/>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6"/>
      <c r="C86" s="977"/>
      <c r="D86" s="977"/>
      <c r="E86" s="977"/>
      <c r="F86" s="977"/>
      <c r="G86" s="977"/>
      <c r="H86" s="977"/>
      <c r="I86" s="977"/>
      <c r="J86" s="977"/>
      <c r="K86" s="977"/>
      <c r="L86" s="977"/>
      <c r="M86" s="977"/>
      <c r="N86" s="977"/>
      <c r="O86" s="977"/>
      <c r="P86" s="978"/>
      <c r="Q86" s="979"/>
      <c r="R86" s="973"/>
      <c r="S86" s="973"/>
      <c r="T86" s="973"/>
      <c r="U86" s="973"/>
      <c r="V86" s="973"/>
      <c r="W86" s="973"/>
      <c r="X86" s="973"/>
      <c r="Y86" s="973"/>
      <c r="Z86" s="973"/>
      <c r="AA86" s="973"/>
      <c r="AB86" s="973"/>
      <c r="AC86" s="973"/>
      <c r="AD86" s="973"/>
      <c r="AE86" s="973"/>
      <c r="AF86" s="973"/>
      <c r="AG86" s="973"/>
      <c r="AH86" s="973"/>
      <c r="AI86" s="973"/>
      <c r="AJ86" s="973"/>
      <c r="AK86" s="973"/>
      <c r="AL86" s="973"/>
      <c r="AM86" s="973"/>
      <c r="AN86" s="973"/>
      <c r="AO86" s="973"/>
      <c r="AP86" s="973"/>
      <c r="AQ86" s="973"/>
      <c r="AR86" s="973"/>
      <c r="AS86" s="973"/>
      <c r="AT86" s="973"/>
      <c r="AU86" s="973"/>
      <c r="AV86" s="973"/>
      <c r="AW86" s="973"/>
      <c r="AX86" s="973"/>
      <c r="AY86" s="973"/>
      <c r="AZ86" s="974"/>
      <c r="BA86" s="974"/>
      <c r="BB86" s="974"/>
      <c r="BC86" s="974"/>
      <c r="BD86" s="975"/>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401</v>
      </c>
      <c r="C88" s="938"/>
      <c r="D88" s="938"/>
      <c r="E88" s="938"/>
      <c r="F88" s="938"/>
      <c r="G88" s="938"/>
      <c r="H88" s="938"/>
      <c r="I88" s="938"/>
      <c r="J88" s="938"/>
      <c r="K88" s="938"/>
      <c r="L88" s="938"/>
      <c r="M88" s="938"/>
      <c r="N88" s="938"/>
      <c r="O88" s="938"/>
      <c r="P88" s="948"/>
      <c r="Q88" s="964"/>
      <c r="R88" s="965"/>
      <c r="S88" s="965"/>
      <c r="T88" s="965"/>
      <c r="U88" s="965"/>
      <c r="V88" s="965"/>
      <c r="W88" s="965"/>
      <c r="X88" s="965"/>
      <c r="Y88" s="965"/>
      <c r="Z88" s="965"/>
      <c r="AA88" s="965"/>
      <c r="AB88" s="965"/>
      <c r="AC88" s="965"/>
      <c r="AD88" s="965"/>
      <c r="AE88" s="965"/>
      <c r="AF88" s="959">
        <v>22976</v>
      </c>
      <c r="AG88" s="959"/>
      <c r="AH88" s="959"/>
      <c r="AI88" s="959"/>
      <c r="AJ88" s="959"/>
      <c r="AK88" s="965"/>
      <c r="AL88" s="965"/>
      <c r="AM88" s="965"/>
      <c r="AN88" s="965"/>
      <c r="AO88" s="965"/>
      <c r="AP88" s="959">
        <v>1323</v>
      </c>
      <c r="AQ88" s="959"/>
      <c r="AR88" s="959"/>
      <c r="AS88" s="959"/>
      <c r="AT88" s="959"/>
      <c r="AU88" s="960">
        <v>308</v>
      </c>
      <c r="AV88" s="953"/>
      <c r="AW88" s="953"/>
      <c r="AX88" s="953"/>
      <c r="AY88" s="961"/>
      <c r="AZ88" s="962"/>
      <c r="BA88" s="962"/>
      <c r="BB88" s="962"/>
      <c r="BC88" s="962"/>
      <c r="BD88" s="963"/>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52</v>
      </c>
      <c r="CS102" s="953"/>
      <c r="CT102" s="953"/>
      <c r="CU102" s="953"/>
      <c r="CV102" s="954"/>
      <c r="CW102" s="952">
        <v>37</v>
      </c>
      <c r="CX102" s="953"/>
      <c r="CY102" s="953"/>
      <c r="CZ102" s="953"/>
      <c r="DA102" s="954"/>
      <c r="DB102" s="952">
        <v>81</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295</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295</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295</v>
      </c>
      <c r="DR109" s="896"/>
      <c r="DS109" s="896"/>
      <c r="DT109" s="896"/>
      <c r="DU109" s="897"/>
      <c r="DV109" s="898" t="s">
        <v>412</v>
      </c>
      <c r="DW109" s="896"/>
      <c r="DX109" s="896"/>
      <c r="DY109" s="896"/>
      <c r="DZ109" s="929"/>
    </row>
    <row r="110" spans="1:131" s="230" customFormat="1" ht="26.25" customHeight="1" x14ac:dyDescent="0.2">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1750815</v>
      </c>
      <c r="AB110" s="889"/>
      <c r="AC110" s="889"/>
      <c r="AD110" s="889"/>
      <c r="AE110" s="890"/>
      <c r="AF110" s="891">
        <v>1799856</v>
      </c>
      <c r="AG110" s="889"/>
      <c r="AH110" s="889"/>
      <c r="AI110" s="889"/>
      <c r="AJ110" s="890"/>
      <c r="AK110" s="891">
        <v>1774348</v>
      </c>
      <c r="AL110" s="889"/>
      <c r="AM110" s="889"/>
      <c r="AN110" s="889"/>
      <c r="AO110" s="890"/>
      <c r="AP110" s="892">
        <v>13.2</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16618956</v>
      </c>
      <c r="BR110" s="842"/>
      <c r="BS110" s="842"/>
      <c r="BT110" s="842"/>
      <c r="BU110" s="842"/>
      <c r="BV110" s="842">
        <v>15626187</v>
      </c>
      <c r="BW110" s="842"/>
      <c r="BX110" s="842"/>
      <c r="BY110" s="842"/>
      <c r="BZ110" s="842"/>
      <c r="CA110" s="842">
        <v>14890174</v>
      </c>
      <c r="CB110" s="842"/>
      <c r="CC110" s="842"/>
      <c r="CD110" s="842"/>
      <c r="CE110" s="842"/>
      <c r="CF110" s="866">
        <v>111</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2802353</v>
      </c>
      <c r="BR112" s="817"/>
      <c r="BS112" s="817"/>
      <c r="BT112" s="817"/>
      <c r="BU112" s="817"/>
      <c r="BV112" s="817">
        <v>2783296</v>
      </c>
      <c r="BW112" s="817"/>
      <c r="BX112" s="817"/>
      <c r="BY112" s="817"/>
      <c r="BZ112" s="817"/>
      <c r="CA112" s="817">
        <v>2631331</v>
      </c>
      <c r="CB112" s="817"/>
      <c r="CC112" s="817"/>
      <c r="CD112" s="817"/>
      <c r="CE112" s="817"/>
      <c r="CF112" s="875">
        <v>19.600000000000001</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244950</v>
      </c>
      <c r="AB113" s="919"/>
      <c r="AC113" s="919"/>
      <c r="AD113" s="919"/>
      <c r="AE113" s="920"/>
      <c r="AF113" s="921">
        <v>265245</v>
      </c>
      <c r="AG113" s="919"/>
      <c r="AH113" s="919"/>
      <c r="AI113" s="919"/>
      <c r="AJ113" s="920"/>
      <c r="AK113" s="921">
        <v>231674</v>
      </c>
      <c r="AL113" s="919"/>
      <c r="AM113" s="919"/>
      <c r="AN113" s="919"/>
      <c r="AO113" s="920"/>
      <c r="AP113" s="922">
        <v>1.7</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460168</v>
      </c>
      <c r="BR113" s="817"/>
      <c r="BS113" s="817"/>
      <c r="BT113" s="817"/>
      <c r="BU113" s="817"/>
      <c r="BV113" s="817">
        <v>328333</v>
      </c>
      <c r="BW113" s="817"/>
      <c r="BX113" s="817"/>
      <c r="BY113" s="817"/>
      <c r="BZ113" s="817"/>
      <c r="CA113" s="817">
        <v>308257</v>
      </c>
      <c r="CB113" s="817"/>
      <c r="CC113" s="817"/>
      <c r="CD113" s="817"/>
      <c r="CE113" s="817"/>
      <c r="CF113" s="875">
        <v>2.2999999999999998</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198674</v>
      </c>
      <c r="AB114" s="780"/>
      <c r="AC114" s="780"/>
      <c r="AD114" s="780"/>
      <c r="AE114" s="781"/>
      <c r="AF114" s="782">
        <v>149288</v>
      </c>
      <c r="AG114" s="780"/>
      <c r="AH114" s="780"/>
      <c r="AI114" s="780"/>
      <c r="AJ114" s="781"/>
      <c r="AK114" s="782">
        <v>78035</v>
      </c>
      <c r="AL114" s="780"/>
      <c r="AM114" s="780"/>
      <c r="AN114" s="780"/>
      <c r="AO114" s="781"/>
      <c r="AP114" s="824">
        <v>0.6</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1991886</v>
      </c>
      <c r="BR114" s="817"/>
      <c r="BS114" s="817"/>
      <c r="BT114" s="817"/>
      <c r="BU114" s="817"/>
      <c r="BV114" s="817">
        <v>1742548</v>
      </c>
      <c r="BW114" s="817"/>
      <c r="BX114" s="817"/>
      <c r="BY114" s="817"/>
      <c r="BZ114" s="817"/>
      <c r="CA114" s="817">
        <v>1467562</v>
      </c>
      <c r="CB114" s="817"/>
      <c r="CC114" s="817"/>
      <c r="CD114" s="817"/>
      <c r="CE114" s="817"/>
      <c r="CF114" s="875">
        <v>10.9</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v>27818</v>
      </c>
      <c r="CB115" s="817"/>
      <c r="CC115" s="817"/>
      <c r="CD115" s="817"/>
      <c r="CE115" s="817"/>
      <c r="CF115" s="875">
        <v>0.2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2194439</v>
      </c>
      <c r="AB117" s="903"/>
      <c r="AC117" s="903"/>
      <c r="AD117" s="903"/>
      <c r="AE117" s="904"/>
      <c r="AF117" s="905">
        <v>2214389</v>
      </c>
      <c r="AG117" s="903"/>
      <c r="AH117" s="903"/>
      <c r="AI117" s="903"/>
      <c r="AJ117" s="904"/>
      <c r="AK117" s="905">
        <v>2084057</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295</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442</v>
      </c>
      <c r="BP119" s="878"/>
      <c r="BQ119" s="879">
        <v>21873363</v>
      </c>
      <c r="BR119" s="845"/>
      <c r="BS119" s="845"/>
      <c r="BT119" s="845"/>
      <c r="BU119" s="845"/>
      <c r="BV119" s="845">
        <v>20480364</v>
      </c>
      <c r="BW119" s="845"/>
      <c r="BX119" s="845"/>
      <c r="BY119" s="845"/>
      <c r="BZ119" s="845"/>
      <c r="CA119" s="845">
        <v>19325142</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5208937</v>
      </c>
      <c r="BR120" s="842"/>
      <c r="BS120" s="842"/>
      <c r="BT120" s="842"/>
      <c r="BU120" s="842"/>
      <c r="BV120" s="842">
        <v>5557645</v>
      </c>
      <c r="BW120" s="842"/>
      <c r="BX120" s="842"/>
      <c r="BY120" s="842"/>
      <c r="BZ120" s="842"/>
      <c r="CA120" s="842">
        <v>5069328</v>
      </c>
      <c r="CB120" s="842"/>
      <c r="CC120" s="842"/>
      <c r="CD120" s="842"/>
      <c r="CE120" s="842"/>
      <c r="CF120" s="866">
        <v>37.799999999999997</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2801304</v>
      </c>
      <c r="DH120" s="842"/>
      <c r="DI120" s="842"/>
      <c r="DJ120" s="842"/>
      <c r="DK120" s="842"/>
      <c r="DL120" s="842">
        <v>2782320</v>
      </c>
      <c r="DM120" s="842"/>
      <c r="DN120" s="842"/>
      <c r="DO120" s="842"/>
      <c r="DP120" s="842"/>
      <c r="DQ120" s="842">
        <v>2554224</v>
      </c>
      <c r="DR120" s="842"/>
      <c r="DS120" s="842"/>
      <c r="DT120" s="842"/>
      <c r="DU120" s="842"/>
      <c r="DV120" s="843">
        <v>19</v>
      </c>
      <c r="DW120" s="843"/>
      <c r="DX120" s="843"/>
      <c r="DY120" s="843"/>
      <c r="DZ120" s="844"/>
    </row>
    <row r="121" spans="1:130" s="230"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7612507</v>
      </c>
      <c r="BR121" s="817"/>
      <c r="BS121" s="817"/>
      <c r="BT121" s="817"/>
      <c r="BU121" s="817"/>
      <c r="BV121" s="817">
        <v>7868941</v>
      </c>
      <c r="BW121" s="817"/>
      <c r="BX121" s="817"/>
      <c r="BY121" s="817"/>
      <c r="BZ121" s="817"/>
      <c r="CA121" s="817">
        <v>7575477</v>
      </c>
      <c r="CB121" s="817"/>
      <c r="CC121" s="817"/>
      <c r="CD121" s="817"/>
      <c r="CE121" s="817"/>
      <c r="CF121" s="875">
        <v>56.5</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1049</v>
      </c>
      <c r="DH121" s="817"/>
      <c r="DI121" s="817"/>
      <c r="DJ121" s="817"/>
      <c r="DK121" s="817"/>
      <c r="DL121" s="817">
        <v>976</v>
      </c>
      <c r="DM121" s="817"/>
      <c r="DN121" s="817"/>
      <c r="DO121" s="817"/>
      <c r="DP121" s="817"/>
      <c r="DQ121" s="817">
        <v>77107</v>
      </c>
      <c r="DR121" s="817"/>
      <c r="DS121" s="817"/>
      <c r="DT121" s="817"/>
      <c r="DU121" s="817"/>
      <c r="DV121" s="794">
        <v>0.6</v>
      </c>
      <c r="DW121" s="794"/>
      <c r="DX121" s="794"/>
      <c r="DY121" s="794"/>
      <c r="DZ121" s="795"/>
    </row>
    <row r="122" spans="1:130" s="230" customFormat="1" ht="26.25" customHeight="1" x14ac:dyDescent="0.2">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12332860</v>
      </c>
      <c r="BR122" s="845"/>
      <c r="BS122" s="845"/>
      <c r="BT122" s="845"/>
      <c r="BU122" s="845"/>
      <c r="BV122" s="845">
        <v>11595971</v>
      </c>
      <c r="BW122" s="845"/>
      <c r="BX122" s="845"/>
      <c r="BY122" s="845"/>
      <c r="BZ122" s="845"/>
      <c r="CA122" s="845">
        <v>11322295</v>
      </c>
      <c r="CB122" s="845"/>
      <c r="CC122" s="845"/>
      <c r="CD122" s="845"/>
      <c r="CE122" s="845"/>
      <c r="CF122" s="846">
        <v>84.4</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450</v>
      </c>
      <c r="BP123" s="878"/>
      <c r="BQ123" s="832">
        <v>25154304</v>
      </c>
      <c r="BR123" s="833"/>
      <c r="BS123" s="833"/>
      <c r="BT123" s="833"/>
      <c r="BU123" s="833"/>
      <c r="BV123" s="833">
        <v>25022557</v>
      </c>
      <c r="BW123" s="833"/>
      <c r="BX123" s="833"/>
      <c r="BY123" s="833"/>
      <c r="BZ123" s="833"/>
      <c r="CA123" s="833">
        <v>23967100</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v>27818</v>
      </c>
      <c r="DR126" s="817"/>
      <c r="DS126" s="817"/>
      <c r="DT126" s="817"/>
      <c r="DU126" s="817"/>
      <c r="DV126" s="794">
        <v>0.2</v>
      </c>
      <c r="DW126" s="794"/>
      <c r="DX126" s="794"/>
      <c r="DY126" s="794"/>
      <c r="DZ126" s="795"/>
    </row>
    <row r="127" spans="1:130" s="230" customFormat="1" ht="26.25" customHeight="1" x14ac:dyDescent="0.2">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667626</v>
      </c>
      <c r="AB128" s="801"/>
      <c r="AC128" s="801"/>
      <c r="AD128" s="801"/>
      <c r="AE128" s="802"/>
      <c r="AF128" s="803">
        <v>706556</v>
      </c>
      <c r="AG128" s="801"/>
      <c r="AH128" s="801"/>
      <c r="AI128" s="801"/>
      <c r="AJ128" s="802"/>
      <c r="AK128" s="803">
        <v>711770</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12.81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14617065</v>
      </c>
      <c r="AB129" s="780"/>
      <c r="AC129" s="780"/>
      <c r="AD129" s="780"/>
      <c r="AE129" s="781"/>
      <c r="AF129" s="782">
        <v>14426507</v>
      </c>
      <c r="AG129" s="780"/>
      <c r="AH129" s="780"/>
      <c r="AI129" s="780"/>
      <c r="AJ129" s="781"/>
      <c r="AK129" s="782">
        <v>14570811</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17.809999999999999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1303279</v>
      </c>
      <c r="AB130" s="780"/>
      <c r="AC130" s="780"/>
      <c r="AD130" s="780"/>
      <c r="AE130" s="781"/>
      <c r="AF130" s="782">
        <v>1248962</v>
      </c>
      <c r="AG130" s="780"/>
      <c r="AH130" s="780"/>
      <c r="AI130" s="780"/>
      <c r="AJ130" s="781"/>
      <c r="AK130" s="782">
        <v>1158108</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1.7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13313786</v>
      </c>
      <c r="AB131" s="764"/>
      <c r="AC131" s="764"/>
      <c r="AD131" s="764"/>
      <c r="AE131" s="765"/>
      <c r="AF131" s="766">
        <v>13177545</v>
      </c>
      <c r="AG131" s="764"/>
      <c r="AH131" s="764"/>
      <c r="AI131" s="764"/>
      <c r="AJ131" s="765"/>
      <c r="AK131" s="766">
        <v>13412703</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1.678966449</v>
      </c>
      <c r="AB132" s="745"/>
      <c r="AC132" s="745"/>
      <c r="AD132" s="745"/>
      <c r="AE132" s="746"/>
      <c r="AF132" s="747">
        <v>1.9644857979999999</v>
      </c>
      <c r="AG132" s="745"/>
      <c r="AH132" s="745"/>
      <c r="AI132" s="745"/>
      <c r="AJ132" s="746"/>
      <c r="AK132" s="747">
        <v>1.5968369689999999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1.9</v>
      </c>
      <c r="AB133" s="724"/>
      <c r="AC133" s="724"/>
      <c r="AD133" s="724"/>
      <c r="AE133" s="725"/>
      <c r="AF133" s="723">
        <v>1.5</v>
      </c>
      <c r="AG133" s="724"/>
      <c r="AH133" s="724"/>
      <c r="AI133" s="724"/>
      <c r="AJ133" s="725"/>
      <c r="AK133" s="723">
        <v>1.7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6miZUYz/gy5iLa4fsnwr3KMkOWIxmO3Y/+rq6CEkhTWHG1CACqSvP1wbsBhdcB48OPI0NyLbKwMmlYckm7GolA==" saltValue="m39nwF99+x0Co02phvOMz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8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WqqfupbT7jHWNS8FJ42y65I/MFDktxBU7AfMYz8RDHPgC6JgFEz7stt0PnJGWaz1MrQJjS7WXMaBkE1fbj1/Xw==" saltValue="ARHjzFXJgwk52b2Kp85E3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hUbHY9WvfGzxQbtN3HvngYFYr1fNqIIAcUshJZqqPNWt03TrUS/F9LuXNtqCMnJM/TzInpnzJNdPamKbrTuMg==" saltValue="2rb3W2HDlufrS3hIIlB98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484</v>
      </c>
      <c r="AL9" s="1133"/>
      <c r="AM9" s="1133"/>
      <c r="AN9" s="1134"/>
      <c r="AO9" s="281">
        <v>4467076</v>
      </c>
      <c r="AP9" s="281">
        <v>61859</v>
      </c>
      <c r="AQ9" s="282">
        <v>73824</v>
      </c>
      <c r="AR9" s="283">
        <v>-16.2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485</v>
      </c>
      <c r="AL10" s="1133"/>
      <c r="AM10" s="1133"/>
      <c r="AN10" s="1134"/>
      <c r="AO10" s="284">
        <v>582435</v>
      </c>
      <c r="AP10" s="284">
        <v>8065</v>
      </c>
      <c r="AQ10" s="285">
        <v>6244</v>
      </c>
      <c r="AR10" s="286">
        <v>29.2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486</v>
      </c>
      <c r="AL11" s="1133"/>
      <c r="AM11" s="1133"/>
      <c r="AN11" s="1134"/>
      <c r="AO11" s="284" t="s">
        <v>487</v>
      </c>
      <c r="AP11" s="284" t="s">
        <v>487</v>
      </c>
      <c r="AQ11" s="285">
        <v>1048</v>
      </c>
      <c r="AR11" s="286" t="s">
        <v>487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488</v>
      </c>
      <c r="AL12" s="1133"/>
      <c r="AM12" s="1133"/>
      <c r="AN12" s="1134"/>
      <c r="AO12" s="284" t="s">
        <v>487</v>
      </c>
      <c r="AP12" s="284" t="s">
        <v>487</v>
      </c>
      <c r="AQ12" s="285">
        <v>8</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489</v>
      </c>
      <c r="AL13" s="1133"/>
      <c r="AM13" s="1133"/>
      <c r="AN13" s="1134"/>
      <c r="AO13" s="284">
        <v>131298</v>
      </c>
      <c r="AP13" s="284">
        <v>1818</v>
      </c>
      <c r="AQ13" s="285">
        <v>2350</v>
      </c>
      <c r="AR13" s="286">
        <v>-22.6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490</v>
      </c>
      <c r="AL14" s="1133"/>
      <c r="AM14" s="1133"/>
      <c r="AN14" s="1134"/>
      <c r="AO14" s="284">
        <v>142249</v>
      </c>
      <c r="AP14" s="284">
        <v>1970</v>
      </c>
      <c r="AQ14" s="285">
        <v>1698</v>
      </c>
      <c r="AR14" s="286">
        <v>16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491</v>
      </c>
      <c r="AL15" s="1136"/>
      <c r="AM15" s="1136"/>
      <c r="AN15" s="1137"/>
      <c r="AO15" s="284">
        <v>-240822</v>
      </c>
      <c r="AP15" s="284">
        <v>-3335</v>
      </c>
      <c r="AQ15" s="285">
        <v>-3564</v>
      </c>
      <c r="AR15" s="286">
        <v>-6.4</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178</v>
      </c>
      <c r="AL16" s="1136"/>
      <c r="AM16" s="1136"/>
      <c r="AN16" s="1137"/>
      <c r="AO16" s="284">
        <v>5082236</v>
      </c>
      <c r="AP16" s="284">
        <v>70377</v>
      </c>
      <c r="AQ16" s="285">
        <v>81608</v>
      </c>
      <c r="AR16" s="286">
        <v>-13.8</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496</v>
      </c>
      <c r="AL21" s="1139"/>
      <c r="AM21" s="1139"/>
      <c r="AN21" s="1140"/>
      <c r="AO21" s="297">
        <v>6.27</v>
      </c>
      <c r="AP21" s="298">
        <v>7.59</v>
      </c>
      <c r="AQ21" s="299">
        <v>-1.32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497</v>
      </c>
      <c r="AL22" s="1139"/>
      <c r="AM22" s="1139"/>
      <c r="AN22" s="1140"/>
      <c r="AO22" s="302">
        <v>99.4</v>
      </c>
      <c r="AP22" s="303">
        <v>98.2</v>
      </c>
      <c r="AQ22" s="304">
        <v>1.2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31" t="s">
        <v>498</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501</v>
      </c>
      <c r="AL32" s="1123"/>
      <c r="AM32" s="1123"/>
      <c r="AN32" s="1124"/>
      <c r="AO32" s="312">
        <v>1774348</v>
      </c>
      <c r="AP32" s="312">
        <v>24571</v>
      </c>
      <c r="AQ32" s="313">
        <v>42992</v>
      </c>
      <c r="AR32" s="314">
        <v>-42.8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502</v>
      </c>
      <c r="AL33" s="1123"/>
      <c r="AM33" s="1123"/>
      <c r="AN33" s="1124"/>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503</v>
      </c>
      <c r="AL34" s="1123"/>
      <c r="AM34" s="1123"/>
      <c r="AN34" s="1124"/>
      <c r="AO34" s="312" t="s">
        <v>487</v>
      </c>
      <c r="AP34" s="312" t="s">
        <v>487</v>
      </c>
      <c r="AQ34" s="313">
        <v>43</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504</v>
      </c>
      <c r="AL35" s="1123"/>
      <c r="AM35" s="1123"/>
      <c r="AN35" s="1124"/>
      <c r="AO35" s="312">
        <v>231674</v>
      </c>
      <c r="AP35" s="312">
        <v>3208</v>
      </c>
      <c r="AQ35" s="313">
        <v>11969</v>
      </c>
      <c r="AR35" s="314">
        <v>-73.2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505</v>
      </c>
      <c r="AL36" s="1123"/>
      <c r="AM36" s="1123"/>
      <c r="AN36" s="1124"/>
      <c r="AO36" s="312">
        <v>78035</v>
      </c>
      <c r="AP36" s="312">
        <v>1081</v>
      </c>
      <c r="AQ36" s="313">
        <v>2138</v>
      </c>
      <c r="AR36" s="314">
        <v>-49.4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506</v>
      </c>
      <c r="AL37" s="1123"/>
      <c r="AM37" s="1123"/>
      <c r="AN37" s="1124"/>
      <c r="AO37" s="312" t="s">
        <v>487</v>
      </c>
      <c r="AP37" s="312" t="s">
        <v>487</v>
      </c>
      <c r="AQ37" s="313">
        <v>592</v>
      </c>
      <c r="AR37" s="314" t="s">
        <v>487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507</v>
      </c>
      <c r="AL38" s="1126"/>
      <c r="AM38" s="1126"/>
      <c r="AN38" s="1127"/>
      <c r="AO38" s="315" t="s">
        <v>487</v>
      </c>
      <c r="AP38" s="315" t="s">
        <v>487</v>
      </c>
      <c r="AQ38" s="316">
        <v>2</v>
      </c>
      <c r="AR38" s="304" t="s">
        <v>487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508</v>
      </c>
      <c r="AL39" s="1126"/>
      <c r="AM39" s="1126"/>
      <c r="AN39" s="1127"/>
      <c r="AO39" s="312">
        <v>-711770</v>
      </c>
      <c r="AP39" s="312">
        <v>-9856</v>
      </c>
      <c r="AQ39" s="313">
        <v>-5777</v>
      </c>
      <c r="AR39" s="314">
        <v>70.599999999999994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509</v>
      </c>
      <c r="AL40" s="1123"/>
      <c r="AM40" s="1123"/>
      <c r="AN40" s="1124"/>
      <c r="AO40" s="312">
        <v>-1158108</v>
      </c>
      <c r="AP40" s="312">
        <v>-16037</v>
      </c>
      <c r="AQ40" s="313">
        <v>-36457</v>
      </c>
      <c r="AR40" s="314">
        <v>-56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288</v>
      </c>
      <c r="AL41" s="1129"/>
      <c r="AM41" s="1129"/>
      <c r="AN41" s="1130"/>
      <c r="AO41" s="312">
        <v>214179</v>
      </c>
      <c r="AP41" s="312">
        <v>2966</v>
      </c>
      <c r="AQ41" s="313">
        <v>15502</v>
      </c>
      <c r="AR41" s="314">
        <v>-80.900000000000006</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479</v>
      </c>
      <c r="AN49" s="1117" t="s">
        <v>512</v>
      </c>
      <c r="AO49" s="1118"/>
      <c r="AP49" s="1118"/>
      <c r="AQ49" s="1118"/>
      <c r="AR49" s="111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4065015</v>
      </c>
      <c r="AN51" s="334">
        <v>56175</v>
      </c>
      <c r="AO51" s="335">
        <v>25.7</v>
      </c>
      <c r="AP51" s="336">
        <v>62383</v>
      </c>
      <c r="AQ51" s="337">
        <v>14.1</v>
      </c>
      <c r="AR51" s="338">
        <v>11.6</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1149009</v>
      </c>
      <c r="AN52" s="342">
        <v>15878</v>
      </c>
      <c r="AO52" s="343">
        <v>22</v>
      </c>
      <c r="AP52" s="344">
        <v>35325</v>
      </c>
      <c r="AQ52" s="345">
        <v>7.6</v>
      </c>
      <c r="AR52" s="346">
        <v>14.4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3173215</v>
      </c>
      <c r="AN53" s="334">
        <v>43876</v>
      </c>
      <c r="AO53" s="335">
        <v>-21.9</v>
      </c>
      <c r="AP53" s="336">
        <v>63812</v>
      </c>
      <c r="AQ53" s="337">
        <v>2.2999999999999998</v>
      </c>
      <c r="AR53" s="338">
        <v>-24.2</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939400</v>
      </c>
      <c r="AN54" s="342">
        <v>12989</v>
      </c>
      <c r="AO54" s="343">
        <v>-18.2</v>
      </c>
      <c r="AP54" s="344">
        <v>33848</v>
      </c>
      <c r="AQ54" s="345">
        <v>-4.2</v>
      </c>
      <c r="AR54" s="346">
        <v>-14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1943046</v>
      </c>
      <c r="AN55" s="334">
        <v>26954</v>
      </c>
      <c r="AO55" s="335">
        <v>-38.6</v>
      </c>
      <c r="AP55" s="336">
        <v>54225</v>
      </c>
      <c r="AQ55" s="337">
        <v>-15</v>
      </c>
      <c r="AR55" s="338">
        <v>-23.6</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620267</v>
      </c>
      <c r="AN56" s="342">
        <v>8604</v>
      </c>
      <c r="AO56" s="343">
        <v>-33.799999999999997</v>
      </c>
      <c r="AP56" s="344">
        <v>27337</v>
      </c>
      <c r="AQ56" s="345">
        <v>-19.2</v>
      </c>
      <c r="AR56" s="346">
        <v>-14.6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2092556</v>
      </c>
      <c r="AN57" s="334">
        <v>29051</v>
      </c>
      <c r="AO57" s="335">
        <v>7.8</v>
      </c>
      <c r="AP57" s="336">
        <v>54016</v>
      </c>
      <c r="AQ57" s="337">
        <v>-0.4</v>
      </c>
      <c r="AR57" s="338">
        <v>8.1999999999999993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719103</v>
      </c>
      <c r="AN58" s="342">
        <v>9983</v>
      </c>
      <c r="AO58" s="343">
        <v>16</v>
      </c>
      <c r="AP58" s="344">
        <v>28078</v>
      </c>
      <c r="AQ58" s="345">
        <v>2.7</v>
      </c>
      <c r="AR58" s="346">
        <v>13.3</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2426954</v>
      </c>
      <c r="AN59" s="334">
        <v>33608</v>
      </c>
      <c r="AO59" s="335">
        <v>15.7</v>
      </c>
      <c r="AP59" s="336">
        <v>52786</v>
      </c>
      <c r="AQ59" s="337">
        <v>-2.2999999999999998</v>
      </c>
      <c r="AR59" s="338">
        <v>18</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791236</v>
      </c>
      <c r="AN60" s="342">
        <v>10957</v>
      </c>
      <c r="AO60" s="343">
        <v>9.8000000000000007</v>
      </c>
      <c r="AP60" s="344">
        <v>28742</v>
      </c>
      <c r="AQ60" s="345">
        <v>2.4</v>
      </c>
      <c r="AR60" s="346">
        <v>7.4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2740157</v>
      </c>
      <c r="AN61" s="349">
        <v>37933</v>
      </c>
      <c r="AO61" s="350">
        <v>-2.2999999999999998</v>
      </c>
      <c r="AP61" s="351">
        <v>57444</v>
      </c>
      <c r="AQ61" s="352">
        <v>-0.3</v>
      </c>
      <c r="AR61" s="338">
        <v>-2</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843803</v>
      </c>
      <c r="AN62" s="342">
        <v>11682</v>
      </c>
      <c r="AO62" s="343">
        <v>-0.8</v>
      </c>
      <c r="AP62" s="344">
        <v>30666</v>
      </c>
      <c r="AQ62" s="345">
        <v>-2.1</v>
      </c>
      <c r="AR62" s="346">
        <v>1.3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doShJiCVvUBCGs9RigyZLiDmFmq3HOo+5xnVjI5DJ0d4HCB6HN2Vo9YhneXXZUlJbtsWY+SFjrd+C5qekHyIjQ==" saltValue="aE2Zk0ze7g+x81GzsBxhM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0" zoomScaleNormal="6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iPza2tVjMtLKUgiD31LVd32dmjCxk0w3eq60JekSMgxAM4gXUZgygVtmGh5+zHDL31Gwhd9IST2szXb/OVBdow==" saltValue="HqG68/zr4zVuz6wrfDAZ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0" zoomScaleNormal="6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2HTIMWZzS8hBvSiczzvpBawgFfY+HBu5b0J/tjstyQnsg5xvGGhjBCoUcQ8Fjupbm4eWSEYfGEeGVEeFr/rPHQ==" saltValue="H3e/EHhPp2rtwW3RtRXV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41" t="s">
        <v>3</v>
      </c>
      <c r="D47" s="1141"/>
      <c r="E47" s="1142"/>
      <c r="F47" s="11">
        <v>10.02</v>
      </c>
      <c r="G47" s="12">
        <v>10.61</v>
      </c>
      <c r="H47" s="12">
        <v>14.64</v>
      </c>
      <c r="I47" s="12">
        <v>16.62</v>
      </c>
      <c r="J47" s="13">
        <v>14.86</v>
      </c>
    </row>
    <row r="48" spans="2:10" ht="57.75" customHeight="1" x14ac:dyDescent="0.2">
      <c r="B48" s="14"/>
      <c r="C48" s="1143" t="s">
        <v>4</v>
      </c>
      <c r="D48" s="1143"/>
      <c r="E48" s="1144"/>
      <c r="F48" s="15">
        <v>6.95</v>
      </c>
      <c r="G48" s="16">
        <v>7.57</v>
      </c>
      <c r="H48" s="16">
        <v>10.42</v>
      </c>
      <c r="I48" s="16">
        <v>9.82</v>
      </c>
      <c r="J48" s="17">
        <v>10</v>
      </c>
    </row>
    <row r="49" spans="2:10" ht="57.75" customHeight="1" thickBot="1" x14ac:dyDescent="0.25">
      <c r="B49" s="18"/>
      <c r="C49" s="1145" t="s">
        <v>5</v>
      </c>
      <c r="D49" s="1145"/>
      <c r="E49" s="1146"/>
      <c r="F49" s="19" t="s">
        <v>531</v>
      </c>
      <c r="G49" s="20">
        <v>1.82</v>
      </c>
      <c r="H49" s="20">
        <v>9.17</v>
      </c>
      <c r="I49" s="20">
        <v>1.04</v>
      </c>
      <c r="J49" s="21" t="s">
        <v>532</v>
      </c>
    </row>
    <row r="50" spans="2:10" ht="13" x14ac:dyDescent="0.2"/>
  </sheetData>
  <sheetProtection algorithmName="SHA-512" hashValue="rkdAQWPUki8OoTBn9+l8CSyA3ktCUCnn2npjEiZt2u8f1uR7NbzNUs9nwzquJtJ8S0E7TD1kZudURLlupNpKiQ==" saltValue="vPuVkHBCGn9LlZPlVHRf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3" t="s">
        <v>533</v>
      </c>
      <c r="D34" s="1153"/>
      <c r="E34" s="1154"/>
      <c r="F34" s="32">
        <v>13.06</v>
      </c>
      <c r="G34" s="33">
        <v>10.9</v>
      </c>
      <c r="H34" s="33">
        <v>10.29</v>
      </c>
      <c r="I34" s="33">
        <v>9.68</v>
      </c>
      <c r="J34" s="34">
        <v>10.02</v>
      </c>
      <c r="K34" s="22"/>
      <c r="L34" s="22"/>
      <c r="M34" s="22"/>
      <c r="N34" s="22"/>
      <c r="O34" s="22"/>
      <c r="P34" s="22"/>
    </row>
    <row r="35" spans="1:16" ht="39" customHeight="1" x14ac:dyDescent="0.2">
      <c r="A35" s="22"/>
      <c r="B35" s="35"/>
      <c r="C35" s="1147" t="s">
        <v>534</v>
      </c>
      <c r="D35" s="1148"/>
      <c r="E35" s="1149"/>
      <c r="F35" s="36">
        <v>6.94</v>
      </c>
      <c r="G35" s="37">
        <v>7.56</v>
      </c>
      <c r="H35" s="37">
        <v>10.42</v>
      </c>
      <c r="I35" s="37">
        <v>9.81</v>
      </c>
      <c r="J35" s="38">
        <v>9.99</v>
      </c>
      <c r="K35" s="22"/>
      <c r="L35" s="22"/>
      <c r="M35" s="22"/>
      <c r="N35" s="22"/>
      <c r="O35" s="22"/>
      <c r="P35" s="22"/>
    </row>
    <row r="36" spans="1:16" ht="39" customHeight="1" x14ac:dyDescent="0.2">
      <c r="A36" s="22"/>
      <c r="B36" s="35"/>
      <c r="C36" s="1147" t="s">
        <v>535</v>
      </c>
      <c r="D36" s="1148"/>
      <c r="E36" s="1149"/>
      <c r="F36" s="36">
        <v>0.96</v>
      </c>
      <c r="G36" s="37">
        <v>1.35</v>
      </c>
      <c r="H36" s="37">
        <v>1.92</v>
      </c>
      <c r="I36" s="37">
        <v>2.0099999999999998</v>
      </c>
      <c r="J36" s="38">
        <v>2.3199999999999998</v>
      </c>
      <c r="K36" s="22"/>
      <c r="L36" s="22"/>
      <c r="M36" s="22"/>
      <c r="N36" s="22"/>
      <c r="O36" s="22"/>
      <c r="P36" s="22"/>
    </row>
    <row r="37" spans="1:16" ht="39" customHeight="1" x14ac:dyDescent="0.2">
      <c r="A37" s="22"/>
      <c r="B37" s="35"/>
      <c r="C37" s="1147" t="s">
        <v>536</v>
      </c>
      <c r="D37" s="1148"/>
      <c r="E37" s="1149"/>
      <c r="F37" s="36">
        <v>0.46</v>
      </c>
      <c r="G37" s="37">
        <v>0.19</v>
      </c>
      <c r="H37" s="37">
        <v>0.13</v>
      </c>
      <c r="I37" s="37">
        <v>0.61</v>
      </c>
      <c r="J37" s="38">
        <v>0.73</v>
      </c>
      <c r="K37" s="22"/>
      <c r="L37" s="22"/>
      <c r="M37" s="22"/>
      <c r="N37" s="22"/>
      <c r="O37" s="22"/>
      <c r="P37" s="22"/>
    </row>
    <row r="38" spans="1:16" ht="39" customHeight="1" x14ac:dyDescent="0.2">
      <c r="A38" s="22"/>
      <c r="B38" s="35"/>
      <c r="C38" s="1147" t="s">
        <v>537</v>
      </c>
      <c r="D38" s="1148"/>
      <c r="E38" s="1149"/>
      <c r="F38" s="36">
        <v>0.31</v>
      </c>
      <c r="G38" s="37">
        <v>0.41</v>
      </c>
      <c r="H38" s="37">
        <v>0.31</v>
      </c>
      <c r="I38" s="37">
        <v>0.03</v>
      </c>
      <c r="J38" s="38">
        <v>0.31</v>
      </c>
      <c r="K38" s="22"/>
      <c r="L38" s="22"/>
      <c r="M38" s="22"/>
      <c r="N38" s="22"/>
      <c r="O38" s="22"/>
      <c r="P38" s="22"/>
    </row>
    <row r="39" spans="1:16" ht="39" customHeight="1" x14ac:dyDescent="0.2">
      <c r="A39" s="22"/>
      <c r="B39" s="35"/>
      <c r="C39" s="1147" t="s">
        <v>538</v>
      </c>
      <c r="D39" s="1148"/>
      <c r="E39" s="1149"/>
      <c r="F39" s="36">
        <v>0.01</v>
      </c>
      <c r="G39" s="37">
        <v>0.01</v>
      </c>
      <c r="H39" s="37">
        <v>0.01</v>
      </c>
      <c r="I39" s="37">
        <v>0.01</v>
      </c>
      <c r="J39" s="38">
        <v>0.01</v>
      </c>
      <c r="K39" s="22"/>
      <c r="L39" s="22"/>
      <c r="M39" s="22"/>
      <c r="N39" s="22"/>
      <c r="O39" s="22"/>
      <c r="P39" s="22"/>
    </row>
    <row r="40" spans="1:16" ht="39" customHeight="1" x14ac:dyDescent="0.2">
      <c r="A40" s="22"/>
      <c r="B40" s="35"/>
      <c r="C40" s="1147" t="s">
        <v>539</v>
      </c>
      <c r="D40" s="1148"/>
      <c r="E40" s="1149"/>
      <c r="F40" s="36">
        <v>0</v>
      </c>
      <c r="G40" s="37">
        <v>0</v>
      </c>
      <c r="H40" s="37">
        <v>0</v>
      </c>
      <c r="I40" s="37">
        <v>0</v>
      </c>
      <c r="J40" s="38">
        <v>0</v>
      </c>
      <c r="K40" s="22"/>
      <c r="L40" s="22"/>
      <c r="M40" s="22"/>
      <c r="N40" s="22"/>
      <c r="O40" s="22"/>
      <c r="P40" s="22"/>
    </row>
    <row r="41" spans="1:16" ht="39" customHeight="1" x14ac:dyDescent="0.2">
      <c r="A41" s="22"/>
      <c r="B41" s="35"/>
      <c r="C41" s="1147"/>
      <c r="D41" s="1148"/>
      <c r="E41" s="1149"/>
      <c r="F41" s="36"/>
      <c r="G41" s="37"/>
      <c r="H41" s="37"/>
      <c r="I41" s="37"/>
      <c r="J41" s="38"/>
      <c r="K41" s="22"/>
      <c r="L41" s="22"/>
      <c r="M41" s="22"/>
      <c r="N41" s="22"/>
      <c r="O41" s="22"/>
      <c r="P41" s="22"/>
    </row>
    <row r="42" spans="1:16" ht="39" customHeight="1" x14ac:dyDescent="0.2">
      <c r="A42" s="22"/>
      <c r="B42" s="39"/>
      <c r="C42" s="1147" t="s">
        <v>540</v>
      </c>
      <c r="D42" s="1148"/>
      <c r="E42" s="1149"/>
      <c r="F42" s="36" t="s">
        <v>487</v>
      </c>
      <c r="G42" s="37" t="s">
        <v>487</v>
      </c>
      <c r="H42" s="37" t="s">
        <v>487</v>
      </c>
      <c r="I42" s="37" t="s">
        <v>487</v>
      </c>
      <c r="J42" s="38" t="s">
        <v>487</v>
      </c>
      <c r="K42" s="22"/>
      <c r="L42" s="22"/>
      <c r="M42" s="22"/>
      <c r="N42" s="22"/>
      <c r="O42" s="22"/>
      <c r="P42" s="22"/>
    </row>
    <row r="43" spans="1:16" ht="39" customHeight="1" thickBot="1" x14ac:dyDescent="0.25">
      <c r="A43" s="22"/>
      <c r="B43" s="40"/>
      <c r="C43" s="1150" t="s">
        <v>541</v>
      </c>
      <c r="D43" s="1151"/>
      <c r="E43" s="1152"/>
      <c r="F43" s="41" t="s">
        <v>487</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k6JIxt2yPJCGbbvb8hSGfVq6RZ70+Qav0MpUehWcrT/nJ60shHWMOWtO2+Ld6AVDECVT7VhkBBOw9dcSkF5TFw==" saltValue="0d8Vd4S47p6iy8xO5hJ0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8" t="s">
        <v>9</v>
      </c>
      <c r="C45" s="1179"/>
      <c r="D45" s="58"/>
      <c r="E45" s="1184" t="s">
        <v>10</v>
      </c>
      <c r="F45" s="1184"/>
      <c r="G45" s="1184"/>
      <c r="H45" s="1184"/>
      <c r="I45" s="1184"/>
      <c r="J45" s="1185"/>
      <c r="K45" s="59">
        <v>1781</v>
      </c>
      <c r="L45" s="60">
        <v>1652</v>
      </c>
      <c r="M45" s="60">
        <v>1751</v>
      </c>
      <c r="N45" s="60">
        <v>1800</v>
      </c>
      <c r="O45" s="61">
        <v>1774</v>
      </c>
      <c r="P45" s="48"/>
      <c r="Q45" s="48"/>
      <c r="R45" s="48"/>
      <c r="S45" s="48"/>
      <c r="T45" s="48"/>
      <c r="U45" s="48"/>
    </row>
    <row r="46" spans="1:21" ht="30.75" customHeight="1" x14ac:dyDescent="0.2">
      <c r="A46" s="48"/>
      <c r="B46" s="1180"/>
      <c r="C46" s="1181"/>
      <c r="D46" s="62"/>
      <c r="E46" s="1157" t="s">
        <v>11</v>
      </c>
      <c r="F46" s="1157"/>
      <c r="G46" s="1157"/>
      <c r="H46" s="1157"/>
      <c r="I46" s="1157"/>
      <c r="J46" s="1158"/>
      <c r="K46" s="63" t="s">
        <v>487</v>
      </c>
      <c r="L46" s="64" t="s">
        <v>487</v>
      </c>
      <c r="M46" s="64" t="s">
        <v>487</v>
      </c>
      <c r="N46" s="64" t="s">
        <v>487</v>
      </c>
      <c r="O46" s="65" t="s">
        <v>487</v>
      </c>
      <c r="P46" s="48"/>
      <c r="Q46" s="48"/>
      <c r="R46" s="48"/>
      <c r="S46" s="48"/>
      <c r="T46" s="48"/>
      <c r="U46" s="48"/>
    </row>
    <row r="47" spans="1:21" ht="30.75" customHeight="1" x14ac:dyDescent="0.2">
      <c r="A47" s="48"/>
      <c r="B47" s="1180"/>
      <c r="C47" s="1181"/>
      <c r="D47" s="62"/>
      <c r="E47" s="1157" t="s">
        <v>12</v>
      </c>
      <c r="F47" s="1157"/>
      <c r="G47" s="1157"/>
      <c r="H47" s="1157"/>
      <c r="I47" s="1157"/>
      <c r="J47" s="1158"/>
      <c r="K47" s="63" t="s">
        <v>487</v>
      </c>
      <c r="L47" s="64" t="s">
        <v>487</v>
      </c>
      <c r="M47" s="64" t="s">
        <v>487</v>
      </c>
      <c r="N47" s="64" t="s">
        <v>487</v>
      </c>
      <c r="O47" s="65" t="s">
        <v>487</v>
      </c>
      <c r="P47" s="48"/>
      <c r="Q47" s="48"/>
      <c r="R47" s="48"/>
      <c r="S47" s="48"/>
      <c r="T47" s="48"/>
      <c r="U47" s="48"/>
    </row>
    <row r="48" spans="1:21" ht="30.75" customHeight="1" x14ac:dyDescent="0.2">
      <c r="A48" s="48"/>
      <c r="B48" s="1180"/>
      <c r="C48" s="1181"/>
      <c r="D48" s="62"/>
      <c r="E48" s="1157" t="s">
        <v>13</v>
      </c>
      <c r="F48" s="1157"/>
      <c r="G48" s="1157"/>
      <c r="H48" s="1157"/>
      <c r="I48" s="1157"/>
      <c r="J48" s="1158"/>
      <c r="K48" s="63">
        <v>274</v>
      </c>
      <c r="L48" s="64">
        <v>281</v>
      </c>
      <c r="M48" s="64">
        <v>245</v>
      </c>
      <c r="N48" s="64">
        <v>265</v>
      </c>
      <c r="O48" s="65">
        <v>232</v>
      </c>
      <c r="P48" s="48"/>
      <c r="Q48" s="48"/>
      <c r="R48" s="48"/>
      <c r="S48" s="48"/>
      <c r="T48" s="48"/>
      <c r="U48" s="48"/>
    </row>
    <row r="49" spans="1:21" ht="30.75" customHeight="1" x14ac:dyDescent="0.2">
      <c r="A49" s="48"/>
      <c r="B49" s="1180"/>
      <c r="C49" s="1181"/>
      <c r="D49" s="62"/>
      <c r="E49" s="1157" t="s">
        <v>14</v>
      </c>
      <c r="F49" s="1157"/>
      <c r="G49" s="1157"/>
      <c r="H49" s="1157"/>
      <c r="I49" s="1157"/>
      <c r="J49" s="1158"/>
      <c r="K49" s="63">
        <v>225</v>
      </c>
      <c r="L49" s="64">
        <v>226</v>
      </c>
      <c r="M49" s="64">
        <v>199</v>
      </c>
      <c r="N49" s="64">
        <v>149</v>
      </c>
      <c r="O49" s="65">
        <v>78</v>
      </c>
      <c r="P49" s="48"/>
      <c r="Q49" s="48"/>
      <c r="R49" s="48"/>
      <c r="S49" s="48"/>
      <c r="T49" s="48"/>
      <c r="U49" s="48"/>
    </row>
    <row r="50" spans="1:21" ht="30.75" customHeight="1" x14ac:dyDescent="0.2">
      <c r="A50" s="48"/>
      <c r="B50" s="1180"/>
      <c r="C50" s="1181"/>
      <c r="D50" s="62"/>
      <c r="E50" s="1157" t="s">
        <v>15</v>
      </c>
      <c r="F50" s="1157"/>
      <c r="G50" s="1157"/>
      <c r="H50" s="1157"/>
      <c r="I50" s="1157"/>
      <c r="J50" s="1158"/>
      <c r="K50" s="63" t="s">
        <v>487</v>
      </c>
      <c r="L50" s="64" t="s">
        <v>487</v>
      </c>
      <c r="M50" s="64" t="s">
        <v>487</v>
      </c>
      <c r="N50" s="64" t="s">
        <v>487</v>
      </c>
      <c r="O50" s="65" t="s">
        <v>487</v>
      </c>
      <c r="P50" s="48"/>
      <c r="Q50" s="48"/>
      <c r="R50" s="48"/>
      <c r="S50" s="48"/>
      <c r="T50" s="48"/>
      <c r="U50" s="48"/>
    </row>
    <row r="51" spans="1:21" ht="30.75" customHeight="1" x14ac:dyDescent="0.2">
      <c r="A51" s="48"/>
      <c r="B51" s="1182"/>
      <c r="C51" s="1183"/>
      <c r="D51" s="66"/>
      <c r="E51" s="1157" t="s">
        <v>16</v>
      </c>
      <c r="F51" s="1157"/>
      <c r="G51" s="1157"/>
      <c r="H51" s="1157"/>
      <c r="I51" s="1157"/>
      <c r="J51" s="1158"/>
      <c r="K51" s="63" t="s">
        <v>487</v>
      </c>
      <c r="L51" s="64" t="s">
        <v>487</v>
      </c>
      <c r="M51" s="64" t="s">
        <v>487</v>
      </c>
      <c r="N51" s="64" t="s">
        <v>487</v>
      </c>
      <c r="O51" s="65" t="s">
        <v>487</v>
      </c>
      <c r="P51" s="48"/>
      <c r="Q51" s="48"/>
      <c r="R51" s="48"/>
      <c r="S51" s="48"/>
      <c r="T51" s="48"/>
      <c r="U51" s="48"/>
    </row>
    <row r="52" spans="1:21" ht="30.75" customHeight="1" x14ac:dyDescent="0.2">
      <c r="A52" s="48"/>
      <c r="B52" s="1155" t="s">
        <v>17</v>
      </c>
      <c r="C52" s="1156"/>
      <c r="D52" s="66"/>
      <c r="E52" s="1157" t="s">
        <v>18</v>
      </c>
      <c r="F52" s="1157"/>
      <c r="G52" s="1157"/>
      <c r="H52" s="1157"/>
      <c r="I52" s="1157"/>
      <c r="J52" s="1158"/>
      <c r="K52" s="63">
        <v>1904</v>
      </c>
      <c r="L52" s="64">
        <v>2022</v>
      </c>
      <c r="M52" s="64">
        <v>1972</v>
      </c>
      <c r="N52" s="64">
        <v>1956</v>
      </c>
      <c r="O52" s="65">
        <v>1871</v>
      </c>
      <c r="P52" s="48"/>
      <c r="Q52" s="48"/>
      <c r="R52" s="48"/>
      <c r="S52" s="48"/>
      <c r="T52" s="48"/>
      <c r="U52" s="48"/>
    </row>
    <row r="53" spans="1:21" ht="30.75" customHeight="1" thickBot="1" x14ac:dyDescent="0.25">
      <c r="A53" s="48"/>
      <c r="B53" s="1159" t="s">
        <v>19</v>
      </c>
      <c r="C53" s="1160"/>
      <c r="D53" s="67"/>
      <c r="E53" s="1161" t="s">
        <v>20</v>
      </c>
      <c r="F53" s="1161"/>
      <c r="G53" s="1161"/>
      <c r="H53" s="1161"/>
      <c r="I53" s="1161"/>
      <c r="J53" s="1162"/>
      <c r="K53" s="68">
        <v>376</v>
      </c>
      <c r="L53" s="69">
        <v>137</v>
      </c>
      <c r="M53" s="69">
        <v>223</v>
      </c>
      <c r="N53" s="69">
        <v>258</v>
      </c>
      <c r="O53" s="70">
        <v>213</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63" t="s">
        <v>24</v>
      </c>
      <c r="C58" s="1164"/>
      <c r="D58" s="1169" t="s">
        <v>25</v>
      </c>
      <c r="E58" s="1170"/>
      <c r="F58" s="1170"/>
      <c r="G58" s="1170"/>
      <c r="H58" s="1170"/>
      <c r="I58" s="1170"/>
      <c r="J58" s="1171"/>
      <c r="K58" s="83" t="s">
        <v>562</v>
      </c>
      <c r="L58" s="84" t="s">
        <v>562</v>
      </c>
      <c r="M58" s="84" t="s">
        <v>562</v>
      </c>
      <c r="N58" s="84" t="s">
        <v>562</v>
      </c>
      <c r="O58" s="85" t="s">
        <v>562</v>
      </c>
    </row>
    <row r="59" spans="1:21" ht="31.5" customHeight="1" x14ac:dyDescent="0.2">
      <c r="B59" s="1165"/>
      <c r="C59" s="1166"/>
      <c r="D59" s="1172" t="s">
        <v>26</v>
      </c>
      <c r="E59" s="1173"/>
      <c r="F59" s="1173"/>
      <c r="G59" s="1173"/>
      <c r="H59" s="1173"/>
      <c r="I59" s="1173"/>
      <c r="J59" s="1174"/>
      <c r="K59" s="86" t="s">
        <v>487</v>
      </c>
      <c r="L59" s="87" t="s">
        <v>487</v>
      </c>
      <c r="M59" s="87" t="s">
        <v>487</v>
      </c>
      <c r="N59" s="87" t="s">
        <v>487</v>
      </c>
      <c r="O59" s="88" t="s">
        <v>487</v>
      </c>
    </row>
    <row r="60" spans="1:21" ht="31.5" customHeight="1" thickBot="1" x14ac:dyDescent="0.25">
      <c r="B60" s="1167"/>
      <c r="C60" s="1168"/>
      <c r="D60" s="1175" t="s">
        <v>27</v>
      </c>
      <c r="E60" s="1176"/>
      <c r="F60" s="1176"/>
      <c r="G60" s="1176"/>
      <c r="H60" s="1176"/>
      <c r="I60" s="1176"/>
      <c r="J60" s="1177"/>
      <c r="K60" s="89" t="s">
        <v>487</v>
      </c>
      <c r="L60" s="90" t="s">
        <v>487</v>
      </c>
      <c r="M60" s="90" t="s">
        <v>487</v>
      </c>
      <c r="N60" s="90" t="s">
        <v>487</v>
      </c>
      <c r="O60" s="91" t="s">
        <v>487</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KVBStFrE36PjiPruBdcPLl1WKOOu5gt7pQprncYZ4gVTOYO3kn3FuvEw3Gh/LxgsuESwBbepzvwn3R08jp5bw==" saltValue="ebkcR8O+nn/PxgzjdyuQ3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8" t="s">
        <v>30</v>
      </c>
      <c r="C41" s="1199"/>
      <c r="D41" s="105"/>
      <c r="E41" s="1200" t="s">
        <v>31</v>
      </c>
      <c r="F41" s="1200"/>
      <c r="G41" s="1200"/>
      <c r="H41" s="1201"/>
      <c r="I41" s="355">
        <v>17182</v>
      </c>
      <c r="J41" s="356">
        <v>17210</v>
      </c>
      <c r="K41" s="356">
        <v>16619</v>
      </c>
      <c r="L41" s="356">
        <v>15626</v>
      </c>
      <c r="M41" s="357">
        <v>14890</v>
      </c>
    </row>
    <row r="42" spans="2:13" ht="27.75" customHeight="1" x14ac:dyDescent="0.2">
      <c r="B42" s="1188"/>
      <c r="C42" s="1189"/>
      <c r="D42" s="106"/>
      <c r="E42" s="1192" t="s">
        <v>32</v>
      </c>
      <c r="F42" s="1192"/>
      <c r="G42" s="1192"/>
      <c r="H42" s="1193"/>
      <c r="I42" s="358" t="s">
        <v>487</v>
      </c>
      <c r="J42" s="359" t="s">
        <v>487</v>
      </c>
      <c r="K42" s="359" t="s">
        <v>487</v>
      </c>
      <c r="L42" s="359" t="s">
        <v>487</v>
      </c>
      <c r="M42" s="360" t="s">
        <v>487</v>
      </c>
    </row>
    <row r="43" spans="2:13" ht="27.75" customHeight="1" x14ac:dyDescent="0.2">
      <c r="B43" s="1188"/>
      <c r="C43" s="1189"/>
      <c r="D43" s="106"/>
      <c r="E43" s="1192" t="s">
        <v>33</v>
      </c>
      <c r="F43" s="1192"/>
      <c r="G43" s="1192"/>
      <c r="H43" s="1193"/>
      <c r="I43" s="358">
        <v>5183</v>
      </c>
      <c r="J43" s="359">
        <v>4066</v>
      </c>
      <c r="K43" s="359">
        <v>2802</v>
      </c>
      <c r="L43" s="359">
        <v>2783</v>
      </c>
      <c r="M43" s="360">
        <v>2631</v>
      </c>
    </row>
    <row r="44" spans="2:13" ht="27.75" customHeight="1" x14ac:dyDescent="0.2">
      <c r="B44" s="1188"/>
      <c r="C44" s="1189"/>
      <c r="D44" s="106"/>
      <c r="E44" s="1192" t="s">
        <v>34</v>
      </c>
      <c r="F44" s="1192"/>
      <c r="G44" s="1192"/>
      <c r="H44" s="1193"/>
      <c r="I44" s="358">
        <v>680</v>
      </c>
      <c r="J44" s="359">
        <v>480</v>
      </c>
      <c r="K44" s="359">
        <v>460</v>
      </c>
      <c r="L44" s="359">
        <v>328</v>
      </c>
      <c r="M44" s="360">
        <v>308</v>
      </c>
    </row>
    <row r="45" spans="2:13" ht="27.75" customHeight="1" x14ac:dyDescent="0.2">
      <c r="B45" s="1188"/>
      <c r="C45" s="1189"/>
      <c r="D45" s="106"/>
      <c r="E45" s="1192" t="s">
        <v>35</v>
      </c>
      <c r="F45" s="1192"/>
      <c r="G45" s="1192"/>
      <c r="H45" s="1193"/>
      <c r="I45" s="358">
        <v>2033</v>
      </c>
      <c r="J45" s="359">
        <v>1901</v>
      </c>
      <c r="K45" s="359">
        <v>1992</v>
      </c>
      <c r="L45" s="359">
        <v>1743</v>
      </c>
      <c r="M45" s="360">
        <v>1468</v>
      </c>
    </row>
    <row r="46" spans="2:13" ht="27.75" customHeight="1" x14ac:dyDescent="0.2">
      <c r="B46" s="1188"/>
      <c r="C46" s="1189"/>
      <c r="D46" s="107"/>
      <c r="E46" s="1192" t="s">
        <v>36</v>
      </c>
      <c r="F46" s="1192"/>
      <c r="G46" s="1192"/>
      <c r="H46" s="1193"/>
      <c r="I46" s="358" t="s">
        <v>487</v>
      </c>
      <c r="J46" s="359" t="s">
        <v>487</v>
      </c>
      <c r="K46" s="359" t="s">
        <v>487</v>
      </c>
      <c r="L46" s="359" t="s">
        <v>487</v>
      </c>
      <c r="M46" s="360">
        <v>28</v>
      </c>
    </row>
    <row r="47" spans="2:13" ht="27.75" customHeight="1" x14ac:dyDescent="0.2">
      <c r="B47" s="1188"/>
      <c r="C47" s="1189"/>
      <c r="D47" s="108"/>
      <c r="E47" s="1202" t="s">
        <v>37</v>
      </c>
      <c r="F47" s="1203"/>
      <c r="G47" s="1203"/>
      <c r="H47" s="1204"/>
      <c r="I47" s="358" t="s">
        <v>487</v>
      </c>
      <c r="J47" s="359" t="s">
        <v>487</v>
      </c>
      <c r="K47" s="359" t="s">
        <v>487</v>
      </c>
      <c r="L47" s="359" t="s">
        <v>487</v>
      </c>
      <c r="M47" s="360" t="s">
        <v>487</v>
      </c>
    </row>
    <row r="48" spans="2:13" ht="27.75" customHeight="1" x14ac:dyDescent="0.2">
      <c r="B48" s="1188"/>
      <c r="C48" s="1189"/>
      <c r="D48" s="106"/>
      <c r="E48" s="1192" t="s">
        <v>38</v>
      </c>
      <c r="F48" s="1192"/>
      <c r="G48" s="1192"/>
      <c r="H48" s="1193"/>
      <c r="I48" s="358" t="s">
        <v>487</v>
      </c>
      <c r="J48" s="359" t="s">
        <v>487</v>
      </c>
      <c r="K48" s="359" t="s">
        <v>487</v>
      </c>
      <c r="L48" s="359" t="s">
        <v>487</v>
      </c>
      <c r="M48" s="360" t="s">
        <v>487</v>
      </c>
    </row>
    <row r="49" spans="2:13" ht="27.75" customHeight="1" x14ac:dyDescent="0.2">
      <c r="B49" s="1190"/>
      <c r="C49" s="1191"/>
      <c r="D49" s="106"/>
      <c r="E49" s="1192" t="s">
        <v>39</v>
      </c>
      <c r="F49" s="1192"/>
      <c r="G49" s="1192"/>
      <c r="H49" s="1193"/>
      <c r="I49" s="358" t="s">
        <v>487</v>
      </c>
      <c r="J49" s="359" t="s">
        <v>487</v>
      </c>
      <c r="K49" s="359" t="s">
        <v>487</v>
      </c>
      <c r="L49" s="359" t="s">
        <v>487</v>
      </c>
      <c r="M49" s="360" t="s">
        <v>487</v>
      </c>
    </row>
    <row r="50" spans="2:13" ht="27.75" customHeight="1" x14ac:dyDescent="0.2">
      <c r="B50" s="1186" t="s">
        <v>40</v>
      </c>
      <c r="C50" s="1187"/>
      <c r="D50" s="109"/>
      <c r="E50" s="1192" t="s">
        <v>41</v>
      </c>
      <c r="F50" s="1192"/>
      <c r="G50" s="1192"/>
      <c r="H50" s="1193"/>
      <c r="I50" s="358">
        <v>4533</v>
      </c>
      <c r="J50" s="359">
        <v>4555</v>
      </c>
      <c r="K50" s="359">
        <v>5209</v>
      </c>
      <c r="L50" s="359">
        <v>5558</v>
      </c>
      <c r="M50" s="360">
        <v>5069</v>
      </c>
    </row>
    <row r="51" spans="2:13" ht="27.75" customHeight="1" x14ac:dyDescent="0.2">
      <c r="B51" s="1188"/>
      <c r="C51" s="1189"/>
      <c r="D51" s="106"/>
      <c r="E51" s="1192" t="s">
        <v>42</v>
      </c>
      <c r="F51" s="1192"/>
      <c r="G51" s="1192"/>
      <c r="H51" s="1193"/>
      <c r="I51" s="358">
        <v>8794</v>
      </c>
      <c r="J51" s="359">
        <v>8420</v>
      </c>
      <c r="K51" s="359">
        <v>7613</v>
      </c>
      <c r="L51" s="359">
        <v>7869</v>
      </c>
      <c r="M51" s="360">
        <v>7575</v>
      </c>
    </row>
    <row r="52" spans="2:13" ht="27.75" customHeight="1" x14ac:dyDescent="0.2">
      <c r="B52" s="1190"/>
      <c r="C52" s="1191"/>
      <c r="D52" s="106"/>
      <c r="E52" s="1192" t="s">
        <v>43</v>
      </c>
      <c r="F52" s="1192"/>
      <c r="G52" s="1192"/>
      <c r="H52" s="1193"/>
      <c r="I52" s="358">
        <v>13141</v>
      </c>
      <c r="J52" s="359">
        <v>12501</v>
      </c>
      <c r="K52" s="359">
        <v>12333</v>
      </c>
      <c r="L52" s="359">
        <v>11596</v>
      </c>
      <c r="M52" s="360">
        <v>11322</v>
      </c>
    </row>
    <row r="53" spans="2:13" ht="27.75" customHeight="1" thickBot="1" x14ac:dyDescent="0.25">
      <c r="B53" s="1194" t="s">
        <v>19</v>
      </c>
      <c r="C53" s="1195"/>
      <c r="D53" s="110"/>
      <c r="E53" s="1196" t="s">
        <v>44</v>
      </c>
      <c r="F53" s="1196"/>
      <c r="G53" s="1196"/>
      <c r="H53" s="1197"/>
      <c r="I53" s="361">
        <v>-1389</v>
      </c>
      <c r="J53" s="362">
        <v>-1820</v>
      </c>
      <c r="K53" s="362">
        <v>-3281</v>
      </c>
      <c r="L53" s="362">
        <v>-4542</v>
      </c>
      <c r="M53" s="363">
        <v>-4642</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28+Z+PsptPaSF3yPt2d7PTeAtiTN60heaKSqS86b4zX1L6wLU3wv3Q2KK+vVREb7eyT4pqpz7rXBYdidWBV+hw==" saltValue="KDCKh+UCdMv1x8HjK3Ms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3" t="s">
        <v>46</v>
      </c>
      <c r="D55" s="1213"/>
      <c r="E55" s="1214"/>
      <c r="F55" s="122">
        <v>2140</v>
      </c>
      <c r="G55" s="122">
        <v>2398</v>
      </c>
      <c r="H55" s="123">
        <v>2165</v>
      </c>
    </row>
    <row r="56" spans="2:8" ht="52.5" customHeight="1" x14ac:dyDescent="0.2">
      <c r="B56" s="124"/>
      <c r="C56" s="1215" t="s">
        <v>47</v>
      </c>
      <c r="D56" s="1215"/>
      <c r="E56" s="1216"/>
      <c r="F56" s="125">
        <v>203</v>
      </c>
      <c r="G56" s="125">
        <v>203</v>
      </c>
      <c r="H56" s="126">
        <v>203</v>
      </c>
    </row>
    <row r="57" spans="2:8" ht="53.25" customHeight="1" x14ac:dyDescent="0.2">
      <c r="B57" s="124"/>
      <c r="C57" s="1217" t="s">
        <v>48</v>
      </c>
      <c r="D57" s="1217"/>
      <c r="E57" s="1218"/>
      <c r="F57" s="127">
        <v>1807</v>
      </c>
      <c r="G57" s="127">
        <v>2212</v>
      </c>
      <c r="H57" s="128">
        <v>2262</v>
      </c>
    </row>
    <row r="58" spans="2:8" ht="45.75" customHeight="1" x14ac:dyDescent="0.2">
      <c r="B58" s="129"/>
      <c r="C58" s="1205" t="s">
        <v>557</v>
      </c>
      <c r="D58" s="1206"/>
      <c r="E58" s="1207"/>
      <c r="F58" s="130">
        <v>859</v>
      </c>
      <c r="G58" s="130">
        <v>1262</v>
      </c>
      <c r="H58" s="131">
        <v>1239</v>
      </c>
    </row>
    <row r="59" spans="2:8" ht="45.75" customHeight="1" x14ac:dyDescent="0.2">
      <c r="B59" s="129"/>
      <c r="C59" s="1205" t="s">
        <v>558</v>
      </c>
      <c r="D59" s="1206"/>
      <c r="E59" s="1207"/>
      <c r="F59" s="130">
        <v>280</v>
      </c>
      <c r="G59" s="130">
        <v>280</v>
      </c>
      <c r="H59" s="131">
        <v>353</v>
      </c>
    </row>
    <row r="60" spans="2:8" ht="45.75" customHeight="1" x14ac:dyDescent="0.2">
      <c r="B60" s="129"/>
      <c r="C60" s="1205" t="s">
        <v>559</v>
      </c>
      <c r="D60" s="1206"/>
      <c r="E60" s="1207"/>
      <c r="F60" s="130">
        <v>271</v>
      </c>
      <c r="G60" s="130">
        <v>272</v>
      </c>
      <c r="H60" s="131">
        <v>272</v>
      </c>
    </row>
    <row r="61" spans="2:8" ht="45.75" customHeight="1" x14ac:dyDescent="0.2">
      <c r="B61" s="129"/>
      <c r="C61" s="1205" t="s">
        <v>560</v>
      </c>
      <c r="D61" s="1206"/>
      <c r="E61" s="1207"/>
      <c r="F61" s="130">
        <v>182</v>
      </c>
      <c r="G61" s="130">
        <v>182</v>
      </c>
      <c r="H61" s="131">
        <v>183</v>
      </c>
    </row>
    <row r="62" spans="2:8" ht="45.75" customHeight="1" thickBot="1" x14ac:dyDescent="0.25">
      <c r="B62" s="132"/>
      <c r="C62" s="1208" t="s">
        <v>561</v>
      </c>
      <c r="D62" s="1209"/>
      <c r="E62" s="1210"/>
      <c r="F62" s="133">
        <v>155</v>
      </c>
      <c r="G62" s="133">
        <v>155</v>
      </c>
      <c r="H62" s="134">
        <v>155</v>
      </c>
    </row>
    <row r="63" spans="2:8" ht="52.5" customHeight="1" thickBot="1" x14ac:dyDescent="0.25">
      <c r="B63" s="135"/>
      <c r="C63" s="1211" t="s">
        <v>49</v>
      </c>
      <c r="D63" s="1211"/>
      <c r="E63" s="1212"/>
      <c r="F63" s="136">
        <v>4150</v>
      </c>
      <c r="G63" s="136">
        <v>4812</v>
      </c>
      <c r="H63" s="137">
        <v>4630</v>
      </c>
    </row>
    <row r="64" spans="2:8" ht="13" x14ac:dyDescent="0.2"/>
  </sheetData>
  <sheetProtection algorithmName="SHA-512" hashValue="VymIuxJxSlYdTV+n2P2egJH4on+i97y9btQIbIYgPTKyCZs3F1vADWgotVHviAq/oZzUhjJAzVq7VIvh3SnY/w==" saltValue="XlBSUnVi7syod4UiTk85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56175</v>
      </c>
      <c r="E3" s="156"/>
      <c r="F3" s="157">
        <v>62383</v>
      </c>
      <c r="G3" s="158"/>
      <c r="H3" s="159"/>
    </row>
    <row r="4" spans="1:8" x14ac:dyDescent="0.2">
      <c r="A4" s="160"/>
      <c r="B4" s="161"/>
      <c r="C4" s="162"/>
      <c r="D4" s="163">
        <v>15878</v>
      </c>
      <c r="E4" s="164"/>
      <c r="F4" s="165">
        <v>35325</v>
      </c>
      <c r="G4" s="166"/>
      <c r="H4" s="167"/>
    </row>
    <row r="5" spans="1:8" x14ac:dyDescent="0.2">
      <c r="A5" s="148" t="s">
        <v>520</v>
      </c>
      <c r="B5" s="153"/>
      <c r="C5" s="154"/>
      <c r="D5" s="155">
        <v>43876</v>
      </c>
      <c r="E5" s="156"/>
      <c r="F5" s="157">
        <v>63812</v>
      </c>
      <c r="G5" s="158"/>
      <c r="H5" s="159"/>
    </row>
    <row r="6" spans="1:8" x14ac:dyDescent="0.2">
      <c r="A6" s="160"/>
      <c r="B6" s="161"/>
      <c r="C6" s="162"/>
      <c r="D6" s="163">
        <v>12989</v>
      </c>
      <c r="E6" s="164"/>
      <c r="F6" s="165">
        <v>33848</v>
      </c>
      <c r="G6" s="166"/>
      <c r="H6" s="167"/>
    </row>
    <row r="7" spans="1:8" x14ac:dyDescent="0.2">
      <c r="A7" s="148" t="s">
        <v>521</v>
      </c>
      <c r="B7" s="153"/>
      <c r="C7" s="154"/>
      <c r="D7" s="155">
        <v>26954</v>
      </c>
      <c r="E7" s="156"/>
      <c r="F7" s="157">
        <v>54225</v>
      </c>
      <c r="G7" s="158"/>
      <c r="H7" s="159"/>
    </row>
    <row r="8" spans="1:8" x14ac:dyDescent="0.2">
      <c r="A8" s="160"/>
      <c r="B8" s="161"/>
      <c r="C8" s="162"/>
      <c r="D8" s="163">
        <v>8604</v>
      </c>
      <c r="E8" s="164"/>
      <c r="F8" s="165">
        <v>27337</v>
      </c>
      <c r="G8" s="166"/>
      <c r="H8" s="167"/>
    </row>
    <row r="9" spans="1:8" x14ac:dyDescent="0.2">
      <c r="A9" s="148" t="s">
        <v>522</v>
      </c>
      <c r="B9" s="153"/>
      <c r="C9" s="154"/>
      <c r="D9" s="155">
        <v>29051</v>
      </c>
      <c r="E9" s="156"/>
      <c r="F9" s="157">
        <v>54016</v>
      </c>
      <c r="G9" s="158"/>
      <c r="H9" s="159"/>
    </row>
    <row r="10" spans="1:8" x14ac:dyDescent="0.2">
      <c r="A10" s="160"/>
      <c r="B10" s="161"/>
      <c r="C10" s="162"/>
      <c r="D10" s="163">
        <v>9983</v>
      </c>
      <c r="E10" s="164"/>
      <c r="F10" s="165">
        <v>28078</v>
      </c>
      <c r="G10" s="166"/>
      <c r="H10" s="167"/>
    </row>
    <row r="11" spans="1:8" x14ac:dyDescent="0.2">
      <c r="A11" s="148" t="s">
        <v>523</v>
      </c>
      <c r="B11" s="153"/>
      <c r="C11" s="154"/>
      <c r="D11" s="155">
        <v>33608</v>
      </c>
      <c r="E11" s="156"/>
      <c r="F11" s="157">
        <v>52786</v>
      </c>
      <c r="G11" s="158"/>
      <c r="H11" s="159"/>
    </row>
    <row r="12" spans="1:8" x14ac:dyDescent="0.2">
      <c r="A12" s="160"/>
      <c r="B12" s="161"/>
      <c r="C12" s="168"/>
      <c r="D12" s="163">
        <v>10957</v>
      </c>
      <c r="E12" s="164"/>
      <c r="F12" s="165">
        <v>28742</v>
      </c>
      <c r="G12" s="166"/>
      <c r="H12" s="167"/>
    </row>
    <row r="13" spans="1:8" x14ac:dyDescent="0.2">
      <c r="A13" s="148"/>
      <c r="B13" s="153"/>
      <c r="C13" s="169"/>
      <c r="D13" s="170">
        <v>37933</v>
      </c>
      <c r="E13" s="171"/>
      <c r="F13" s="172">
        <v>57444</v>
      </c>
      <c r="G13" s="173"/>
      <c r="H13" s="159"/>
    </row>
    <row r="14" spans="1:8" x14ac:dyDescent="0.2">
      <c r="A14" s="160"/>
      <c r="B14" s="161"/>
      <c r="C14" s="162"/>
      <c r="D14" s="163">
        <v>11682</v>
      </c>
      <c r="E14" s="164"/>
      <c r="F14" s="165">
        <v>30666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6.95</v>
      </c>
      <c r="C19" s="174">
        <f>ROUND(VALUE(SUBSTITUTE(実質収支比率等に係る経年分析!G$48,"▲","-")),2)</f>
        <v>7.57</v>
      </c>
      <c r="D19" s="174">
        <f>ROUND(VALUE(SUBSTITUTE(実質収支比率等に係る経年分析!H$48,"▲","-")),2)</f>
        <v>10.42</v>
      </c>
      <c r="E19" s="174">
        <f>ROUND(VALUE(SUBSTITUTE(実質収支比率等に係る経年分析!I$48,"▲","-")),2)</f>
        <v>9.82</v>
      </c>
      <c r="F19" s="174">
        <f>ROUND(VALUE(SUBSTITUTE(実質収支比率等に係る経年分析!J$48,"▲","-")),2)</f>
        <v>10</v>
      </c>
    </row>
    <row r="20" spans="1:11" x14ac:dyDescent="0.2">
      <c r="A20" s="174" t="s">
        <v>53</v>
      </c>
      <c r="B20" s="174">
        <f>ROUND(VALUE(SUBSTITUTE(実質収支比率等に係る経年分析!F$47,"▲","-")),2)</f>
        <v>10.02</v>
      </c>
      <c r="C20" s="174">
        <f>ROUND(VALUE(SUBSTITUTE(実質収支比率等に係る経年分析!G$47,"▲","-")),2)</f>
        <v>10.61</v>
      </c>
      <c r="D20" s="174">
        <f>ROUND(VALUE(SUBSTITUTE(実質収支比率等に係る経年分析!H$47,"▲","-")),2)</f>
        <v>14.64</v>
      </c>
      <c r="E20" s="174">
        <f>ROUND(VALUE(SUBSTITUTE(実質収支比率等に係る経年分析!I$47,"▲","-")),2)</f>
        <v>16.62</v>
      </c>
      <c r="F20" s="174">
        <f>ROUND(VALUE(SUBSTITUTE(実質収支比率等に係る経年分析!J$47,"▲","-")),2)</f>
        <v>14.86</v>
      </c>
    </row>
    <row r="21" spans="1:11" x14ac:dyDescent="0.2">
      <c r="A21" s="174" t="s">
        <v>54</v>
      </c>
      <c r="B21" s="174">
        <f>IF(ISNUMBER(VALUE(SUBSTITUTE(実質収支比率等に係る経年分析!F$49,"▲","-"))),ROUND(VALUE(SUBSTITUTE(実質収支比率等に係る経年分析!F$49,"▲","-")),2),NA())</f>
        <v>-0.11</v>
      </c>
      <c r="C21" s="174">
        <f>IF(ISNUMBER(VALUE(SUBSTITUTE(実質収支比率等に係る経年分析!G$49,"▲","-"))),ROUND(VALUE(SUBSTITUTE(実質収支比率等に係る経年分析!G$49,"▲","-")),2),NA())</f>
        <v>1.82</v>
      </c>
      <c r="D21" s="174">
        <f>IF(ISNUMBER(VALUE(SUBSTITUTE(実質収支比率等に係る経年分析!H$49,"▲","-"))),ROUND(VALUE(SUBSTITUTE(実質収支比率等に係る経年分析!H$49,"▲","-")),2),NA())</f>
        <v>9.17</v>
      </c>
      <c r="E21" s="174">
        <f>IF(ISNUMBER(VALUE(SUBSTITUTE(実質収支比率等に係る経年分析!I$49,"▲","-"))),ROUND(VALUE(SUBSTITUTE(実質収支比率等に係る経年分析!I$49,"▲","-")),2),NA())</f>
        <v>1.04</v>
      </c>
      <c r="F21" s="174">
        <f>IF(ISNUMBER(VALUE(SUBSTITUTE(実質収支比率等に係る経年分析!J$49,"▲","-"))),ROUND(VALUE(SUBSTITUTE(実質収支比率等に係る経年分析!J$49,"▲","-")),2),NA())</f>
        <v>-1.32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土地取得特別会計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0.31</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0.73</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2.0099999999999998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2.3199999999999998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6.94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7.56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10.42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9.81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9.99</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10.29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9.68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10.02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1904</v>
      </c>
      <c r="E42" s="176"/>
      <c r="F42" s="176"/>
      <c r="G42" s="176">
        <f>'実質公債費比率（分子）の構造'!L$52</f>
        <v>2022</v>
      </c>
      <c r="H42" s="176"/>
      <c r="I42" s="176"/>
      <c r="J42" s="176">
        <f>'実質公債費比率（分子）の構造'!M$52</f>
        <v>1972</v>
      </c>
      <c r="K42" s="176"/>
      <c r="L42" s="176"/>
      <c r="M42" s="176">
        <f>'実質公債費比率（分子）の構造'!N$52</f>
        <v>1956</v>
      </c>
      <c r="N42" s="176"/>
      <c r="O42" s="176"/>
      <c r="P42" s="176">
        <f>'実質公債費比率（分子）の構造'!O$52</f>
        <v>1871</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225</v>
      </c>
      <c r="C45" s="176"/>
      <c r="D45" s="176"/>
      <c r="E45" s="176">
        <f>'実質公債費比率（分子）の構造'!L$49</f>
        <v>226</v>
      </c>
      <c r="F45" s="176"/>
      <c r="G45" s="176"/>
      <c r="H45" s="176">
        <f>'実質公債費比率（分子）の構造'!M$49</f>
        <v>199</v>
      </c>
      <c r="I45" s="176"/>
      <c r="J45" s="176"/>
      <c r="K45" s="176">
        <f>'実質公債費比率（分子）の構造'!N$49</f>
        <v>149</v>
      </c>
      <c r="L45" s="176"/>
      <c r="M45" s="176"/>
      <c r="N45" s="176">
        <f>'実質公債費比率（分子）の構造'!O$49</f>
        <v>78</v>
      </c>
      <c r="O45" s="176"/>
      <c r="P45" s="176"/>
    </row>
    <row r="46" spans="1:16" x14ac:dyDescent="0.2">
      <c r="A46" s="176" t="s">
        <v>64</v>
      </c>
      <c r="B46" s="176">
        <f>'実質公債費比率（分子）の構造'!K$48</f>
        <v>274</v>
      </c>
      <c r="C46" s="176"/>
      <c r="D46" s="176"/>
      <c r="E46" s="176">
        <f>'実質公債費比率（分子）の構造'!L$48</f>
        <v>281</v>
      </c>
      <c r="F46" s="176"/>
      <c r="G46" s="176"/>
      <c r="H46" s="176">
        <f>'実質公債費比率（分子）の構造'!M$48</f>
        <v>245</v>
      </c>
      <c r="I46" s="176"/>
      <c r="J46" s="176"/>
      <c r="K46" s="176">
        <f>'実質公債費比率（分子）の構造'!N$48</f>
        <v>265</v>
      </c>
      <c r="L46" s="176"/>
      <c r="M46" s="176"/>
      <c r="N46" s="176">
        <f>'実質公債費比率（分子）の構造'!O$48</f>
        <v>232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1781</v>
      </c>
      <c r="C49" s="176"/>
      <c r="D49" s="176"/>
      <c r="E49" s="176">
        <f>'実質公債費比率（分子）の構造'!L$45</f>
        <v>1652</v>
      </c>
      <c r="F49" s="176"/>
      <c r="G49" s="176"/>
      <c r="H49" s="176">
        <f>'実質公債費比率（分子）の構造'!M$45</f>
        <v>1751</v>
      </c>
      <c r="I49" s="176"/>
      <c r="J49" s="176"/>
      <c r="K49" s="176">
        <f>'実質公債費比率（分子）の構造'!N$45</f>
        <v>1800</v>
      </c>
      <c r="L49" s="176"/>
      <c r="M49" s="176"/>
      <c r="N49" s="176">
        <f>'実質公債費比率（分子）の構造'!O$45</f>
        <v>1774</v>
      </c>
      <c r="O49" s="176"/>
      <c r="P49" s="176"/>
    </row>
    <row r="50" spans="1:16" x14ac:dyDescent="0.2">
      <c r="A50" s="176" t="s">
        <v>67</v>
      </c>
      <c r="B50" s="176" t="e">
        <f>NA()</f>
        <v>#N/A</v>
      </c>
      <c r="C50" s="176">
        <f>IF(ISNUMBER('実質公債費比率（分子）の構造'!K$53),'実質公債費比率（分子）の構造'!K$53,NA())</f>
        <v>376</v>
      </c>
      <c r="D50" s="176" t="e">
        <f>NA()</f>
        <v>#N/A</v>
      </c>
      <c r="E50" s="176" t="e">
        <f>NA()</f>
        <v>#N/A</v>
      </c>
      <c r="F50" s="176">
        <f>IF(ISNUMBER('実質公債費比率（分子）の構造'!L$53),'実質公債費比率（分子）の構造'!L$53,NA())</f>
        <v>137</v>
      </c>
      <c r="G50" s="176" t="e">
        <f>NA()</f>
        <v>#N/A</v>
      </c>
      <c r="H50" s="176" t="e">
        <f>NA()</f>
        <v>#N/A</v>
      </c>
      <c r="I50" s="176">
        <f>IF(ISNUMBER('実質公債費比率（分子）の構造'!M$53),'実質公債費比率（分子）の構造'!M$53,NA())</f>
        <v>223</v>
      </c>
      <c r="J50" s="176" t="e">
        <f>NA()</f>
        <v>#N/A</v>
      </c>
      <c r="K50" s="176" t="e">
        <f>NA()</f>
        <v>#N/A</v>
      </c>
      <c r="L50" s="176">
        <f>IF(ISNUMBER('実質公債費比率（分子）の構造'!N$53),'実質公債費比率（分子）の構造'!N$53,NA())</f>
        <v>258</v>
      </c>
      <c r="M50" s="176" t="e">
        <f>NA()</f>
        <v>#N/A</v>
      </c>
      <c r="N50" s="176" t="e">
        <f>NA()</f>
        <v>#N/A</v>
      </c>
      <c r="O50" s="176">
        <f>IF(ISNUMBER('実質公債費比率（分子）の構造'!O$53),'実質公債費比率（分子）の構造'!O$53,NA())</f>
        <v>213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13141</v>
      </c>
      <c r="E56" s="175"/>
      <c r="F56" s="175"/>
      <c r="G56" s="175">
        <f>'将来負担比率（分子）の構造'!J$52</f>
        <v>12501</v>
      </c>
      <c r="H56" s="175"/>
      <c r="I56" s="175"/>
      <c r="J56" s="175">
        <f>'将来負担比率（分子）の構造'!K$52</f>
        <v>12333</v>
      </c>
      <c r="K56" s="175"/>
      <c r="L56" s="175"/>
      <c r="M56" s="175">
        <f>'将来負担比率（分子）の構造'!L$52</f>
        <v>11596</v>
      </c>
      <c r="N56" s="175"/>
      <c r="O56" s="175"/>
      <c r="P56" s="175">
        <f>'将来負担比率（分子）の構造'!M$52</f>
        <v>11322</v>
      </c>
    </row>
    <row r="57" spans="1:16" x14ac:dyDescent="0.2">
      <c r="A57" s="175" t="s">
        <v>42</v>
      </c>
      <c r="B57" s="175"/>
      <c r="C57" s="175"/>
      <c r="D57" s="175">
        <f>'将来負担比率（分子）の構造'!I$51</f>
        <v>8794</v>
      </c>
      <c r="E57" s="175"/>
      <c r="F57" s="175"/>
      <c r="G57" s="175">
        <f>'将来負担比率（分子）の構造'!J$51</f>
        <v>8420</v>
      </c>
      <c r="H57" s="175"/>
      <c r="I57" s="175"/>
      <c r="J57" s="175">
        <f>'将来負担比率（分子）の構造'!K$51</f>
        <v>7613</v>
      </c>
      <c r="K57" s="175"/>
      <c r="L57" s="175"/>
      <c r="M57" s="175">
        <f>'将来負担比率（分子）の構造'!L$51</f>
        <v>7869</v>
      </c>
      <c r="N57" s="175"/>
      <c r="O57" s="175"/>
      <c r="P57" s="175">
        <f>'将来負担比率（分子）の構造'!M$51</f>
        <v>7575</v>
      </c>
    </row>
    <row r="58" spans="1:16" x14ac:dyDescent="0.2">
      <c r="A58" s="175" t="s">
        <v>41</v>
      </c>
      <c r="B58" s="175"/>
      <c r="C58" s="175"/>
      <c r="D58" s="175">
        <f>'将来負担比率（分子）の構造'!I$50</f>
        <v>4533</v>
      </c>
      <c r="E58" s="175"/>
      <c r="F58" s="175"/>
      <c r="G58" s="175">
        <f>'将来負担比率（分子）の構造'!J$50</f>
        <v>4555</v>
      </c>
      <c r="H58" s="175"/>
      <c r="I58" s="175"/>
      <c r="J58" s="175">
        <f>'将来負担比率（分子）の構造'!K$50</f>
        <v>5209</v>
      </c>
      <c r="K58" s="175"/>
      <c r="L58" s="175"/>
      <c r="M58" s="175">
        <f>'将来負担比率（分子）の構造'!L$50</f>
        <v>5558</v>
      </c>
      <c r="N58" s="175"/>
      <c r="O58" s="175"/>
      <c r="P58" s="175">
        <f>'将来負担比率（分子）の構造'!M$50</f>
        <v>5069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f>'将来負担比率（分子）の構造'!M$46</f>
        <v>28</v>
      </c>
      <c r="O61" s="175"/>
      <c r="P61" s="175"/>
    </row>
    <row r="62" spans="1:16" x14ac:dyDescent="0.2">
      <c r="A62" s="175" t="s">
        <v>35</v>
      </c>
      <c r="B62" s="175">
        <f>'将来負担比率（分子）の構造'!I$45</f>
        <v>2033</v>
      </c>
      <c r="C62" s="175"/>
      <c r="D62" s="175"/>
      <c r="E62" s="175">
        <f>'将来負担比率（分子）の構造'!J$45</f>
        <v>1901</v>
      </c>
      <c r="F62" s="175"/>
      <c r="G62" s="175"/>
      <c r="H62" s="175">
        <f>'将来負担比率（分子）の構造'!K$45</f>
        <v>1992</v>
      </c>
      <c r="I62" s="175"/>
      <c r="J62" s="175"/>
      <c r="K62" s="175">
        <f>'将来負担比率（分子）の構造'!L$45</f>
        <v>1743</v>
      </c>
      <c r="L62" s="175"/>
      <c r="M62" s="175"/>
      <c r="N62" s="175">
        <f>'将来負担比率（分子）の構造'!M$45</f>
        <v>1468</v>
      </c>
      <c r="O62" s="175"/>
      <c r="P62" s="175"/>
    </row>
    <row r="63" spans="1:16" x14ac:dyDescent="0.2">
      <c r="A63" s="175" t="s">
        <v>34</v>
      </c>
      <c r="B63" s="175">
        <f>'将来負担比率（分子）の構造'!I$44</f>
        <v>680</v>
      </c>
      <c r="C63" s="175"/>
      <c r="D63" s="175"/>
      <c r="E63" s="175">
        <f>'将来負担比率（分子）の構造'!J$44</f>
        <v>480</v>
      </c>
      <c r="F63" s="175"/>
      <c r="G63" s="175"/>
      <c r="H63" s="175">
        <f>'将来負担比率（分子）の構造'!K$44</f>
        <v>460</v>
      </c>
      <c r="I63" s="175"/>
      <c r="J63" s="175"/>
      <c r="K63" s="175">
        <f>'将来負担比率（分子）の構造'!L$44</f>
        <v>328</v>
      </c>
      <c r="L63" s="175"/>
      <c r="M63" s="175"/>
      <c r="N63" s="175">
        <f>'将来負担比率（分子）の構造'!M$44</f>
        <v>308</v>
      </c>
      <c r="O63" s="175"/>
      <c r="P63" s="175"/>
    </row>
    <row r="64" spans="1:16" x14ac:dyDescent="0.2">
      <c r="A64" s="175" t="s">
        <v>33</v>
      </c>
      <c r="B64" s="175">
        <f>'将来負担比率（分子）の構造'!I$43</f>
        <v>5183</v>
      </c>
      <c r="C64" s="175"/>
      <c r="D64" s="175"/>
      <c r="E64" s="175">
        <f>'将来負担比率（分子）の構造'!J$43</f>
        <v>4066</v>
      </c>
      <c r="F64" s="175"/>
      <c r="G64" s="175"/>
      <c r="H64" s="175">
        <f>'将来負担比率（分子）の構造'!K$43</f>
        <v>2802</v>
      </c>
      <c r="I64" s="175"/>
      <c r="J64" s="175"/>
      <c r="K64" s="175">
        <f>'将来負担比率（分子）の構造'!L$43</f>
        <v>2783</v>
      </c>
      <c r="L64" s="175"/>
      <c r="M64" s="175"/>
      <c r="N64" s="175">
        <f>'将来負担比率（分子）の構造'!M$43</f>
        <v>2631</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17182</v>
      </c>
      <c r="C66" s="175"/>
      <c r="D66" s="175"/>
      <c r="E66" s="175">
        <f>'将来負担比率（分子）の構造'!J$41</f>
        <v>17210</v>
      </c>
      <c r="F66" s="175"/>
      <c r="G66" s="175"/>
      <c r="H66" s="175">
        <f>'将来負担比率（分子）の構造'!K$41</f>
        <v>16619</v>
      </c>
      <c r="I66" s="175"/>
      <c r="J66" s="175"/>
      <c r="K66" s="175">
        <f>'将来負担比率（分子）の構造'!L$41</f>
        <v>15626</v>
      </c>
      <c r="L66" s="175"/>
      <c r="M66" s="175"/>
      <c r="N66" s="175">
        <f>'将来負担比率（分子）の構造'!M$41</f>
        <v>14890</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2140</v>
      </c>
      <c r="C72" s="179">
        <f>基金残高に係る経年分析!G55</f>
        <v>2398</v>
      </c>
      <c r="D72" s="179">
        <f>基金残高に係る経年分析!H55</f>
        <v>2165</v>
      </c>
    </row>
    <row r="73" spans="1:16" x14ac:dyDescent="0.2">
      <c r="A73" s="178" t="s">
        <v>74</v>
      </c>
      <c r="B73" s="179">
        <f>基金残高に係る経年分析!F56</f>
        <v>203</v>
      </c>
      <c r="C73" s="179">
        <f>基金残高に係る経年分析!G56</f>
        <v>203</v>
      </c>
      <c r="D73" s="179">
        <f>基金残高に係る経年分析!H56</f>
        <v>203</v>
      </c>
    </row>
    <row r="74" spans="1:16" x14ac:dyDescent="0.2">
      <c r="A74" s="178" t="s">
        <v>75</v>
      </c>
      <c r="B74" s="179">
        <f>基金残高に係る経年分析!F57</f>
        <v>1807</v>
      </c>
      <c r="C74" s="179">
        <f>基金残高に係る経年分析!G57</f>
        <v>2212</v>
      </c>
      <c r="D74" s="179">
        <f>基金残高に係る経年分析!H57</f>
        <v>2262</v>
      </c>
    </row>
  </sheetData>
  <sheetProtection algorithmName="SHA-512" hashValue="G2yo2e6mbnfPQVzxG31tUkhFVd5SAaD4aOCYgV/f2qnag7xekK0JLTSv4POZVM0yYOML1dFnSBgc95/ot5tLLQ==" saltValue="mfd4e51x7nqcvnGNuopB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森田　有加里</cp:lastModifiedBy>
  <cp:lastPrinted>2025-03-18T01:31:13Z</cp:lastPrinted>
  <dcterms:created xsi:type="dcterms:W3CDTF">2025-02-19T03:02:37Z</dcterms:created>
  <dcterms:modified xsi:type="dcterms:W3CDTF">2025-03-18T01:38:52Z</dcterms:modified>
  <cp:category/>
</cp:coreProperties>
</file>