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29 豊明市　○\"/>
    </mc:Choice>
  </mc:AlternateContent>
  <xr:revisionPtr revIDLastSave="0" documentId="13_ncr:1_{C9A507CE-F61E-4AB7-BD40-01543BABB1A8}"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C34" i="10"/>
  <c r="C35" i="10" s="1"/>
  <c r="U34" i="10" l="1"/>
  <c r="U35" i="10" s="1"/>
  <c r="U36"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<sst xmlns="http://schemas.openxmlformats.org/spreadsheetml/2006/main" count="1128" uniqueCount="565">
  <si>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</si>
  <si>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</si>
  <si>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</si>
  <si>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</si>
  <si>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</si>
  <si>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</si>
  <si>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</si>
  <si>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</si>
  <si>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</si>
  <si>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</si>
  <si>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</si>
  <si>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</si>
  <si>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</si>
  <si>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</si>
  <si>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</si>
  <si>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</si>
  <si>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</si>
  <si>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</si>
  <si>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</si>
  <si>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</si>
  <si>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</si>
  <si>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</si>
  <si>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</si>
  <si>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</si>
  <si>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</si>
  <si>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</si>
  <si>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</si>
  <si>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</si>
  <si>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</si>
  <si>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</si>
  <si>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</si>
  <si>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</si>
  <si>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</si>
  <si>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</si>
  <si>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</si>
  <si>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</si>
  <si>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</si>
  <si>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</si>
  <si>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</si>
  <si>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</si>
  <si>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</si>
  <si>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</si>
  <si>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</si>
  <si>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</si>
  <si>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</si>
  <si>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</si>
  <si>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</si>
  <si>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</si>
  <si>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</si>
  <si>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</si>
  <si>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</si>
  <si>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</si>
  <si>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</si>
  <si>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</si>
  <si>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</si>
  <si>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</si>
  <si>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</si>
  <si>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</si>
  <si>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</si>
  <si>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</si>
  <si>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</si>
  <si>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</si>
  <si>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</si>
  <si>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</si>
  <si>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</si>
  <si>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</si>
  <si>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</si>
  <si>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</si>
  <si>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</si>
  <si>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</si>
  <si>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</si>
  <si>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</si>
  <si>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</si>
  <si>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</si>
  <si>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</si>
  <si>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</si>
  <si>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</si>
  <si>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</si>
  <si>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</si>
  <si>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</si>
  <si>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</si>
  <si>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</si>
  <si>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</si>
  <si>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</si>
  <si>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</si>
  <si>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</si>
  <si>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</si>
  <si>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</si>
  <si>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</si>
  <si>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</si>
  <si>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</si>
  <si>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</si>
  <si>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</si>
  <si>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</si>
  <si>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</si>
  <si>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</si>
  <si>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</si>
  <si>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</si>
  <si>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</si>
  <si>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</si>
  <si>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</si>
  <si>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</si>
  <si>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</si>
  <si>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</si>
  <si>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</si>
  <si>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</si>
  <si>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</si>
  <si>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</si>
  <si>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</si>
  <si>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</si>
  <si>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</si>
  <si>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</si>
  <si>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</si>
  <si>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</si>
  <si>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</si>
  <si>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</si>
  <si>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</si>
  <si>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</si>
  <si>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</si>
  <si>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</si>
  <si>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</si>
  <si>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</si>
  <si>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</si>
  <si>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</si>
  <si>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</si>
  <si>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</si>
  <si>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</si>
  <si>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</si>
  <si>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</si>
  <si>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</si>
  <si>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</si>
  <si>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</si>
  <si>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</si>
  <si>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</si>
  <si>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</si>
  <si>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</si>
  <si>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</si>
  <si>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</si>
  <si>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</si>
  <si>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</si>
  <si>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</si>
  <si>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</si>
  <si>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</si>
  <si>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</si>
  <si>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</si>
  <si>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</si>
  <si>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</si>
  <si>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</si>
  <si>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</si>
  <si>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</si>
  <si>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</si>
  <si>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</si>
  <si>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</si>
  <si>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</si>
  <si>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</si>
  <si>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</si>
  <si>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</si>
  <si>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</si>
  <si>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</si>
  <si>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</si>
  <si>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</si>
  <si>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</si>
  <si>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</si>
  <si>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</si>
  <si>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</si>
  <si>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</si>
  <si>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</si>
  <si>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</si>
  <si>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</si>
  <si>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</si>
  <si>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</si>
  <si>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</si>
  <si>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</si>
  <si>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</si>
  <si>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</si>
  <si>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</si>
  <si>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</si>
  <si>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</si>
  <si>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</si>
  <si>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</si>
  <si>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</si>
  <si>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</si>
  <si>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</si>
  <si>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</si>
  <si>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</si>
  <si>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</si>
  <si>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</si>
  <si>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</si>
  <si>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</si>
  <si>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</si>
  <si>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</si>
  <si>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</si>
  <si>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</si>
  <si>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</si>
  <si>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</si>
  <si>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</si>
  <si>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</si>
  <si>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</si>
  <si>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</si>
  <si>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</si>
  <si>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</si>
  <si>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</si>
  <si>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</si>
  <si>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</si>
  <si>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</si>
  <si>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</si>
  <si>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</si>
  <si>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</si>
  <si>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</si>
  <si>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</si>
  <si>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</si>
  <si>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</si>
  <si>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</si>
  <si>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</si>
  <si>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</si>
  <si>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</si>
  <si>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</si>
  <si>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</si>
  <si>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</si>
  <si>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</si>
  <si>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</si>
  <si>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</si>
  <si>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</si>
  <si>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</si>
  <si>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</si>
  <si>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</si>
  <si>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</si>
  <si>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</si>
  <si>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</si>
  <si>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</si>
  <si>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</si>
  <si>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</si>
  <si>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</si>
  <si>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</si>
  <si>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</si>
  <si>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</si>
  <si>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</si>
  <si>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</si>
  <si>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</si>
  <si>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</si>
  <si>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</si>
  <si>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</si>
  <si>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</si>
  <si>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</si>
  <si>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</si>
  <si>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</si>
  <si>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</si>
  <si>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</si>
  <si>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</si>
  <si>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</si>
  <si>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</si>
  <si>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</si>
  <si>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</si>
  <si>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</si>
  <si>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</si>
  <si>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</si>
  <si>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</si>
  <si>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</si>
  <si>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</si>
  <si>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</si>
  <si>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</si>
  <si>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</si>
  <si>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</si>
  <si>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</si>
  <si>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</si>
  <si>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</si>
  <si>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</si>
  <si>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</si>
  <si>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</si>
  <si>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</si>
  <si>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</si>
  <si>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</si>
  <si>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</si>
  <si>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</si>
  <si>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</si>
  <si>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</si>
  <si>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</si>
  <si>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</si>
  <si>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</si>
  <si>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</si>
  <si>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</si>
  <si>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</si>
  <si>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</si>
  <si>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</si>
  <si>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</si>
  <si>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</si>
  <si>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</si>
  <si>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</si>
  <si>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</si>
  <si>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</si>
  <si>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</si>
  <si>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</si>
  <si>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</si>
  <si>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</si>
  <si>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</si>
  <si>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</si>
  <si>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</si>
  <si>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</si>
  <si>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</si>
  <si>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</si>
  <si>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</si>
  <si>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</si>
  <si>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</si>
  <si>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</si>
  <si>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</si>
  <si>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</si>
  <si>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</si>
  <si>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</si>
  <si>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</si>
  <si>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</si>
  <si>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</si>
  <si>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</si>
  <si>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</si>
  <si>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</si>
  <si>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</si>
  <si>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</si>
  <si>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</si>
  <si>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</si>
  <si>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</si>
  <si>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</si>
  <si>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</si>
  <si>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</si>
  <si>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</si>
  <si>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</si>
  <si>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</si>
  <si>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</si>
  <si>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</si>
  <si>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</si>
  <si>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</si>
  <si>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</si>
  <si>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</si>
  <si>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</si>
  <si>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</si>
  <si>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</si>
  <si>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</si>
  <si>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</si>
  <si>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</si>
  <si>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</si>
  <si>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</si>
  <si>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</si>
  <si>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</si>
  <si>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</si>
  <si>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</si>
  <si>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</si>
  <si>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</si>
  <si>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</si>
  <si>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</si>
  <si>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</si>
  <si>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</si>
  <si>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</si>
  <si>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</si>
  <si>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</si>
  <si>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</si>
  <si>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</si>
  <si>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</si>
  <si>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</si>
  <si>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</si>
  <si>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</si>
  <si>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</si>
  <si>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</si>
  <si>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</si>
  <si>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</si>
  <si>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</si>
  <si>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</si>
  <si>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</si>
  <si>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</si>
  <si>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</si>
  <si>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</si>
  <si>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</si>
  <si>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</si>
  <si>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</si>
  <si>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</si>
  <si>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</si>
  <si>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</si>
  <si>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</si>
  <si>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</si>
  <si>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</si>
  <si>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</si>
  <si>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</si>
  <si>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</si>
  <si>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</si>
  <si>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</si>
  <si>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</si>
  <si>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</si>
  <si>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</si>
  <si>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</si>
  <si>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</si>
  <si>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</si>
  <si>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</si>
  <si>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</si>
  <si>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</si>
  <si>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</si>
  <si>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</si>
  <si>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</si>
  <si>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</si>
  <si>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</si>
  <si>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</si>
  <si>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</si>
  <si>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</si>
  <si>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</si>
  <si>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</si>
  <si>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</si>
  <si>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</si>
  <si>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</si>
  <si>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</si>
  <si>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</si>
  <si>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</si>
  <si>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</si>
  <si>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</si>
  <si>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</si>
  <si>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</si>
  <si>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</si>
  <si>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</si>
  <si>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</si>
  <si>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</si>
  <si>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</si>
  <si>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</si>
  <si>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</si>
  <si>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</si>
  <si>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</si>
  <si>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</si>
  <si>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</si>
  <si>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</si>
  <si>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</si>
  <si>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</si>
  <si>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</si>
  <si>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</si>
  <si>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</si>
  <si>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</si>
  <si>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</si>
  <si>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</si>
  <si>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</si>
  <si>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</si>
  <si>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</si>
  <si>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</si>
  <si>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</si>
  <si>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</si>
  <si>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</si>
  <si>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</si>
  <si>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</si>
  <si>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</si>
  <si>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</si>
  <si>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</si>
  <si>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</si>
  <si>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</si>
  <si>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</si>
  <si>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</si>
  <si>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</si>
  <si>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</si>
  <si>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</si>
  <si>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</si>
  <si>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</si>
  <si>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</si>
  <si>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</si>
  <si>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</si>
  <si>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</si>
  <si>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</si>
  <si>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</si>
  <si>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</si>
  <si>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</si>
  <si>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</si>
  <si>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</si>
  <si>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</si>
  <si>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</si>
  <si>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</si>
  <si>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</si>
  <si>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</si>
  <si>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</si>
  <si>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</si>
  <si>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</si>
  <si>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</si>
  <si>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</si>
  <si>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</si>
  <si>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</si>
  <si>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</si>
  <si>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</si>
  <si>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</si>
  <si>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</si>
  <si>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</si>
  <si>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</si>
  <si>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</si>
  <si>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</si>
  <si>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</si>
  <si>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</si>
  <si>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</si>
  <si>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</si>
  <si>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</si>
  <si>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</si>
  <si>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</si>
  <si>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</si>
  <si>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</si>
  <si>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</si>
  <si>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</si>
  <si>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</si>
  <si>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</si>
  <si>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</si>
  <si>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</si>
  <si>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</si>
  <si>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</si>
  <si>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</si>
  <si>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</si>
  <si>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</si>
  <si>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</si>
  <si>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</si>
  <si>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</si>
  <si>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</si>
  <si>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</si>
  <si>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</si>
  <si>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</si>
  <si>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</si>
  <si>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</si>
  <si>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</si>
  <si>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</si>
  <si>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</si>
  <si>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</si>
  <si>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</si>
  <si>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</si>
  <si>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</si>
  <si>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</si>
  <si>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</si>
  <si>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</si>
  <si>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</si>
  <si>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</si>
  <si>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</si>
  <si>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</si>
  <si>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</si>
  <si>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</si>
  <si>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</si>
  <si>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</si>
  <si>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</si>
  <si>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</si>
  <si>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</si>
  <si>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3.68</t>
  </si>
  <si>
    <t>▲ 6.36</t>
  </si>
  <si>
    <t>▲ 0.01</t>
  </si>
  <si>
    <t>一般会計</t>
  </si>
  <si>
    <t>下水道事業会計</t>
  </si>
  <si>
    <t>介護保険特別会計</t>
  </si>
  <si>
    <t>国民健康保険特別会計</t>
  </si>
  <si>
    <t>水上太陽光発電事業特別会計</t>
  </si>
  <si>
    <t>墓園事業特別会計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</si>
  <si>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</si>
  <si>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</si>
  <si>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</si>
  <si>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</si>
  <si>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</si>
  <si>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</si>
  <si>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</si>
  <si>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</si>
  <si>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</si>
  <si>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</si>
  <si>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12">
      <t>アイチケンシチョウソンショクインタイショクテアテ</t>
    </rPh>
    <rPh sb="12" eb="14">
      <t>クミアイ</t>
    </rPh>
    <phoneticPr fontId="2"/>
  </si>
  <si>
    <t>東部知多衛生組合</t>
    <rPh sb="0" eb="8">
      <t>トウブチタエイセイクミアイ</t>
    </rPh>
    <phoneticPr fontId="2"/>
  </si>
  <si>
    <t>愛知中部水道企業団</t>
    <rPh sb="0" eb="9">
      <t>アイチチュウブスイドウキギョウダン</t>
    </rPh>
    <phoneticPr fontId="2"/>
  </si>
  <si>
    <t>愛知県後期高齢者医療広域連合（一般会計）</t>
    <rPh sb="0" eb="3">
      <t>アイチケン</t>
    </rPh>
    <rPh sb="3" eb="14">
      <t>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</si>
  <si>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</si>
  <si>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愛知県競馬組合</t>
    <rPh sb="0" eb="7">
      <t>アイチケンケイバクミアイ</t>
    </rPh>
    <phoneticPr fontId="2"/>
  </si>
  <si>
    <t>尾三消防組合</t>
    <rPh sb="0" eb="2">
      <t>ビサン</t>
    </rPh>
    <rPh sb="2" eb="4">
      <t>ショウボウ</t>
    </rPh>
    <rPh sb="4" eb="6">
      <t>クミアイ</t>
    </rPh>
    <phoneticPr fontId="2"/>
  </si>
  <si>
    <t>豊明市土地開発公社</t>
    <rPh sb="0" eb="3">
      <t>トヨアケシ</t>
    </rPh>
    <rPh sb="3" eb="9">
      <t>トチカイハツコウシャ</t>
    </rPh>
    <phoneticPr fontId="2"/>
  </si>
  <si>
    <t>-</t>
    <phoneticPr fontId="10"/>
  </si>
  <si>
    <t>公共施設建設及び整備基金</t>
    <rPh sb="0" eb="4">
      <t>コウキョウシセツ</t>
    </rPh>
    <rPh sb="4" eb="7">
      <t>ケンセツオヨ</t>
    </rPh>
    <rPh sb="8" eb="12">
      <t>セイビキキン</t>
    </rPh>
    <phoneticPr fontId="5"/>
  </si>
  <si>
    <t>教育施設建設及び整備基金</t>
    <rPh sb="0" eb="4">
      <t>キョウイクシセツ</t>
    </rPh>
    <rPh sb="4" eb="7">
      <t>ケンセツオヨ</t>
    </rPh>
    <rPh sb="8" eb="12">
      <t>セイビキキン</t>
    </rPh>
    <phoneticPr fontId="10"/>
  </si>
  <si>
    <t>福祉基金</t>
    <rPh sb="0" eb="2">
      <t>フクシ</t>
    </rPh>
    <rPh sb="2" eb="4">
      <t>キキン</t>
    </rPh>
    <phoneticPr fontId="10"/>
  </si>
  <si>
    <t>墓園管理基金</t>
    <rPh sb="0" eb="2">
      <t>ボエン</t>
    </rPh>
    <rPh sb="2" eb="4">
      <t>カンリ</t>
    </rPh>
    <rPh sb="4" eb="6">
      <t>キキン</t>
    </rPh>
    <phoneticPr fontId="2"/>
  </si>
  <si>
    <t>森林環境譲与税基金</t>
    <rPh sb="0" eb="4">
      <t>シンリンカンキョウ</t>
    </rPh>
    <rPh sb="4" eb="6">
      <t>ジョウヨ</t>
    </rPh>
    <rPh sb="6" eb="7">
      <t>ゼイ</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</si>
</sst>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757-4B94-889A-0F03FB8842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35610</c:v>
                </c:pt>
                <c:pt idx="1">
                  <c:v>28609</c:v>
                </c:pt>
                <c:pt idx="2">
                  <c:v>38771</c:v>
                </c:pt>
                <c:pt idx="3">
                  <c:v>32534</c:v>
                </c:pt>
                <c:pt idx="4">
                  <c:v>35069</c:v>
                </c:pt>
              </c:numCache>
            </c:numRef>
          </c:val>
          <c:smooth val="0"/>
          <c:extLst>
            <c:ext xmlns:c16="http://schemas.microsoft.com/office/drawing/2014/chart" uri="{C3380CC4-5D6E-409C-BE32-E72D297353CC}">
              <c16:uniqueId val="{00000001-8757-4B94-889A-0F03FB8842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6.36</c:v>
                </c:pt>
                <c:pt idx="2">
                  <c:v>11.46</c:v>
                </c:pt>
                <c:pt idx="3">
                  <c:v>7.83</c:v>
                </c:pt>
                <c:pt idx="4">
                  <c:v>6.34</c:v>
                </c:pt>
              </c:numCache>
            </c:numRef>
          </c:val>
          <c:extLst>
            <c:ext xmlns:c16="http://schemas.microsoft.com/office/drawing/2014/chart" uri="{C3380CC4-5D6E-409C-BE32-E72D297353CC}">
              <c16:uniqueId val="{00000000-0FA8-4113-87F1-047266FB0F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28.77</c:v>
                </c:pt>
                <c:pt idx="1">
                  <c:v>27.67</c:v>
                </c:pt>
                <c:pt idx="2">
                  <c:v>24.89</c:v>
                </c:pt>
                <c:pt idx="3">
                  <c:v>23.66</c:v>
                </c:pt>
                <c:pt idx="4">
                  <c:v>24.47</c:v>
                </c:pt>
              </c:numCache>
            </c:numRef>
          </c:val>
          <c:extLst>
            <c:ext xmlns:c16="http://schemas.microsoft.com/office/drawing/2014/chart" uri="{C3380CC4-5D6E-409C-BE32-E72D297353CC}">
              <c16:uniqueId val="{00000001-0FA8-4113-87F1-047266FB0F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4.7300000000000004</c:v>
                </c:pt>
                <c:pt idx="1">
                  <c:v>-3.68</c:v>
                </c:pt>
                <c:pt idx="2">
                  <c:v>4.51</c:v>
                </c:pt>
                <c:pt idx="3">
                  <c:v>-6.36</c:v>
                </c:pt>
                <c:pt idx="4">
                  <c:v>-0.01</c:v>
                </c:pt>
              </c:numCache>
            </c:numRef>
          </c:val>
          <c:smooth val="0"/>
          <c:extLst>
            <c:ext xmlns:c16="http://schemas.microsoft.com/office/drawing/2014/chart" uri="{C3380CC4-5D6E-409C-BE32-E72D297353CC}">
              <c16:uniqueId val="{00000002-0FA8-4113-87F1-047266FB0F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1.65</c:v>
                </c:pt>
                <c:pt idx="2">
                  <c:v>#N/A</c:v>
                </c:pt>
                <c:pt idx="3">
                  <c:v>0.63</c:v>
                </c:pt>
                <c:pt idx="4">
                  <c:v>#N/A</c:v>
                </c:pt>
                <c:pt idx="5">
                  <c:v>0.02</c:v>
                </c:pt>
                <c:pt idx="6">
                  <c:v>#N/A</c:v>
                </c:pt>
                <c:pt idx="7">
                  <c:v>0</c:v>
                </c:pt>
                <c:pt idx="8">
                  <c:v>0</c:v>
                </c:pt>
                <c:pt idx="9">
                  <c:v>0</c:v>
                </c:pt>
              </c:numCache>
            </c:numRef>
          </c:val>
          <c:extLst>
            <c:ext xmlns:c16="http://schemas.microsoft.com/office/drawing/2014/chart" uri="{C3380CC4-5D6E-409C-BE32-E72D297353CC}">
              <c16:uniqueId val="{00000000-9D6C-4B84-8E33-9BA89CBDCB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6C-4B84-8E33-9BA89CBDCB1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6C-4B84-8E33-9BA89CBDCB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0.11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D6C-4B84-8E33-9BA89CBDCB1D}"/>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4-9D6C-4B84-8E33-9BA89CBDCB1D}"/>
            </c:ext>
          </c:extLst>
        </c:ser>
        <c:ser>
          <c:idx val="5"/>
          <c:order val="5"/>
          <c:tx>
            <c:strRef>
              <c:f>データシート!$A$32</c:f>
              <c:strCache>
                <c:ptCount val="1"/>
                <c:pt idx="0">
                  <c:v>水上太陽光発電事業特別会計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5-9D6C-4B84-8E33-9BA89CBDCB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0.3</c:v>
                </c:pt>
                <c:pt idx="4">
                  <c:v>#N/A</c:v>
                </c:pt>
                <c:pt idx="5">
                  <c:v>0.32</c:v>
                </c:pt>
                <c:pt idx="6">
                  <c:v>#N/A</c:v>
                </c:pt>
                <c:pt idx="7">
                  <c:v>0.27</c:v>
                </c:pt>
                <c:pt idx="8">
                  <c:v>#N/A</c:v>
                </c:pt>
                <c:pt idx="9">
                  <c:v>0.28000000000000003</c:v>
                </c:pt>
              </c:numCache>
            </c:numRef>
          </c:val>
          <c:extLst>
            <c:ext xmlns:c16="http://schemas.microsoft.com/office/drawing/2014/chart" uri="{C3380CC4-5D6E-409C-BE32-E72D297353CC}">
              <c16:uniqueId val="{00000006-9D6C-4B84-8E33-9BA89CBDCB1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0.99</c:v>
                </c:pt>
                <c:pt idx="2">
                  <c:v>#N/A</c:v>
                </c:pt>
                <c:pt idx="3">
                  <c:v>2.09</c:v>
                </c:pt>
                <c:pt idx="4">
                  <c:v>#N/A</c:v>
                </c:pt>
                <c:pt idx="5">
                  <c:v>1.85</c:v>
                </c:pt>
                <c:pt idx="6">
                  <c:v>#N/A</c:v>
                </c:pt>
                <c:pt idx="7">
                  <c:v>1.55</c:v>
                </c:pt>
                <c:pt idx="8">
                  <c:v>#N/A</c:v>
                </c:pt>
                <c:pt idx="9">
                  <c:v>1.66</c:v>
                </c:pt>
              </c:numCache>
            </c:numRef>
          </c:val>
          <c:extLst>
            <c:ext xmlns:c16="http://schemas.microsoft.com/office/drawing/2014/chart" uri="{C3380CC4-5D6E-409C-BE32-E72D297353CC}">
              <c16:uniqueId val="{00000007-9D6C-4B84-8E33-9BA89CBDCB1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0.56999999999999995</c:v>
                </c:pt>
                <c:pt idx="4">
                  <c:v>#N/A</c:v>
                </c:pt>
                <c:pt idx="5">
                  <c:v>0.85</c:v>
                </c:pt>
                <c:pt idx="6">
                  <c:v>#N/A</c:v>
                </c:pt>
                <c:pt idx="7">
                  <c:v>1.35</c:v>
                </c:pt>
                <c:pt idx="8">
                  <c:v>#N/A</c:v>
                </c:pt>
                <c:pt idx="9">
                  <c:v>1.89</c:v>
                </c:pt>
              </c:numCache>
            </c:numRef>
          </c:val>
          <c:extLst>
            <c:ext xmlns:c16="http://schemas.microsoft.com/office/drawing/2014/chart" uri="{C3380CC4-5D6E-409C-BE32-E72D297353CC}">
              <c16:uniqueId val="{00000008-9D6C-4B84-8E33-9BA89CBDCB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10.27</c:v>
                </c:pt>
                <c:pt idx="2">
                  <c:v>#N/A</c:v>
                </c:pt>
                <c:pt idx="3">
                  <c:v>6.08</c:v>
                </c:pt>
                <c:pt idx="4">
                  <c:v>#N/A</c:v>
                </c:pt>
                <c:pt idx="5">
                  <c:v>11.41</c:v>
                </c:pt>
                <c:pt idx="6">
                  <c:v>#N/A</c:v>
                </c:pt>
                <c:pt idx="7">
                  <c:v>7.8</c:v>
                </c:pt>
                <c:pt idx="8">
                  <c:v>#N/A</c:v>
                </c:pt>
                <c:pt idx="9">
                  <c:v>6.3</c:v>
                </c:pt>
              </c:numCache>
            </c:numRef>
          </c:val>
          <c:extLst>
            <c:ext xmlns:c16="http://schemas.microsoft.com/office/drawing/2014/chart" uri="{C3380CC4-5D6E-409C-BE32-E72D297353CC}">
              <c16:uniqueId val="{00000009-9D6C-4B84-8E33-9BA89CBDC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1867</c:v>
                </c:pt>
                <c:pt idx="5">
                  <c:v>1812</c:v>
                </c:pt>
                <c:pt idx="8">
                  <c:v>1790</c:v>
                </c:pt>
                <c:pt idx="11">
                  <c:v>1810</c:v>
                </c:pt>
                <c:pt idx="14">
                  <c:v>1828</c:v>
                </c:pt>
              </c:numCache>
            </c:numRef>
          </c:val>
          <c:extLst>
            <c:ext xmlns:c16="http://schemas.microsoft.com/office/drawing/2014/chart" uri="{C3380CC4-5D6E-409C-BE32-E72D297353CC}">
              <c16:uniqueId val="{00000000-24A1-47A5-90FA-3E87770E7E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1-47A5-90FA-3E87770E7E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A1-47A5-90FA-3E87770E7E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45</c:v>
                </c:pt>
                <c:pt idx="6">
                  <c:v>138</c:v>
                </c:pt>
                <c:pt idx="9">
                  <c:v>264</c:v>
                </c:pt>
                <c:pt idx="12">
                  <c:v>289</c:v>
                </c:pt>
              </c:numCache>
            </c:numRef>
          </c:val>
          <c:extLst>
            <c:ext xmlns:c16="http://schemas.microsoft.com/office/drawing/2014/chart" uri="{C3380CC4-5D6E-409C-BE32-E72D297353CC}">
              <c16:uniqueId val="{00000003-24A1-47A5-90FA-3E87770E7E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478</c:v>
                </c:pt>
                <c:pt idx="3">
                  <c:v>382</c:v>
                </c:pt>
                <c:pt idx="6">
                  <c:v>384</c:v>
                </c:pt>
                <c:pt idx="9">
                  <c:v>336</c:v>
                </c:pt>
                <c:pt idx="12">
                  <c:v>363</c:v>
                </c:pt>
              </c:numCache>
            </c:numRef>
          </c:val>
          <c:extLst>
            <c:ext xmlns:c16="http://schemas.microsoft.com/office/drawing/2014/chart" uri="{C3380CC4-5D6E-409C-BE32-E72D297353CC}">
              <c16:uniqueId val="{00000004-24A1-47A5-90FA-3E87770E7E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1-47A5-90FA-3E87770E7E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1-47A5-90FA-3E87770E7E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1266</c:v>
                </c:pt>
                <c:pt idx="3">
                  <c:v>1299</c:v>
                </c:pt>
                <c:pt idx="6">
                  <c:v>1358</c:v>
                </c:pt>
                <c:pt idx="9">
                  <c:v>1380</c:v>
                </c:pt>
                <c:pt idx="12">
                  <c:v>1315</c:v>
                </c:pt>
              </c:numCache>
            </c:numRef>
          </c:val>
          <c:extLst>
            <c:ext xmlns:c16="http://schemas.microsoft.com/office/drawing/2014/chart" uri="{C3380CC4-5D6E-409C-BE32-E72D297353CC}">
              <c16:uniqueId val="{00000007-24A1-47A5-90FA-3E87770E7E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-86</c:v>
                </c:pt>
                <c:pt idx="5">
                  <c:v>#N/A</c:v>
                </c:pt>
                <c:pt idx="6">
                  <c:v>#N/A</c:v>
                </c:pt>
                <c:pt idx="7">
                  <c:v>90</c:v>
                </c:pt>
                <c:pt idx="8">
                  <c:v>#N/A</c:v>
                </c:pt>
                <c:pt idx="9">
                  <c:v>#N/A</c:v>
                </c:pt>
                <c:pt idx="10">
                  <c:v>170</c:v>
                </c:pt>
                <c:pt idx="11">
                  <c:v>#N/A</c:v>
                </c:pt>
                <c:pt idx="12">
                  <c:v>#N/A</c:v>
                </c:pt>
                <c:pt idx="13">
                  <c:v>139</c:v>
                </c:pt>
                <c:pt idx="14">
                  <c:v>#N/A</c:v>
                </c:pt>
              </c:numCache>
            </c:numRef>
          </c:val>
          <c:smooth val="0"/>
          <c:extLst>
            <c:ext xmlns:c16="http://schemas.microsoft.com/office/drawing/2014/chart" uri="{C3380CC4-5D6E-409C-BE32-E72D297353CC}">
              <c16:uniqueId val="{00000008-24A1-47A5-90FA-3E87770E7E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16525</c:v>
                </c:pt>
                <c:pt idx="5">
                  <c:v>16472</c:v>
                </c:pt>
                <c:pt idx="8">
                  <c:v>16898</c:v>
                </c:pt>
                <c:pt idx="11">
                  <c:v>15673</c:v>
                </c:pt>
                <c:pt idx="14">
                  <c:v>14694</c:v>
                </c:pt>
              </c:numCache>
            </c:numRef>
          </c:val>
          <c:extLst>
            <c:ext xmlns:c16="http://schemas.microsoft.com/office/drawing/2014/chart" uri="{C3380CC4-5D6E-409C-BE32-E72D297353CC}">
              <c16:uniqueId val="{00000000-1519-4F4B-AB69-1EF383EA6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2491</c:v>
                </c:pt>
                <c:pt idx="5">
                  <c:v>2774</c:v>
                </c:pt>
                <c:pt idx="8">
                  <c:v>2552</c:v>
                </c:pt>
                <c:pt idx="11">
                  <c:v>2309</c:v>
                </c:pt>
                <c:pt idx="14">
                  <c:v>2060</c:v>
                </c:pt>
              </c:numCache>
            </c:numRef>
          </c:val>
          <c:extLst>
            <c:ext xmlns:c16="http://schemas.microsoft.com/office/drawing/2014/chart" uri="{C3380CC4-5D6E-409C-BE32-E72D297353CC}">
              <c16:uniqueId val="{00000001-1519-4F4B-AB69-1EF383EA6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7952</c:v>
                </c:pt>
                <c:pt idx="5">
                  <c:v>9620</c:v>
                </c:pt>
                <c:pt idx="8">
                  <c:v>11150</c:v>
                </c:pt>
                <c:pt idx="11">
                  <c:v>12577</c:v>
                </c:pt>
                <c:pt idx="14">
                  <c:v>12522</c:v>
                </c:pt>
              </c:numCache>
            </c:numRef>
          </c:val>
          <c:extLst>
            <c:ext xmlns:c16="http://schemas.microsoft.com/office/drawing/2014/chart" uri="{C3380CC4-5D6E-409C-BE32-E72D297353CC}">
              <c16:uniqueId val="{00000002-1519-4F4B-AB69-1EF383EA6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9-4F4B-AB69-1EF383EA6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9-4F4B-AB69-1EF383EA6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9-4F4B-AB69-1EF383EA6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2363</c:v>
                </c:pt>
                <c:pt idx="3">
                  <c:v>2264</c:v>
                </c:pt>
                <c:pt idx="6">
                  <c:v>2207</c:v>
                </c:pt>
                <c:pt idx="9">
                  <c:v>2148</c:v>
                </c:pt>
                <c:pt idx="12">
                  <c:v>2329</c:v>
                </c:pt>
              </c:numCache>
            </c:numRef>
          </c:val>
          <c:extLst>
            <c:ext xmlns:c16="http://schemas.microsoft.com/office/drawing/2014/chart" uri="{C3380CC4-5D6E-409C-BE32-E72D297353CC}">
              <c16:uniqueId val="{00000006-1519-4F4B-AB69-1EF383EA6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3252</c:v>
                </c:pt>
                <c:pt idx="3">
                  <c:v>3325</c:v>
                </c:pt>
                <c:pt idx="6">
                  <c:v>3240</c:v>
                </c:pt>
                <c:pt idx="9">
                  <c:v>3023</c:v>
                </c:pt>
                <c:pt idx="12">
                  <c:v>2784</c:v>
                </c:pt>
              </c:numCache>
            </c:numRef>
          </c:val>
          <c:extLst>
            <c:ext xmlns:c16="http://schemas.microsoft.com/office/drawing/2014/chart" uri="{C3380CC4-5D6E-409C-BE32-E72D297353CC}">
              <c16:uniqueId val="{00000007-1519-4F4B-AB69-1EF383EA6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3440</c:v>
                </c:pt>
                <c:pt idx="3">
                  <c:v>3008</c:v>
                </c:pt>
                <c:pt idx="6">
                  <c:v>2559</c:v>
                </c:pt>
                <c:pt idx="9">
                  <c:v>2260</c:v>
                </c:pt>
                <c:pt idx="12">
                  <c:v>2009</c:v>
                </c:pt>
              </c:numCache>
            </c:numRef>
          </c:val>
          <c:extLst>
            <c:ext xmlns:c16="http://schemas.microsoft.com/office/drawing/2014/chart" uri="{C3380CC4-5D6E-409C-BE32-E72D297353CC}">
              <c16:uniqueId val="{00000008-1519-4F4B-AB69-1EF383EA6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9-1519-4F4B-AB69-1EF383EA6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14222</c:v>
                </c:pt>
                <c:pt idx="3">
                  <c:v>14525</c:v>
                </c:pt>
                <c:pt idx="6">
                  <c:v>14830</c:v>
                </c:pt>
                <c:pt idx="9">
                  <c:v>14288</c:v>
                </c:pt>
                <c:pt idx="12">
                  <c:v>13853</c:v>
                </c:pt>
              </c:numCache>
            </c:numRef>
          </c:val>
          <c:extLst>
            <c:ext xmlns:c16="http://schemas.microsoft.com/office/drawing/2014/chart" uri="{C3380CC4-5D6E-409C-BE32-E72D297353CC}">
              <c16:uniqueId val="{0000000A-1519-4F4B-AB69-1EF383EA6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19-4F4B-AB69-1EF383EA6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3803</c:v>
                </c:pt>
                <c:pt idx="1">
                  <c:v>3471</c:v>
                </c:pt>
                <c:pt idx="2">
                  <c:v>3669</c:v>
                </c:pt>
              </c:numCache>
            </c:numRef>
          </c:val>
          <c:extLst>
            <c:ext xmlns:c16="http://schemas.microsoft.com/office/drawing/2014/chart" uri="{C3380CC4-5D6E-409C-BE32-E72D297353CC}">
              <c16:uniqueId val="{00000000-DD21-49B9-A3B6-432D510EC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D21-49B9-A3B6-432D510EC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5307</c:v>
                </c:pt>
                <c:pt idx="1">
                  <c:v>6958</c:v>
                </c:pt>
                <c:pt idx="2">
                  <c:v>6448</c:v>
                </c:pt>
              </c:numCache>
            </c:numRef>
          </c:val>
          <c:extLst>
            <c:ext xmlns:c16="http://schemas.microsoft.com/office/drawing/2014/chart" uri="{C3380CC4-5D6E-409C-BE32-E72D297353CC}">
              <c16:uniqueId val="{00000002-DD21-49B9-A3B6-432D510EC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68,038
64,133
23.22
27,316,202
26,141,180
950,454
14,995,181
13,852,630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人口が凡そ横ばいであり、法人も他市と比べ少ないので景気の影響は受けにく</a:t>
          </a:r>
          <a:r>
            <a:rPr kumimoji="1" lang="ja-JP" altLang="en-US" sz="1100">
              <a:solidFill>
                <a:schemeClr val="dk1"/>
              </a:solidFill>
              <a:effectLst/>
              <a:latin typeface="+mn-lt"/>
              <a:ea typeface="+mn-ea"/>
              <a:cs typeface="+mn-cs"/>
            </a:rPr>
            <a:t>いものの</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少しずつ減少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この理由は、臨時財政対策債が減額していることが影響していると考えられる。</a:t>
          </a:r>
          <a:r>
            <a:rPr kumimoji="1" lang="ja-JP" altLang="ja-JP" sz="1100">
              <a:solidFill>
                <a:schemeClr val="dk1"/>
              </a:solidFill>
              <a:effectLst/>
              <a:latin typeface="+mn-lt"/>
              <a:ea typeface="+mn-ea"/>
              <a:cs typeface="+mn-cs"/>
            </a:rPr>
            <a:t>また、区画整理整理事業を計画しているが、税収入に影響が出るのは数年後とみている。　財政力指数は類似団体平均</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を上回っているため健全と言えるが、今後も事業の見直しによる歳出の削減を継続するとともに、財政基盤の強化に努める。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経常収支比率の分</a:t>
          </a:r>
          <a:r>
            <a:rPr kumimoji="1" lang="ja-JP" altLang="en-US" sz="1000">
              <a:solidFill>
                <a:schemeClr val="dk1"/>
              </a:solidFill>
              <a:effectLst/>
              <a:latin typeface="+mn-lt"/>
              <a:ea typeface="+mn-ea"/>
              <a:cs typeface="+mn-cs"/>
            </a:rPr>
            <a:t>母</a:t>
          </a:r>
          <a:r>
            <a:rPr kumimoji="1" lang="ja-JP" altLang="ja-JP" sz="1000">
              <a:solidFill>
                <a:schemeClr val="dk1"/>
              </a:solidFill>
              <a:effectLst/>
              <a:latin typeface="+mn-lt"/>
              <a:ea typeface="+mn-ea"/>
              <a:cs typeface="+mn-cs"/>
            </a:rPr>
            <a:t>となる臨時財政対策債の発行可能額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したが、この減少以上に地方税や普通交付税</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が増加したこと</a:t>
          </a:r>
          <a:r>
            <a:rPr kumimoji="1" lang="ja-JP" altLang="ja-JP" sz="1000">
              <a:solidFill>
                <a:schemeClr val="dk1"/>
              </a:solidFill>
              <a:effectLst/>
              <a:latin typeface="+mn-lt"/>
              <a:ea typeface="+mn-ea"/>
              <a:cs typeface="+mn-cs"/>
            </a:rPr>
            <a:t>により、経常的収入は約</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した。その一方で、経常的経費では、</a:t>
          </a:r>
          <a:r>
            <a:rPr kumimoji="1" lang="ja-JP" altLang="en-US" sz="1000">
              <a:solidFill>
                <a:schemeClr val="dk1"/>
              </a:solidFill>
              <a:effectLst/>
              <a:latin typeface="+mn-lt"/>
              <a:ea typeface="+mn-ea"/>
              <a:cs typeface="+mn-cs"/>
            </a:rPr>
            <a:t>子宮頸がんワクチンのキャッチアップや小学校のデジタル教科書の更新等で物件費は約</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億円、補助費等では、</a:t>
          </a:r>
          <a:r>
            <a:rPr kumimoji="1" lang="ja-JP" altLang="ja-JP" sz="1000">
              <a:solidFill>
                <a:schemeClr val="dk1"/>
              </a:solidFill>
              <a:effectLst/>
              <a:latin typeface="+mn-lt"/>
              <a:ea typeface="+mn-ea"/>
              <a:cs typeface="+mn-cs"/>
            </a:rPr>
            <a:t>ごみ処理施設建設による起債の元金償還</a:t>
          </a:r>
          <a:r>
            <a:rPr kumimoji="1" lang="ja-JP" altLang="en-US" sz="1000">
              <a:solidFill>
                <a:schemeClr val="dk1"/>
              </a:solidFill>
              <a:effectLst/>
              <a:latin typeface="+mn-lt"/>
              <a:ea typeface="+mn-ea"/>
              <a:cs typeface="+mn-cs"/>
            </a:rPr>
            <a:t>等により、約</a:t>
          </a:r>
          <a:r>
            <a:rPr kumimoji="1" lang="en-US" altLang="ja-JP" sz="1000">
              <a:solidFill>
                <a:schemeClr val="dk1"/>
              </a:solidFill>
              <a:effectLst/>
              <a:latin typeface="+mn-lt"/>
              <a:ea typeface="+mn-ea"/>
              <a:cs typeface="+mn-cs"/>
            </a:rPr>
            <a:t>0.9</a:t>
          </a:r>
          <a:r>
            <a:rPr kumimoji="1" lang="ja-JP" altLang="en-US" sz="1000">
              <a:solidFill>
                <a:schemeClr val="dk1"/>
              </a:solidFill>
              <a:effectLst/>
              <a:latin typeface="+mn-lt"/>
              <a:ea typeface="+mn-ea"/>
              <a:cs typeface="+mn-cs"/>
            </a:rPr>
            <a:t>億円増加した。これらの要因により、</a:t>
          </a:r>
          <a:r>
            <a:rPr kumimoji="1" lang="ja-JP" altLang="ja-JP" sz="1000">
              <a:solidFill>
                <a:schemeClr val="dk1"/>
              </a:solidFill>
              <a:effectLst/>
              <a:latin typeface="+mn-lt"/>
              <a:ea typeface="+mn-ea"/>
              <a:cs typeface="+mn-cs"/>
            </a:rPr>
            <a:t>経常収支比率は前年度比</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a:t>
          </a:r>
          <a:endParaRPr lang="ja-JP" altLang="ja-JP" sz="1100">
            <a:effectLst/>
          </a:endParaRPr>
        </a:p>
        <a:p>
          <a:r>
            <a:rPr kumimoji="1" lang="ja-JP" altLang="ja-JP" sz="1000">
              <a:solidFill>
                <a:schemeClr val="dk1"/>
              </a:solidFill>
              <a:effectLst/>
              <a:latin typeface="+mn-lt"/>
              <a:ea typeface="+mn-ea"/>
              <a:cs typeface="+mn-cs"/>
            </a:rPr>
            <a:t>類似団体平均値より上回っているが、今後とも、事務事業の優先度を点検し、経常経費の削減に努め、財政の硬直化の抑制に努める。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165100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826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914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61</xdr:row>
      <xdr:rowOff>6773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9144"/>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61</xdr:row>
      <xdr:rowOff>6773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400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84244</xdr:rowOff>
    </xdr:from>
    <xdr:to>
      <xdr:col>15</xdr:col>
      <xdr:colOff>133350</xdr:colOff>
      <xdr:row>59</xdr:row>
      <xdr:rowOff>14394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24571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年度は会計年度任用職員の賃金が人件費に計上となったことにより増額し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年度は、会計年度任用職員の期末手当分が増額した。令和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及び令和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年度はほぼ横ばいであり、類似団体及び全国平均と比較してもコストの削減ができていると言えるが、</a:t>
          </a:r>
          <a:r>
            <a:rPr kumimoji="1" lang="ja-JP" altLang="ja-JP" sz="1200">
              <a:solidFill>
                <a:schemeClr val="dk1"/>
              </a:solidFill>
              <a:effectLst/>
              <a:latin typeface="+mn-lt"/>
              <a:ea typeface="+mn-ea"/>
              <a:cs typeface="+mn-cs"/>
            </a:rPr>
            <a:t>委託料などの業務見直しによる事業廃止等、引き続きコストの削減を図っていく。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72434</xdr:rowOff>
    </xdr:from>
    <xdr:to>
      <xdr:col>23</xdr:col>
      <xdr:colOff>133350</xdr:colOff>
      <xdr:row>81</xdr:row>
      <xdr:rowOff>80035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59884"/>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66249</xdr:rowOff>
    </xdr:from>
    <xdr:to>
      <xdr:col>19</xdr:col>
      <xdr:colOff>133350</xdr:colOff>
      <xdr:row>81</xdr:row>
      <xdr:rowOff>80035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3699"/>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158770</xdr:rowOff>
    </xdr:from>
    <xdr:to>
      <xdr:col>15</xdr:col>
      <xdr:colOff>82550</xdr:colOff>
      <xdr:row>81</xdr:row>
      <xdr:rowOff>66249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4770"/>
          <a:ext cx="889000" cy="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95693</xdr:rowOff>
    </xdr:from>
    <xdr:to>
      <xdr:col>11</xdr:col>
      <xdr:colOff>31750</xdr:colOff>
      <xdr:row>80</xdr:row>
      <xdr:rowOff>158770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1693"/>
          <a:ext cx="8890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21634</xdr:rowOff>
    </xdr:from>
    <xdr:to>
      <xdr:col>23</xdr:col>
      <xdr:colOff>184150</xdr:colOff>
      <xdr:row>81</xdr:row>
      <xdr:rowOff>123234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38161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5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29235</xdr:rowOff>
    </xdr:from>
    <xdr:to>
      <xdr:col>19</xdr:col>
      <xdr:colOff>184150</xdr:colOff>
      <xdr:row>81</xdr:row>
      <xdr:rowOff>130835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141012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15449</xdr:rowOff>
    </xdr:from>
    <xdr:to>
      <xdr:col>15</xdr:col>
      <xdr:colOff>133350</xdr:colOff>
      <xdr:row>81</xdr:row>
      <xdr:rowOff>117049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127226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107970</xdr:rowOff>
    </xdr:from>
    <xdr:to>
      <xdr:col>11</xdr:col>
      <xdr:colOff>82550</xdr:colOff>
      <xdr:row>81</xdr:row>
      <xdr:rowOff>38120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48297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44893</xdr:rowOff>
    </xdr:from>
    <xdr:to>
      <xdr:col>7</xdr:col>
      <xdr:colOff>31750</xdr:colOff>
      <xdr:row>80</xdr:row>
      <xdr:rowOff>146493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156670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2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類似団体の平均よりやや低くなっ</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が、これは、</a:t>
          </a:r>
          <a:r>
            <a:rPr kumimoji="1" lang="ja-JP" altLang="en-US" sz="1200">
              <a:solidFill>
                <a:schemeClr val="dk1"/>
              </a:solidFill>
              <a:effectLst/>
              <a:latin typeface="+mn-lt"/>
              <a:ea typeface="+mn-ea"/>
              <a:cs typeface="+mn-cs"/>
            </a:rPr>
            <a:t>ラスパイレス指数を引き下げていた昇給幅圧縮前の給与を支給されていた職員が退職したことに伴い、微増となった。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今後も、昇給幅圧縮前の職員の退職と社会人経験に比べ低い給料月額で採用されていることから、微減してくと見込まれる。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77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877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豊明市職員定員適正化計画に基づき、民間委託等を行い、計画的な人事体制を構築しており、住民サービスを低下させることなく類似団体の平均を下回っている。</a:t>
          </a:r>
          <a:endParaRPr lang="ja-JP" altLang="ja-JP" sz="1200">
            <a:effectLst/>
          </a:endParaRPr>
        </a:p>
        <a:p>
          <a:r>
            <a:rPr kumimoji="1" lang="ja-JP" altLang="ja-JP" sz="1200">
              <a:solidFill>
                <a:schemeClr val="dk1"/>
              </a:solidFill>
              <a:effectLst/>
              <a:latin typeface="+mn-lt"/>
              <a:ea typeface="+mn-ea"/>
              <a:cs typeface="+mn-cs"/>
            </a:rPr>
            <a:t>今後も計画に基づき、更なる民間委託等の工夫を行っていく。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67628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658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59584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84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41487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24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35454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631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か年平均である実質公債費比率は、前年度比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％増加した。</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か年平均から除かれた令和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年度単年度比率と、新たに加わった令和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年度単年度比率を比較すると、令和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年度の方が比率が</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％高いためである。</a:t>
          </a:r>
          <a:endParaRPr lang="ja-JP" altLang="ja-JP" sz="1000">
            <a:effectLst/>
          </a:endParaRPr>
        </a:p>
        <a:p>
          <a:r>
            <a:rPr kumimoji="1" lang="ja-JP" altLang="ja-JP" sz="1000">
              <a:solidFill>
                <a:schemeClr val="dk1"/>
              </a:solidFill>
              <a:effectLst/>
              <a:latin typeface="+mn-lt"/>
              <a:ea typeface="+mn-ea"/>
              <a:cs typeface="+mn-cs"/>
            </a:rPr>
            <a:t>実質公債費比率が増したのは、令和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年度と令和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年度を比較して、一部事務組合等の起こした地方債に充てたと認められる負担金が、令和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a:t>
          </a:r>
          <a:r>
            <a:rPr kumimoji="1" lang="ja-JP" altLang="ja-JP" sz="1000">
              <a:solidFill>
                <a:schemeClr val="dk1"/>
              </a:solidFill>
              <a:effectLst/>
              <a:latin typeface="+mn-lt"/>
              <a:ea typeface="+mn-ea"/>
              <a:cs typeface="+mn-cs"/>
            </a:rPr>
            <a:t>度は約</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億円（約</a:t>
          </a:r>
          <a:r>
            <a:rPr kumimoji="1" lang="en-US" altLang="ja-JP" sz="1000">
              <a:solidFill>
                <a:schemeClr val="dk1"/>
              </a:solidFill>
              <a:effectLst/>
              <a:latin typeface="+mn-lt"/>
              <a:ea typeface="+mn-ea"/>
              <a:cs typeface="+mn-cs"/>
            </a:rPr>
            <a:t>639</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となったことが要因として挙げられる。この負担金の増額要因は、新ごみ処理施設建設事業債に係る元金の償還開始のためであり、令和</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年度までこの償還は続く見込みである。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127508</xdr:rowOff>
    </xdr:from>
    <xdr:to>
      <xdr:col>81</xdr:col>
      <xdr:colOff>44450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2997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127508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2417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59944</xdr:rowOff>
    </xdr:from>
    <xdr:to>
      <xdr:col>72</xdr:col>
      <xdr:colOff>203200</xdr:colOff>
      <xdr:row>36</xdr:row>
      <xdr:rowOff>69596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2321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59944</xdr:rowOff>
    </xdr:from>
    <xdr:to>
      <xdr:col>68</xdr:col>
      <xdr:colOff>152400</xdr:colOff>
      <xdr:row>36</xdr:row>
      <xdr:rowOff>88900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76708</xdr:rowOff>
    </xdr:from>
    <xdr:to>
      <xdr:col>77</xdr:col>
      <xdr:colOff>95250</xdr:colOff>
      <xdr:row>37</xdr:row>
      <xdr:rowOff>6858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17035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9144</xdr:rowOff>
    </xdr:from>
    <xdr:to>
      <xdr:col>68</xdr:col>
      <xdr:colOff>203200</xdr:colOff>
      <xdr:row>36</xdr:row>
      <xdr:rowOff>110744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120921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将来負担額に対し、充当可能額が上回るため、将来負担比率は計上されていない。</a:t>
          </a:r>
          <a:endParaRPr lang="ja-JP" altLang="ja-JP" sz="1100">
            <a:effectLst/>
          </a:endParaRPr>
        </a:p>
        <a:p>
          <a:r>
            <a:rPr kumimoji="1" lang="ja-JP" altLang="ja-JP" sz="1100">
              <a:solidFill>
                <a:schemeClr val="dk1"/>
              </a:solidFill>
              <a:effectLst/>
              <a:latin typeface="+mn-lt"/>
              <a:ea typeface="+mn-ea"/>
              <a:cs typeface="+mn-cs"/>
            </a:rPr>
            <a:t>前年度と比較すると、将来負担比率は</a:t>
          </a:r>
          <a:r>
            <a:rPr kumimoji="1" lang="ja-JP" altLang="en-US"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66.7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a:t>
          </a:r>
          <a:endParaRPr lang="ja-JP" altLang="ja-JP" sz="1100">
            <a:effectLst/>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は減少しているものの、この地方債現在高を含む将来負担額から差し引く充当可能財源が減少（特に、準財政需要額参入見込額）したことが</a:t>
          </a:r>
          <a:r>
            <a:rPr kumimoji="1" lang="ja-JP" altLang="ja-JP" sz="1100">
              <a:solidFill>
                <a:schemeClr val="dk1"/>
              </a:solidFill>
              <a:effectLst/>
              <a:latin typeface="+mn-lt"/>
              <a:ea typeface="+mn-ea"/>
              <a:cs typeface="+mn-cs"/>
            </a:rPr>
            <a:t>要因として挙げられる。</a:t>
          </a:r>
          <a:endParaRPr lang="ja-JP" altLang="ja-JP" sz="1100">
            <a:effectLst/>
          </a:endParaRPr>
        </a:p>
        <a:p>
          <a:r>
            <a:rPr kumimoji="1" lang="ja-JP" altLang="ja-JP" sz="1100">
              <a:solidFill>
                <a:schemeClr val="dk1"/>
              </a:solidFill>
              <a:effectLst/>
              <a:latin typeface="+mn-lt"/>
              <a:ea typeface="+mn-ea"/>
              <a:cs typeface="+mn-cs"/>
            </a:rPr>
            <a:t>今後も事業実施の適正化を図り、財政の健全化に努める。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68,038
64,133
23.22
27,316,202
26,141,180
950,454
14,995,181
13,852,630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年度は、会計年度任用職員制度導入により賃金（物件費）から人件費に移行したため、</a:t>
          </a:r>
          <a:r>
            <a:rPr kumimoji="1" lang="ja-JP" altLang="en-US" sz="1200">
              <a:solidFill>
                <a:schemeClr val="dk1"/>
              </a:solidFill>
              <a:effectLst/>
              <a:latin typeface="+mn-lt"/>
              <a:ea typeface="+mn-ea"/>
              <a:cs typeface="+mn-cs"/>
            </a:rPr>
            <a:t>大きく割合が増えた</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年度以降は類似団体との平均値とほぼ同程度であり、この水準を維持している。</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決算額は微増（約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百万円）しているものの、物件費のほうが増加率が高かったたため、経常収支比率としては</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ポイント減少した。</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11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15966</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5266"/>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131553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136616</xdr:rowOff>
    </xdr:from>
    <xdr:to>
      <xdr:col>6</xdr:col>
      <xdr:colOff>171450</xdr:colOff>
      <xdr:row>34</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76943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子宮頸がんワクチンのキャッチアップ</a:t>
          </a:r>
          <a:r>
            <a:rPr kumimoji="1" lang="ja-JP" altLang="en-US" sz="1100">
              <a:solidFill>
                <a:schemeClr val="dk1"/>
              </a:solidFill>
              <a:effectLst/>
              <a:latin typeface="+mn-lt"/>
              <a:ea typeface="+mn-ea"/>
              <a:cs typeface="+mn-cs"/>
            </a:rPr>
            <a:t>等で</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小学校のデジタル教科書の更新等で</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百万円増額し、</a:t>
          </a:r>
          <a:r>
            <a:rPr kumimoji="1" lang="ja-JP" altLang="ja-JP" sz="1100">
              <a:solidFill>
                <a:schemeClr val="dk1"/>
              </a:solidFill>
              <a:effectLst/>
              <a:latin typeface="+mn-lt"/>
              <a:ea typeface="+mn-ea"/>
              <a:cs typeface="+mn-cs"/>
            </a:rPr>
            <a:t>物件</a:t>
          </a:r>
          <a:r>
            <a:rPr kumimoji="1" lang="ja-JP" altLang="en-US" sz="1100">
              <a:solidFill>
                <a:schemeClr val="dk1"/>
              </a:solidFill>
              <a:effectLst/>
              <a:latin typeface="+mn-lt"/>
              <a:ea typeface="+mn-ea"/>
              <a:cs typeface="+mn-cs"/>
            </a:rPr>
            <a:t>費全体で前年度比</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増額した。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類似団体平均値と比較</a:t>
          </a:r>
          <a:r>
            <a:rPr kumimoji="1" lang="ja-JP" altLang="en-US" sz="1200">
              <a:solidFill>
                <a:schemeClr val="dk1"/>
              </a:solidFill>
              <a:effectLst/>
              <a:latin typeface="+mn-lt"/>
              <a:ea typeface="+mn-ea"/>
              <a:cs typeface="+mn-cs"/>
            </a:rPr>
            <a:t>してもほぼ同程度で推移しており、平均的な支出を行っていると言える。</a:t>
          </a:r>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扶助費の決算額で見れば、令和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2,199</a:t>
          </a:r>
          <a:r>
            <a:rPr kumimoji="1" lang="ja-JP" altLang="en-US" sz="1200">
              <a:solidFill>
                <a:schemeClr val="dk1"/>
              </a:solidFill>
              <a:effectLst/>
              <a:latin typeface="+mn-lt"/>
              <a:ea typeface="+mn-ea"/>
              <a:cs typeface="+mn-cs"/>
            </a:rPr>
            <a:t>百万円、令和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2,254</a:t>
          </a:r>
          <a:r>
            <a:rPr kumimoji="1" lang="ja-JP" altLang="en-US" sz="1200">
              <a:solidFill>
                <a:schemeClr val="dk1"/>
              </a:solidFill>
              <a:effectLst/>
              <a:latin typeface="+mn-lt"/>
              <a:ea typeface="+mn-ea"/>
              <a:cs typeface="+mn-cs"/>
            </a:rPr>
            <a:t>百万円で</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％増加した。</a:t>
          </a:r>
          <a:r>
            <a:rPr kumimoji="1" lang="ja-JP" altLang="ja-JP" sz="1200">
              <a:solidFill>
                <a:schemeClr val="dk1"/>
              </a:solidFill>
              <a:effectLst/>
              <a:latin typeface="+mn-lt"/>
              <a:ea typeface="+mn-ea"/>
              <a:cs typeface="+mn-cs"/>
            </a:rPr>
            <a:t>新型コロナウイルス</a:t>
          </a:r>
          <a:r>
            <a:rPr kumimoji="1" lang="ja-JP" altLang="en-US" sz="1200">
              <a:solidFill>
                <a:schemeClr val="dk1"/>
              </a:solidFill>
              <a:effectLst/>
              <a:latin typeface="+mn-lt"/>
              <a:ea typeface="+mn-ea"/>
              <a:cs typeface="+mn-cs"/>
            </a:rPr>
            <a:t>による医療の受診控えが落ち着いたこと等から、福祉医療助成費が約</a:t>
          </a:r>
          <a:r>
            <a:rPr kumimoji="1" lang="en-US" altLang="ja-JP" sz="1200">
              <a:solidFill>
                <a:schemeClr val="dk1"/>
              </a:solidFill>
              <a:effectLst/>
              <a:latin typeface="+mn-lt"/>
              <a:ea typeface="+mn-ea"/>
              <a:cs typeface="+mn-cs"/>
            </a:rPr>
            <a:t>14</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47</a:t>
          </a:r>
          <a:r>
            <a:rPr kumimoji="1" lang="ja-JP" altLang="en-US" sz="1200">
              <a:solidFill>
                <a:schemeClr val="dk1"/>
              </a:solidFill>
              <a:effectLst/>
              <a:latin typeface="+mn-lt"/>
              <a:ea typeface="+mn-ea"/>
              <a:cs typeface="+mn-cs"/>
            </a:rPr>
            <a:t>百万円増加した。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高齢化等により年々増加傾向にあることから、資格審査等の適正化や資格要件の見直しを進め、適正な給付に努める。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159657</xdr:rowOff>
    </xdr:from>
    <xdr:to>
      <xdr:col>24</xdr:col>
      <xdr:colOff>25400</xdr:colOff>
      <xdr:row>61</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46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60</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527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833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a:t>
          </a:r>
          <a:r>
            <a:rPr kumimoji="1" lang="ja-JP" altLang="en-US" sz="1100">
              <a:solidFill>
                <a:schemeClr val="dk1"/>
              </a:solidFill>
              <a:effectLst/>
              <a:latin typeface="+mn-lt"/>
              <a:ea typeface="+mn-ea"/>
              <a:cs typeface="+mn-cs"/>
            </a:rPr>
            <a:t>「その他」の</a:t>
          </a:r>
          <a:r>
            <a:rPr kumimoji="1" lang="ja-JP" altLang="ja-JP" sz="1100">
              <a:solidFill>
                <a:schemeClr val="dk1"/>
              </a:solidFill>
              <a:effectLst/>
              <a:latin typeface="+mn-lt"/>
              <a:ea typeface="+mn-ea"/>
              <a:cs typeface="+mn-cs"/>
            </a:rPr>
            <a:t>内訳は、「（１）普通会計の状況（市町村）」シート中「性質別歳出の状況」表の「経常経費充当一般財源等」のとおり、維持補修費</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％である。その他の大半を占める繰出金は、国民健康保険などの特別会計繰出金である。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年度は、後期高齢者医療療養給付費負担金で</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百万円、後期高齢者医療保険基盤安定繰出金で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主な要因は、東部知多衛生組合負担金</a:t>
          </a:r>
          <a:r>
            <a:rPr kumimoji="1" lang="ja-JP" altLang="en-US"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49</a:t>
          </a:r>
          <a:r>
            <a:rPr kumimoji="1" lang="ja-JP" altLang="en-US" sz="1200">
              <a:solidFill>
                <a:schemeClr val="dk1"/>
              </a:solidFill>
              <a:effectLst/>
              <a:latin typeface="+mn-lt"/>
              <a:ea typeface="+mn-ea"/>
              <a:cs typeface="+mn-cs"/>
            </a:rPr>
            <a:t>百万円、尾三消防組合負担金で</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百万円増加したため。</a:t>
          </a:r>
          <a:r>
            <a:rPr kumimoji="1" lang="ja-JP" altLang="ja-JP" sz="1100">
              <a:solidFill>
                <a:schemeClr val="dk1"/>
              </a:solidFill>
              <a:effectLst/>
              <a:latin typeface="+mn-lt"/>
              <a:ea typeface="+mn-ea"/>
              <a:cs typeface="+mn-cs"/>
            </a:rPr>
            <a:t>類</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似団体平均値と比較してもほぼ同程度で推移しており、平均的な支出を行っていると言える。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85852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a:t>
          </a:r>
          <a:r>
            <a:rPr kumimoji="1" lang="en-US" altLang="ja-JP" sz="1200">
              <a:solidFill>
                <a:schemeClr val="dk1"/>
              </a:solidFill>
              <a:effectLst/>
              <a:latin typeface="+mn-lt"/>
              <a:ea typeface="+mn-ea"/>
              <a:cs typeface="+mn-cs"/>
            </a:rPr>
            <a:t>6.9</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下回っている</a:t>
          </a:r>
          <a:r>
            <a:rPr kumimoji="1" lang="ja-JP" altLang="en-US" sz="1200">
              <a:solidFill>
                <a:schemeClr val="dk1"/>
              </a:solidFill>
              <a:effectLst/>
              <a:latin typeface="+mn-lt"/>
              <a:ea typeface="+mn-ea"/>
              <a:cs typeface="+mn-cs"/>
            </a:rPr>
            <a:t>ことから、経常収支比率の割合としては低いと言える。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は学校給食調理場の統合及び公共施設の長寿命化等起債事業が増えていくと考えられるため、</a:t>
          </a:r>
          <a:r>
            <a:rPr kumimoji="1" lang="ja-JP" altLang="ja-JP" sz="1200">
              <a:solidFill>
                <a:schemeClr val="dk1"/>
              </a:solidFill>
              <a:effectLst/>
              <a:latin typeface="+mn-lt"/>
              <a:ea typeface="+mn-ea"/>
              <a:cs typeface="+mn-cs"/>
            </a:rPr>
            <a:t>財政状況を鑑みながら起債事業の選択に注力する。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143002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a:t>
          </a:r>
          <a:r>
            <a:rPr kumimoji="1" lang="en-US" altLang="ja-JP" sz="1200">
              <a:solidFill>
                <a:schemeClr val="dk1"/>
              </a:solidFill>
              <a:effectLst/>
              <a:latin typeface="+mn-lt"/>
              <a:ea typeface="+mn-ea"/>
              <a:cs typeface="+mn-cs"/>
            </a:rPr>
            <a:t>81.3</a:t>
          </a:r>
          <a:r>
            <a:rPr kumimoji="1" lang="ja-JP" altLang="ja-JP" sz="1200">
              <a:solidFill>
                <a:schemeClr val="dk1"/>
              </a:solidFill>
              <a:effectLst/>
              <a:latin typeface="+mn-lt"/>
              <a:ea typeface="+mn-ea"/>
              <a:cs typeface="+mn-cs"/>
            </a:rPr>
            <a:t>％の内訳は、人件費</a:t>
          </a:r>
          <a:r>
            <a:rPr kumimoji="1" lang="en-US" altLang="ja-JP" sz="1200">
              <a:solidFill>
                <a:schemeClr val="dk1"/>
              </a:solidFill>
              <a:effectLst/>
              <a:latin typeface="+mn-lt"/>
              <a:ea typeface="+mn-ea"/>
              <a:cs typeface="+mn-cs"/>
            </a:rPr>
            <a:t>24.4</a:t>
          </a:r>
          <a:r>
            <a:rPr kumimoji="1" lang="ja-JP" altLang="ja-JP" sz="1200">
              <a:solidFill>
                <a:schemeClr val="dk1"/>
              </a:solidFill>
              <a:effectLst/>
              <a:latin typeface="+mn-lt"/>
              <a:ea typeface="+mn-ea"/>
              <a:cs typeface="+mn-cs"/>
            </a:rPr>
            <a:t>％、扶助費</a:t>
          </a:r>
          <a:r>
            <a:rPr kumimoji="1" lang="en-US" altLang="ja-JP" sz="1200">
              <a:solidFill>
                <a:schemeClr val="dk1"/>
              </a:solidFill>
              <a:effectLst/>
              <a:latin typeface="+mn-lt"/>
              <a:ea typeface="+mn-ea"/>
              <a:cs typeface="+mn-cs"/>
            </a:rPr>
            <a:t>14.9</a:t>
          </a:r>
          <a:r>
            <a:rPr kumimoji="1" lang="ja-JP" altLang="ja-JP" sz="1200">
              <a:solidFill>
                <a:schemeClr val="dk1"/>
              </a:solidFill>
              <a:effectLst/>
              <a:latin typeface="+mn-lt"/>
              <a:ea typeface="+mn-ea"/>
              <a:cs typeface="+mn-cs"/>
            </a:rPr>
            <a:t>％、物件費</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％、補助費等</a:t>
          </a:r>
          <a:r>
            <a:rPr kumimoji="1" lang="en-US" altLang="ja-JP" sz="1200">
              <a:solidFill>
                <a:schemeClr val="dk1"/>
              </a:solidFill>
              <a:effectLst/>
              <a:latin typeface="+mn-lt"/>
              <a:ea typeface="+mn-ea"/>
              <a:cs typeface="+mn-cs"/>
            </a:rPr>
            <a:t>12.9</a:t>
          </a:r>
          <a:r>
            <a:rPr kumimoji="1" lang="ja-JP" altLang="ja-JP" sz="1200">
              <a:solidFill>
                <a:schemeClr val="dk1"/>
              </a:solidFill>
              <a:effectLst/>
              <a:latin typeface="+mn-lt"/>
              <a:ea typeface="+mn-ea"/>
              <a:cs typeface="+mn-cs"/>
            </a:rPr>
            <a:t>％、繰出金</a:t>
          </a:r>
          <a:r>
            <a:rPr kumimoji="1" lang="en-US" altLang="ja-JP" sz="1200">
              <a:solidFill>
                <a:schemeClr val="dk1"/>
              </a:solidFill>
              <a:effectLst/>
              <a:latin typeface="+mn-lt"/>
              <a:ea typeface="+mn-ea"/>
              <a:cs typeface="+mn-cs"/>
            </a:rPr>
            <a:t>11.4</a:t>
          </a:r>
          <a:r>
            <a:rPr kumimoji="1" lang="ja-JP" altLang="ja-JP" sz="1200">
              <a:solidFill>
                <a:schemeClr val="dk1"/>
              </a:solidFill>
              <a:effectLst/>
              <a:latin typeface="+mn-lt"/>
              <a:ea typeface="+mn-ea"/>
              <a:cs typeface="+mn-cs"/>
            </a:rPr>
            <a:t>％、その他</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％である。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18414</xdr:rowOff>
    </xdr:from>
    <xdr:to>
      <xdr:col>82</xdr:col>
      <xdr:colOff>107950</xdr:colOff>
      <xdr:row>77</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0064"/>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77</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37160"/>
          <a:ext cx="889000" cy="3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371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75565</xdr:rowOff>
    </xdr:from>
    <xdr:to>
      <xdr:col>69</xdr:col>
      <xdr:colOff>92075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3431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93345</xdr:rowOff>
    </xdr:from>
    <xdr:to>
      <xdr:col>82</xdr:col>
      <xdr:colOff>158750</xdr:colOff>
      <xdr:row>78</xdr:row>
      <xdr:rowOff>23495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65422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139064</xdr:rowOff>
    </xdr:from>
    <xdr:to>
      <xdr:col>78</xdr:col>
      <xdr:colOff>120650</xdr:colOff>
      <xdr:row>77</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53991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5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95587</xdr:rowOff>
    </xdr:from>
    <xdr:to>
      <xdr:col>29</xdr:col>
      <xdr:colOff>127000</xdr:colOff>
      <xdr:row>17</xdr:row>
      <xdr:rowOff>3880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86412"/>
          <a:ext cx="647700" cy="7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95587</xdr:rowOff>
    </xdr:from>
    <xdr:to>
      <xdr:col>26</xdr:col>
      <xdr:colOff>50800</xdr:colOff>
      <xdr:row>17</xdr:row>
      <xdr:rowOff>51733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412"/>
          <a:ext cx="698500" cy="127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51733</xdr:rowOff>
    </xdr:from>
    <xdr:to>
      <xdr:col>22</xdr:col>
      <xdr:colOff>114300</xdr:colOff>
      <xdr:row>17</xdr:row>
      <xdr:rowOff>80689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008"/>
          <a:ext cx="6985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80689</xdr:rowOff>
    </xdr:from>
    <xdr:to>
      <xdr:col>18</xdr:col>
      <xdr:colOff>177800</xdr:colOff>
      <xdr:row>18</xdr:row>
      <xdr:rowOff>27540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2964"/>
          <a:ext cx="698500" cy="11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124530</xdr:rowOff>
    </xdr:from>
    <xdr:to>
      <xdr:col>29</xdr:col>
      <xdr:colOff>177800</xdr:colOff>
      <xdr:row>17</xdr:row>
      <xdr:rowOff>54680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96607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44787</xdr:rowOff>
    </xdr:from>
    <xdr:to>
      <xdr:col>26</xdr:col>
      <xdr:colOff>101600</xdr:colOff>
      <xdr:row>16</xdr:row>
      <xdr:rowOff>146387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131164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933</xdr:rowOff>
    </xdr:from>
    <xdr:to>
      <xdr:col>22</xdr:col>
      <xdr:colOff>165100</xdr:colOff>
      <xdr:row>17</xdr:row>
      <xdr:rowOff>102533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87310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29889</xdr:rowOff>
    </xdr:from>
    <xdr:to>
      <xdr:col>19</xdr:col>
      <xdr:colOff>38100</xdr:colOff>
      <xdr:row>17</xdr:row>
      <xdr:rowOff>131489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116266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148190</xdr:rowOff>
    </xdr:from>
    <xdr:to>
      <xdr:col>15</xdr:col>
      <xdr:colOff>101600</xdr:colOff>
      <xdr:row>18</xdr:row>
      <xdr:rowOff>78340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63117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78112</xdr:rowOff>
    </xdr:from>
    <xdr:to>
      <xdr:col>29</xdr:col>
      <xdr:colOff>127000</xdr:colOff>
      <xdr:row>37</xdr:row>
      <xdr:rowOff>93135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02812"/>
          <a:ext cx="647700" cy="15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78112</xdr:rowOff>
    </xdr:from>
    <xdr:to>
      <xdr:col>26</xdr:col>
      <xdr:colOff>50800</xdr:colOff>
      <xdr:row>37</xdr:row>
      <xdr:rowOff>116354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02812"/>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116354</xdr:rowOff>
    </xdr:from>
    <xdr:to>
      <xdr:col>22</xdr:col>
      <xdr:colOff>114300</xdr:colOff>
      <xdr:row>37</xdr:row>
      <xdr:rowOff>200413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41054"/>
          <a:ext cx="698500" cy="8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199336</xdr:rowOff>
    </xdr:from>
    <xdr:to>
      <xdr:col>18</xdr:col>
      <xdr:colOff>177800</xdr:colOff>
      <xdr:row>37</xdr:row>
      <xdr:rowOff>200413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24036"/>
          <a:ext cx="698500" cy="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42335</xdr:rowOff>
    </xdr:from>
    <xdr:to>
      <xdr:col>29</xdr:col>
      <xdr:colOff>177800</xdr:colOff>
      <xdr:row>37</xdr:row>
      <xdr:rowOff>143935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6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27312</xdr:rowOff>
    </xdr:from>
    <xdr:to>
      <xdr:col>26</xdr:col>
      <xdr:colOff>101600</xdr:colOff>
      <xdr:row>37</xdr:row>
      <xdr:rowOff>128912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5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113689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3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65554</xdr:rowOff>
    </xdr:from>
    <xdr:to>
      <xdr:col>22</xdr:col>
      <xdr:colOff>165100</xdr:colOff>
      <xdr:row>37</xdr:row>
      <xdr:rowOff>167154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9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151931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7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149613</xdr:rowOff>
    </xdr:from>
    <xdr:to>
      <xdr:col>19</xdr:col>
      <xdr:colOff>38100</xdr:colOff>
      <xdr:row>37</xdr:row>
      <xdr:rowOff>251213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7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235990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6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148536</xdr:rowOff>
    </xdr:from>
    <xdr:to>
      <xdr:col>15</xdr:col>
      <xdr:colOff>101600</xdr:colOff>
      <xdr:row>37</xdr:row>
      <xdr:rowOff>250136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7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234913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68,038
64,133
23.22
27,316,202
26,141,180
950,454
14,995,181
13,852,630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146005</xdr:rowOff>
    </xdr:from>
    <xdr:to>
      <xdr:col>24</xdr:col>
      <xdr:colOff>63500</xdr:colOff>
      <xdr:row>37</xdr:row>
      <xdr:rowOff>826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8205"/>
          <a:ext cx="8382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xdr:rowOff>
    </xdr:from>
    <xdr:to>
      <xdr:col>19</xdr:col>
      <xdr:colOff>177800</xdr:colOff>
      <xdr:row>37</xdr:row>
      <xdr:rowOff>22085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476"/>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22085</xdr:rowOff>
    </xdr:from>
    <xdr:to>
      <xdr:col>15</xdr:col>
      <xdr:colOff>50800</xdr:colOff>
      <xdr:row>37</xdr:row>
      <xdr:rowOff>56585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5735"/>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56585</xdr:rowOff>
    </xdr:from>
    <xdr:to>
      <xdr:col>10</xdr:col>
      <xdr:colOff>114300</xdr:colOff>
      <xdr:row>38</xdr:row>
      <xdr:rowOff>94209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0235"/>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95205</xdr:rowOff>
    </xdr:from>
    <xdr:to>
      <xdr:col>24</xdr:col>
      <xdr:colOff>114300</xdr:colOff>
      <xdr:row>37</xdr:row>
      <xdr:rowOff>25355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121476</xdr:rowOff>
    </xdr:from>
    <xdr:to>
      <xdr:col>20</xdr:col>
      <xdr:colOff>38100</xdr:colOff>
      <xdr:row>37</xdr:row>
      <xdr:rowOff>51626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42753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142735</xdr:rowOff>
    </xdr:from>
    <xdr:to>
      <xdr:col>15</xdr:col>
      <xdr:colOff>101600</xdr:colOff>
      <xdr:row>37</xdr:row>
      <xdr:rowOff>72885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64012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5785</xdr:rowOff>
    </xdr:from>
    <xdr:to>
      <xdr:col>10</xdr:col>
      <xdr:colOff>165100</xdr:colOff>
      <xdr:row>37</xdr:row>
      <xdr:rowOff>107385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98512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43409</xdr:rowOff>
    </xdr:from>
    <xdr:to>
      <xdr:col>6</xdr:col>
      <xdr:colOff>38100</xdr:colOff>
      <xdr:row>38</xdr:row>
      <xdr:rowOff>145009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123426</xdr:rowOff>
    </xdr:from>
    <xdr:to>
      <xdr:col>24</xdr:col>
      <xdr:colOff>63500</xdr:colOff>
      <xdr:row>57</xdr:row>
      <xdr:rowOff>152033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6076"/>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123426</xdr:rowOff>
    </xdr:from>
    <xdr:to>
      <xdr:col>19</xdr:col>
      <xdr:colOff>177800</xdr:colOff>
      <xdr:row>57</xdr:row>
      <xdr:rowOff>131340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6076"/>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131340</xdr:rowOff>
    </xdr:from>
    <xdr:to>
      <xdr:col>15</xdr:col>
      <xdr:colOff>50800</xdr:colOff>
      <xdr:row>58</xdr:row>
      <xdr:rowOff>43187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3990"/>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6383</xdr:rowOff>
    </xdr:from>
    <xdr:to>
      <xdr:col>10</xdr:col>
      <xdr:colOff>114300</xdr:colOff>
      <xdr:row>58</xdr:row>
      <xdr:rowOff>43187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048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101233</xdr:rowOff>
    </xdr:from>
    <xdr:to>
      <xdr:col>24</xdr:col>
      <xdr:colOff>114300</xdr:colOff>
      <xdr:row>58</xdr:row>
      <xdr:rowOff>31383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79660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72626</xdr:rowOff>
    </xdr:from>
    <xdr:to>
      <xdr:col>20</xdr:col>
      <xdr:colOff>38100</xdr:colOff>
      <xdr:row>58</xdr:row>
      <xdr:rowOff>2776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80540</xdr:rowOff>
    </xdr:from>
    <xdr:to>
      <xdr:col>15</xdr:col>
      <xdr:colOff>101600</xdr:colOff>
      <xdr:row>58</xdr:row>
      <xdr:rowOff>10690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163837</xdr:rowOff>
    </xdr:from>
    <xdr:to>
      <xdr:col>10</xdr:col>
      <xdr:colOff>165100</xdr:colOff>
      <xdr:row>58</xdr:row>
      <xdr:rowOff>93987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85114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127033</xdr:rowOff>
    </xdr:from>
    <xdr:to>
      <xdr:col>6</xdr:col>
      <xdr:colOff>38100</xdr:colOff>
      <xdr:row>58</xdr:row>
      <xdr:rowOff>57183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158857</xdr:rowOff>
    </xdr:from>
    <xdr:to>
      <xdr:col>24</xdr:col>
      <xdr:colOff>63500</xdr:colOff>
      <xdr:row>77</xdr:row>
      <xdr:rowOff>167635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0507"/>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167635</xdr:rowOff>
    </xdr:from>
    <xdr:to>
      <xdr:col>19</xdr:col>
      <xdr:colOff>177800</xdr:colOff>
      <xdr:row>78</xdr:row>
      <xdr:rowOff>8164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928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8164</xdr:rowOff>
    </xdr:from>
    <xdr:to>
      <xdr:col>15</xdr:col>
      <xdr:colOff>50800</xdr:colOff>
      <xdr:row>78</xdr:row>
      <xdr:rowOff>14016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26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11227</xdr:rowOff>
    </xdr:from>
    <xdr:to>
      <xdr:col>10</xdr:col>
      <xdr:colOff>114300</xdr:colOff>
      <xdr:row>78</xdr:row>
      <xdr:rowOff>14016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43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108057</xdr:rowOff>
    </xdr:from>
    <xdr:to>
      <xdr:col>24</xdr:col>
      <xdr:colOff>114300</xdr:colOff>
      <xdr:row>78</xdr:row>
      <xdr:rowOff>38207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22984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116835</xdr:rowOff>
    </xdr:from>
    <xdr:to>
      <xdr:col>20</xdr:col>
      <xdr:colOff>38100</xdr:colOff>
      <xdr:row>78</xdr:row>
      <xdr:rowOff>46985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38112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128814</xdr:rowOff>
    </xdr:from>
    <xdr:to>
      <xdr:col>15</xdr:col>
      <xdr:colOff>101600</xdr:colOff>
      <xdr:row>78</xdr:row>
      <xdr:rowOff>58964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50091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134666</xdr:rowOff>
    </xdr:from>
    <xdr:to>
      <xdr:col>10</xdr:col>
      <xdr:colOff>165100</xdr:colOff>
      <xdr:row>78</xdr:row>
      <xdr:rowOff>64816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55943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131877</xdr:rowOff>
    </xdr:from>
    <xdr:to>
      <xdr:col>6</xdr:col>
      <xdr:colOff>38100</xdr:colOff>
      <xdr:row>78</xdr:row>
      <xdr:rowOff>62027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53154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35359</xdr:rowOff>
    </xdr:from>
    <xdr:to>
      <xdr:col>24</xdr:col>
      <xdr:colOff>63500</xdr:colOff>
      <xdr:row>96</xdr:row>
      <xdr:rowOff>154273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4559"/>
          <a:ext cx="838200" cy="1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29200</xdr:rowOff>
    </xdr:from>
    <xdr:to>
      <xdr:col>19</xdr:col>
      <xdr:colOff>177800</xdr:colOff>
      <xdr:row>96</xdr:row>
      <xdr:rowOff>154273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88400"/>
          <a:ext cx="889000" cy="1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29200</xdr:rowOff>
    </xdr:from>
    <xdr:to>
      <xdr:col>15</xdr:col>
      <xdr:colOff>50800</xdr:colOff>
      <xdr:row>98</xdr:row>
      <xdr:rowOff>12855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8400"/>
          <a:ext cx="889000" cy="3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12855</xdr:rowOff>
    </xdr:from>
    <xdr:to>
      <xdr:col>10</xdr:col>
      <xdr:colOff>114300</xdr:colOff>
      <xdr:row>98</xdr:row>
      <xdr:rowOff>97380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4955"/>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156009</xdr:rowOff>
    </xdr:from>
    <xdr:to>
      <xdr:col>24</xdr:col>
      <xdr:colOff>114300</xdr:colOff>
      <xdr:row>96</xdr:row>
      <xdr:rowOff>86159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134436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103473</xdr:rowOff>
    </xdr:from>
    <xdr:to>
      <xdr:col>20</xdr:col>
      <xdr:colOff>38100</xdr:colOff>
      <xdr:row>97</xdr:row>
      <xdr:rowOff>33623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24750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149850</xdr:rowOff>
    </xdr:from>
    <xdr:to>
      <xdr:col>15</xdr:col>
      <xdr:colOff>101600</xdr:colOff>
      <xdr:row>96</xdr:row>
      <xdr:rowOff>80000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71127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3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133505</xdr:rowOff>
    </xdr:from>
    <xdr:to>
      <xdr:col>10</xdr:col>
      <xdr:colOff>165100</xdr:colOff>
      <xdr:row>98</xdr:row>
      <xdr:rowOff>63655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54782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46580</xdr:rowOff>
    </xdr:from>
    <xdr:to>
      <xdr:col>6</xdr:col>
      <xdr:colOff>38100</xdr:colOff>
      <xdr:row>98</xdr:row>
      <xdr:rowOff>148180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139307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148137</xdr:rowOff>
    </xdr:from>
    <xdr:to>
      <xdr:col>55</xdr:col>
      <xdr:colOff>0</xdr:colOff>
      <xdr:row>38</xdr:row>
      <xdr:rowOff>152959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63237"/>
          <a:ext cx="8382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152959</xdr:rowOff>
    </xdr:from>
    <xdr:to>
      <xdr:col>50</xdr:col>
      <xdr:colOff>114300</xdr:colOff>
      <xdr:row>39</xdr:row>
      <xdr:rowOff>39747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68059"/>
          <a:ext cx="8890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125364</xdr:rowOff>
    </xdr:from>
    <xdr:to>
      <xdr:col>45</xdr:col>
      <xdr:colOff>177800</xdr:colOff>
      <xdr:row>39</xdr:row>
      <xdr:rowOff>39747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611764"/>
          <a:ext cx="889000" cy="11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125364</xdr:rowOff>
    </xdr:from>
    <xdr:to>
      <xdr:col>41</xdr:col>
      <xdr:colOff>50800</xdr:colOff>
      <xdr:row>39</xdr:row>
      <xdr:rowOff>148811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611764"/>
          <a:ext cx="889000" cy="12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97337</xdr:rowOff>
    </xdr:from>
    <xdr:to>
      <xdr:col>55</xdr:col>
      <xdr:colOff>50800</xdr:colOff>
      <xdr:row>39</xdr:row>
      <xdr:rowOff>27487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12264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102159</xdr:rowOff>
    </xdr:from>
    <xdr:to>
      <xdr:col>50</xdr:col>
      <xdr:colOff>165100</xdr:colOff>
      <xdr:row>39</xdr:row>
      <xdr:rowOff>32309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23436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160397</xdr:rowOff>
    </xdr:from>
    <xdr:to>
      <xdr:col>46</xdr:col>
      <xdr:colOff>38100</xdr:colOff>
      <xdr:row>39</xdr:row>
      <xdr:rowOff>90547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81674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74564</xdr:rowOff>
    </xdr:from>
    <xdr:to>
      <xdr:col>41</xdr:col>
      <xdr:colOff>101600</xdr:colOff>
      <xdr:row>33</xdr:row>
      <xdr:rowOff>4714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167291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5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98011</xdr:rowOff>
    </xdr:from>
    <xdr:to>
      <xdr:col>36</xdr:col>
      <xdr:colOff>165100</xdr:colOff>
      <xdr:row>40</xdr:row>
      <xdr:rowOff>28161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19288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60027</xdr:rowOff>
    </xdr:from>
    <xdr:to>
      <xdr:col>55</xdr:col>
      <xdr:colOff>0</xdr:colOff>
      <xdr:row>57</xdr:row>
      <xdr:rowOff>87623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832677"/>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19728</xdr:rowOff>
    </xdr:from>
    <xdr:to>
      <xdr:col>50</xdr:col>
      <xdr:colOff>114300</xdr:colOff>
      <xdr:row>57</xdr:row>
      <xdr:rowOff>87623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92378"/>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19728</xdr:rowOff>
    </xdr:from>
    <xdr:to>
      <xdr:col>45</xdr:col>
      <xdr:colOff>177800</xdr:colOff>
      <xdr:row>57</xdr:row>
      <xdr:rowOff>130349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92378"/>
          <a:ext cx="889000" cy="1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54139</xdr:rowOff>
    </xdr:from>
    <xdr:to>
      <xdr:col>41</xdr:col>
      <xdr:colOff>50800</xdr:colOff>
      <xdr:row>57</xdr:row>
      <xdr:rowOff>130349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26789"/>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9227</xdr:rowOff>
    </xdr:from>
    <xdr:to>
      <xdr:col>55</xdr:col>
      <xdr:colOff>50800</xdr:colOff>
      <xdr:row>57</xdr:row>
      <xdr:rowOff>110827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159104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36823</xdr:rowOff>
    </xdr:from>
    <xdr:to>
      <xdr:col>50</xdr:col>
      <xdr:colOff>165100</xdr:colOff>
      <xdr:row>57</xdr:row>
      <xdr:rowOff>138423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129550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140378</xdr:rowOff>
    </xdr:from>
    <xdr:to>
      <xdr:col>46</xdr:col>
      <xdr:colOff>38100</xdr:colOff>
      <xdr:row>57</xdr:row>
      <xdr:rowOff>70528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61655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79549</xdr:rowOff>
    </xdr:from>
    <xdr:to>
      <xdr:col>41</xdr:col>
      <xdr:colOff>101600</xdr:colOff>
      <xdr:row>58</xdr:row>
      <xdr:rowOff>9699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3339</xdr:rowOff>
    </xdr:from>
    <xdr:to>
      <xdr:col>36</xdr:col>
      <xdr:colOff>165100</xdr:colOff>
      <xdr:row>57</xdr:row>
      <xdr:rowOff>104939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96066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2121</xdr:rowOff>
    </xdr:from>
    <xdr:to>
      <xdr:col>55</xdr:col>
      <xdr:colOff>0</xdr:colOff>
      <xdr:row>79</xdr:row>
      <xdr:rowOff>32696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546671"/>
          <a:ext cx="8382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32696</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77246"/>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8313</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52863"/>
          <a:ext cx="8890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8313</xdr:rowOff>
    </xdr:from>
    <xdr:to>
      <xdr:col>41</xdr:col>
      <xdr:colOff>50800</xdr:colOff>
      <xdr:row>79</xdr:row>
      <xdr:rowOff>20904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552863"/>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122771</xdr:rowOff>
    </xdr:from>
    <xdr:to>
      <xdr:col>55</xdr:col>
      <xdr:colOff>50800</xdr:colOff>
      <xdr:row>79</xdr:row>
      <xdr:rowOff>52921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37698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153346</xdr:rowOff>
    </xdr:from>
    <xdr:to>
      <xdr:col>50</xdr:col>
      <xdr:colOff>165100</xdr:colOff>
      <xdr:row>79</xdr:row>
      <xdr:rowOff>83496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74623</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50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128963</xdr:rowOff>
    </xdr:from>
    <xdr:to>
      <xdr:col>41</xdr:col>
      <xdr:colOff>101600</xdr:colOff>
      <xdr:row>79</xdr:row>
      <xdr:rowOff>59113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50240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141554</xdr:rowOff>
    </xdr:from>
    <xdr:to>
      <xdr:col>36</xdr:col>
      <xdr:colOff>165100</xdr:colOff>
      <xdr:row>79</xdr:row>
      <xdr:rowOff>71704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62831</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60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39255</xdr:rowOff>
    </xdr:from>
    <xdr:to>
      <xdr:col>55</xdr:col>
      <xdr:colOff>0</xdr:colOff>
      <xdr:row>97</xdr:row>
      <xdr:rowOff>79553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69905"/>
          <a:ext cx="8382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138798</xdr:rowOff>
    </xdr:from>
    <xdr:to>
      <xdr:col>50</xdr:col>
      <xdr:colOff>114300</xdr:colOff>
      <xdr:row>97</xdr:row>
      <xdr:rowOff>39255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97998"/>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138798</xdr:rowOff>
    </xdr:from>
    <xdr:to>
      <xdr:col>45</xdr:col>
      <xdr:colOff>177800</xdr:colOff>
      <xdr:row>97</xdr:row>
      <xdr:rowOff>70929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97998"/>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41263</xdr:rowOff>
    </xdr:from>
    <xdr:to>
      <xdr:col>41</xdr:col>
      <xdr:colOff>50800</xdr:colOff>
      <xdr:row>97</xdr:row>
      <xdr:rowOff>70929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71913"/>
          <a:ext cx="8890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28753</xdr:rowOff>
    </xdr:from>
    <xdr:to>
      <xdr:col>55</xdr:col>
      <xdr:colOff>50800</xdr:colOff>
      <xdr:row>97</xdr:row>
      <xdr:rowOff>130353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7180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159905</xdr:rowOff>
    </xdr:from>
    <xdr:to>
      <xdr:col>50</xdr:col>
      <xdr:colOff>165100</xdr:colOff>
      <xdr:row>97</xdr:row>
      <xdr:rowOff>90055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81182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87998</xdr:rowOff>
    </xdr:from>
    <xdr:to>
      <xdr:col>46</xdr:col>
      <xdr:colOff>38100</xdr:colOff>
      <xdr:row>97</xdr:row>
      <xdr:rowOff>18148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34675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3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20129</xdr:rowOff>
    </xdr:from>
    <xdr:to>
      <xdr:col>41</xdr:col>
      <xdr:colOff>101600</xdr:colOff>
      <xdr:row>97</xdr:row>
      <xdr:rowOff>121729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112856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161913</xdr:rowOff>
    </xdr:from>
    <xdr:to>
      <xdr:col>36</xdr:col>
      <xdr:colOff>165100</xdr:colOff>
      <xdr:row>97</xdr:row>
      <xdr:rowOff>92063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83190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112007</xdr:rowOff>
    </xdr:from>
    <xdr:to>
      <xdr:col>85</xdr:col>
      <xdr:colOff>127000</xdr:colOff>
      <xdr:row>77</xdr:row>
      <xdr:rowOff>126295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1365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112007</xdr:rowOff>
    </xdr:from>
    <xdr:to>
      <xdr:col>81</xdr:col>
      <xdr:colOff>50800</xdr:colOff>
      <xdr:row>77</xdr:row>
      <xdr:rowOff>118016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365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118016</xdr:rowOff>
    </xdr:from>
    <xdr:to>
      <xdr:col>76</xdr:col>
      <xdr:colOff>114300</xdr:colOff>
      <xdr:row>77</xdr:row>
      <xdr:rowOff>133544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19666"/>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133544</xdr:rowOff>
    </xdr:from>
    <xdr:to>
      <xdr:col>71</xdr:col>
      <xdr:colOff>177800</xdr:colOff>
      <xdr:row>77</xdr:row>
      <xdr:rowOff>142100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35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75495</xdr:rowOff>
    </xdr:from>
    <xdr:to>
      <xdr:col>85</xdr:col>
      <xdr:colOff>177800</xdr:colOff>
      <xdr:row>78</xdr:row>
      <xdr:rowOff>5645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53922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61207</xdr:rowOff>
    </xdr:from>
    <xdr:to>
      <xdr:col>81</xdr:col>
      <xdr:colOff>101600</xdr:colOff>
      <xdr:row>77</xdr:row>
      <xdr:rowOff>162807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153934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67216</xdr:rowOff>
    </xdr:from>
    <xdr:to>
      <xdr:col>76</xdr:col>
      <xdr:colOff>165100</xdr:colOff>
      <xdr:row>77</xdr:row>
      <xdr:rowOff>168816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82744</xdr:rowOff>
    </xdr:from>
    <xdr:to>
      <xdr:col>72</xdr:col>
      <xdr:colOff>38100</xdr:colOff>
      <xdr:row>78</xdr:row>
      <xdr:rowOff>12894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4021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91300</xdr:rowOff>
    </xdr:from>
    <xdr:to>
      <xdr:col>67</xdr:col>
      <xdr:colOff>101600</xdr:colOff>
      <xdr:row>78</xdr:row>
      <xdr:rowOff>21450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110923</xdr:rowOff>
    </xdr:from>
    <xdr:to>
      <xdr:col>85</xdr:col>
      <xdr:colOff>127000</xdr:colOff>
      <xdr:row>97</xdr:row>
      <xdr:rowOff>124183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70123"/>
          <a:ext cx="838200" cy="18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110923</xdr:rowOff>
    </xdr:from>
    <xdr:to>
      <xdr:col>81</xdr:col>
      <xdr:colOff>50800</xdr:colOff>
      <xdr:row>96</xdr:row>
      <xdr:rowOff>136097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70123"/>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83080</xdr:rowOff>
    </xdr:from>
    <xdr:to>
      <xdr:col>76</xdr:col>
      <xdr:colOff>114300</xdr:colOff>
      <xdr:row>96</xdr:row>
      <xdr:rowOff>136097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42280"/>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83080</xdr:rowOff>
    </xdr:from>
    <xdr:to>
      <xdr:col>71</xdr:col>
      <xdr:colOff>177800</xdr:colOff>
      <xdr:row>97</xdr:row>
      <xdr:rowOff>141546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42280"/>
          <a:ext cx="889000" cy="2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73383</xdr:rowOff>
    </xdr:from>
    <xdr:to>
      <xdr:col>85</xdr:col>
      <xdr:colOff>177800</xdr:colOff>
      <xdr:row>98</xdr:row>
      <xdr:rowOff>3533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51810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60123</xdr:rowOff>
    </xdr:from>
    <xdr:to>
      <xdr:col>81</xdr:col>
      <xdr:colOff>101600</xdr:colOff>
      <xdr:row>96</xdr:row>
      <xdr:rowOff>161723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85297</xdr:rowOff>
    </xdr:from>
    <xdr:to>
      <xdr:col>76</xdr:col>
      <xdr:colOff>165100</xdr:colOff>
      <xdr:row>97</xdr:row>
      <xdr:rowOff>15447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31974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32280</xdr:rowOff>
    </xdr:from>
    <xdr:to>
      <xdr:col>72</xdr:col>
      <xdr:colOff>38100</xdr:colOff>
      <xdr:row>96</xdr:row>
      <xdr:rowOff>133880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150407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90746</xdr:rowOff>
    </xdr:from>
    <xdr:to>
      <xdr:col>67</xdr:col>
      <xdr:colOff>101600</xdr:colOff>
      <xdr:row>98</xdr:row>
      <xdr:rowOff>20896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37423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32166</xdr:rowOff>
    </xdr:from>
    <xdr:to>
      <xdr:col>116</xdr:col>
      <xdr:colOff>63500</xdr:colOff>
      <xdr:row>38</xdr:row>
      <xdr:rowOff>32624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4726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19593</xdr:rowOff>
    </xdr:from>
    <xdr:to>
      <xdr:col>111</xdr:col>
      <xdr:colOff>177800</xdr:colOff>
      <xdr:row>38</xdr:row>
      <xdr:rowOff>32624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34693"/>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19593</xdr:rowOff>
    </xdr:from>
    <xdr:to>
      <xdr:col>107</xdr:col>
      <xdr:colOff>50800</xdr:colOff>
      <xdr:row>38</xdr:row>
      <xdr:rowOff>48123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34693"/>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48123</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63223"/>
          <a:ext cx="8890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152817</xdr:rowOff>
    </xdr:from>
    <xdr:to>
      <xdr:col>116</xdr:col>
      <xdr:colOff>114300</xdr:colOff>
      <xdr:row>38</xdr:row>
      <xdr:rowOff>82967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153274</xdr:rowOff>
    </xdr:from>
    <xdr:to>
      <xdr:col>112</xdr:col>
      <xdr:colOff>38100</xdr:colOff>
      <xdr:row>38</xdr:row>
      <xdr:rowOff>83424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74551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140243</xdr:rowOff>
    </xdr:from>
    <xdr:to>
      <xdr:col>107</xdr:col>
      <xdr:colOff>101600</xdr:colOff>
      <xdr:row>38</xdr:row>
      <xdr:rowOff>70393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61520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168773</xdr:rowOff>
    </xdr:from>
    <xdr:to>
      <xdr:col>102</xdr:col>
      <xdr:colOff>165100</xdr:colOff>
      <xdr:row>38</xdr:row>
      <xdr:rowOff>98923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90050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0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4140</xdr:rowOff>
    </xdr:from>
    <xdr:to>
      <xdr:col>116</xdr:col>
      <xdr:colOff>63500</xdr:colOff>
      <xdr:row>59</xdr:row>
      <xdr:rowOff>4293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969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4026</xdr:rowOff>
    </xdr:from>
    <xdr:to>
      <xdr:col>111</xdr:col>
      <xdr:colOff>177800</xdr:colOff>
      <xdr:row>59</xdr:row>
      <xdr:rowOff>4293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95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4026</xdr:rowOff>
    </xdr:from>
    <xdr:to>
      <xdr:col>107</xdr:col>
      <xdr:colOff>50800</xdr:colOff>
      <xdr:row>59</xdr:row>
      <xdr:rowOff>4293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195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4293</xdr:rowOff>
    </xdr:from>
    <xdr:to>
      <xdr:col>102</xdr:col>
      <xdr:colOff>114300</xdr:colOff>
      <xdr:row>59</xdr:row>
      <xdr:rowOff>4559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98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124790</xdr:rowOff>
    </xdr:from>
    <xdr:to>
      <xdr:col>116</xdr:col>
      <xdr:colOff>114300</xdr:colOff>
      <xdr:row>59</xdr:row>
      <xdr:rowOff>54940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39717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124943</xdr:rowOff>
    </xdr:from>
    <xdr:to>
      <xdr:col>112</xdr:col>
      <xdr:colOff>38100</xdr:colOff>
      <xdr:row>59</xdr:row>
      <xdr:rowOff>55093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46220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124676</xdr:rowOff>
    </xdr:from>
    <xdr:to>
      <xdr:col>107</xdr:col>
      <xdr:colOff>101600</xdr:colOff>
      <xdr:row>59</xdr:row>
      <xdr:rowOff>54826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45953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124943</xdr:rowOff>
    </xdr:from>
    <xdr:to>
      <xdr:col>102</xdr:col>
      <xdr:colOff>165100</xdr:colOff>
      <xdr:row>59</xdr:row>
      <xdr:rowOff>55093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46220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125209</xdr:rowOff>
    </xdr:from>
    <xdr:to>
      <xdr:col>98</xdr:col>
      <xdr:colOff>38100</xdr:colOff>
      <xdr:row>59</xdr:row>
      <xdr:rowOff>55359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46486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29470</xdr:rowOff>
    </xdr:from>
    <xdr:to>
      <xdr:col>116</xdr:col>
      <xdr:colOff>63500</xdr:colOff>
      <xdr:row>76</xdr:row>
      <xdr:rowOff>146535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59670"/>
          <a:ext cx="838200" cy="1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146535</xdr:rowOff>
    </xdr:from>
    <xdr:to>
      <xdr:col>111</xdr:col>
      <xdr:colOff>177800</xdr:colOff>
      <xdr:row>77</xdr:row>
      <xdr:rowOff>75121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76735"/>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65520</xdr:rowOff>
    </xdr:from>
    <xdr:to>
      <xdr:col>107</xdr:col>
      <xdr:colOff>50800</xdr:colOff>
      <xdr:row>77</xdr:row>
      <xdr:rowOff>75121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6717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73977</xdr:rowOff>
    </xdr:from>
    <xdr:to>
      <xdr:col>102</xdr:col>
      <xdr:colOff>114300</xdr:colOff>
      <xdr:row>77</xdr:row>
      <xdr:rowOff>65520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04177"/>
          <a:ext cx="889000" cy="1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150120</xdr:rowOff>
    </xdr:from>
    <xdr:to>
      <xdr:col>116</xdr:col>
      <xdr:colOff>114300</xdr:colOff>
      <xdr:row>76</xdr:row>
      <xdr:rowOff>80270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95735</xdr:rowOff>
    </xdr:from>
    <xdr:to>
      <xdr:col>112</xdr:col>
      <xdr:colOff>38100</xdr:colOff>
      <xdr:row>77</xdr:row>
      <xdr:rowOff>25885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24321</xdr:rowOff>
    </xdr:from>
    <xdr:to>
      <xdr:col>107</xdr:col>
      <xdr:colOff>101600</xdr:colOff>
      <xdr:row>77</xdr:row>
      <xdr:rowOff>125921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117048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14720</xdr:rowOff>
    </xdr:from>
    <xdr:to>
      <xdr:col>102</xdr:col>
      <xdr:colOff>165100</xdr:colOff>
      <xdr:row>77</xdr:row>
      <xdr:rowOff>116320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107447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23177</xdr:rowOff>
    </xdr:from>
    <xdr:to>
      <xdr:col>98</xdr:col>
      <xdr:colOff>38100</xdr:colOff>
      <xdr:row>76</xdr:row>
      <xdr:rowOff>124777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115904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人件費は、</a:t>
          </a:r>
          <a:r>
            <a:rPr kumimoji="1" lang="ja-JP" altLang="en-US" sz="1200">
              <a:solidFill>
                <a:schemeClr val="tx1"/>
              </a:solidFill>
              <a:effectLst/>
              <a:latin typeface="+mn-lt"/>
              <a:ea typeface="+mn-ea"/>
              <a:cs typeface="+mn-cs"/>
            </a:rPr>
            <a:t>決算額が</a:t>
          </a:r>
          <a:r>
            <a:rPr kumimoji="1" lang="en-US" altLang="ja-JP" sz="1200">
              <a:solidFill>
                <a:schemeClr val="tx1"/>
              </a:solidFill>
              <a:effectLst/>
              <a:latin typeface="+mn-lt"/>
              <a:ea typeface="+mn-ea"/>
              <a:cs typeface="+mn-cs"/>
            </a:rPr>
            <a:t>2</a:t>
          </a:r>
          <a:r>
            <a:rPr kumimoji="1" lang="ja-JP" altLang="en-US" sz="1200">
              <a:solidFill>
                <a:schemeClr val="tx1"/>
              </a:solidFill>
              <a:effectLst/>
              <a:latin typeface="+mn-lt"/>
              <a:ea typeface="+mn-ea"/>
              <a:cs typeface="+mn-cs"/>
            </a:rPr>
            <a:t>％</a:t>
          </a:r>
          <a:r>
            <a:rPr kumimoji="1" lang="ja-JP" altLang="en-US" sz="1200">
              <a:solidFill>
                <a:schemeClr val="dk1"/>
              </a:solidFill>
              <a:effectLst/>
              <a:latin typeface="+mn-lt"/>
              <a:ea typeface="+mn-ea"/>
              <a:cs typeface="+mn-cs"/>
            </a:rPr>
            <a:t>増加したことと若干の人口減少とが相互に影響し、少し上昇した。なお、類似団体平均と比較すると、議員報酬等や会計年度任用職員を含む委員等報酬等はやや高いが、その一方で常勤職員や任期付き職員</a:t>
          </a:r>
          <a:r>
            <a:rPr kumimoji="1" lang="ja-JP" altLang="ja-JP" sz="1200">
              <a:solidFill>
                <a:schemeClr val="dk1"/>
              </a:solidFill>
              <a:effectLst/>
              <a:latin typeface="+mn-lt"/>
              <a:ea typeface="+mn-ea"/>
              <a:cs typeface="+mn-cs"/>
            </a:rPr>
            <a:t>物件費は</a:t>
          </a:r>
          <a:r>
            <a:rPr kumimoji="1" lang="ja-JP" altLang="en-US" sz="1200">
              <a:solidFill>
                <a:schemeClr val="dk1"/>
              </a:solidFill>
              <a:effectLst/>
              <a:latin typeface="+mn-lt"/>
              <a:ea typeface="+mn-ea"/>
              <a:cs typeface="+mn-cs"/>
            </a:rPr>
            <a:t>低い支出となっている。</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扶助費は、令和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において</a:t>
          </a:r>
          <a:r>
            <a:rPr kumimoji="1" lang="ja-JP" altLang="ja-JP" sz="1200">
              <a:solidFill>
                <a:schemeClr val="dk1"/>
              </a:solidFill>
              <a:effectLst/>
              <a:latin typeface="+mn-lt"/>
              <a:ea typeface="+mn-ea"/>
              <a:cs typeface="+mn-cs"/>
            </a:rPr>
            <a:t>非課税世帯等臨時特別給付金により増額した</a:t>
          </a:r>
          <a:r>
            <a:rPr kumimoji="1" lang="ja-JP" altLang="en-US" sz="1200">
              <a:solidFill>
                <a:schemeClr val="dk1"/>
              </a:solidFill>
              <a:effectLst/>
              <a:latin typeface="+mn-lt"/>
              <a:ea typeface="+mn-ea"/>
              <a:cs typeface="+mn-cs"/>
            </a:rPr>
            <a:t>ほか、令和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年度は福祉医療助成費</a:t>
          </a:r>
          <a:r>
            <a:rPr kumimoji="1" lang="en-US" altLang="ja-JP" sz="1200">
              <a:solidFill>
                <a:schemeClr val="dk1"/>
              </a:solidFill>
              <a:effectLst/>
              <a:latin typeface="+mn-lt"/>
              <a:ea typeface="+mn-ea"/>
              <a:cs typeface="+mn-cs"/>
            </a:rPr>
            <a:t>47</a:t>
          </a:r>
          <a:r>
            <a:rPr kumimoji="1" lang="ja-JP" altLang="en-US" sz="1200">
              <a:solidFill>
                <a:schemeClr val="dk1"/>
              </a:solidFill>
              <a:effectLst/>
              <a:latin typeface="+mn-lt"/>
              <a:ea typeface="+mn-ea"/>
              <a:cs typeface="+mn-cs"/>
            </a:rPr>
            <a:t>百万円増加した。</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補助費等は、令和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年度は上記棒グラフで見るとおり、特に減少が大きい。令和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年度に新規であった新型コロナウイルス対策の特別定額給付金が皆減となったことが主な要因である。令和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年度は、東部知多衛生組合負担金が約</a:t>
          </a:r>
          <a:r>
            <a:rPr kumimoji="1" lang="en-US" altLang="ja-JP" sz="1200">
              <a:solidFill>
                <a:schemeClr val="dk1"/>
              </a:solidFill>
              <a:effectLst/>
              <a:latin typeface="+mn-lt"/>
              <a:ea typeface="+mn-ea"/>
              <a:cs typeface="+mn-cs"/>
            </a:rPr>
            <a:t>180</a:t>
          </a:r>
          <a:r>
            <a:rPr kumimoji="1" lang="ja-JP" altLang="en-US" sz="1200">
              <a:solidFill>
                <a:schemeClr val="dk1"/>
              </a:solidFill>
              <a:effectLst/>
              <a:latin typeface="+mn-lt"/>
              <a:ea typeface="+mn-ea"/>
              <a:cs typeface="+mn-cs"/>
            </a:rPr>
            <a:t>百万円、令和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年度は約</a:t>
          </a:r>
          <a:r>
            <a:rPr kumimoji="1" lang="en-US" altLang="ja-JP" sz="1200">
              <a:solidFill>
                <a:schemeClr val="dk1"/>
              </a:solidFill>
              <a:effectLst/>
              <a:latin typeface="+mn-lt"/>
              <a:ea typeface="+mn-ea"/>
              <a:cs typeface="+mn-cs"/>
            </a:rPr>
            <a:t>49</a:t>
          </a:r>
          <a:r>
            <a:rPr kumimoji="1" lang="ja-JP" altLang="en-US" sz="1200">
              <a:solidFill>
                <a:schemeClr val="dk1"/>
              </a:solidFill>
              <a:effectLst/>
              <a:latin typeface="+mn-lt"/>
              <a:ea typeface="+mn-ea"/>
              <a:cs typeface="+mn-cs"/>
            </a:rPr>
            <a:t>百万円増加した。</a:t>
          </a:r>
          <a:endParaRPr lang="ja-JP" altLang="ja-JP" sz="1600">
            <a:effectLst/>
          </a:endParaRPr>
        </a:p>
        <a:p>
          <a:r>
            <a:rPr lang="ja-JP" altLang="ja-JP" sz="1200">
              <a:solidFill>
                <a:schemeClr val="dk1"/>
              </a:solidFill>
              <a:effectLst/>
              <a:latin typeface="+mn-lt"/>
              <a:ea typeface="+mn-ea"/>
              <a:cs typeface="+mn-cs"/>
            </a:rPr>
            <a:t>繰出金は、</a:t>
          </a:r>
          <a:r>
            <a:rPr lang="ja-JP" altLang="en-US" sz="1200">
              <a:solidFill>
                <a:schemeClr val="dk1"/>
              </a:solidFill>
              <a:effectLst/>
              <a:latin typeface="+mn-lt"/>
              <a:ea typeface="+mn-ea"/>
              <a:cs typeface="+mn-cs"/>
            </a:rPr>
            <a:t>後期高齢者医療療養給付費負担金</a:t>
          </a:r>
          <a:r>
            <a:rPr lang="ja-JP" altLang="ja-JP" sz="1200">
              <a:solidFill>
                <a:schemeClr val="dk1"/>
              </a:solidFill>
              <a:effectLst/>
              <a:latin typeface="+mn-lt"/>
              <a:ea typeface="+mn-ea"/>
              <a:cs typeface="+mn-cs"/>
            </a:rPr>
            <a:t>が約</a:t>
          </a:r>
          <a:r>
            <a:rPr lang="en-US" altLang="ja-JP" sz="1200">
              <a:solidFill>
                <a:schemeClr val="dk1"/>
              </a:solidFill>
              <a:effectLst/>
              <a:latin typeface="+mn-lt"/>
              <a:ea typeface="+mn-ea"/>
              <a:cs typeface="+mn-cs"/>
            </a:rPr>
            <a:t>15</a:t>
          </a:r>
          <a:r>
            <a:rPr lang="ja-JP" altLang="en-US" sz="1200">
              <a:solidFill>
                <a:schemeClr val="dk1"/>
              </a:solidFill>
              <a:effectLst/>
              <a:latin typeface="+mn-lt"/>
              <a:ea typeface="+mn-ea"/>
              <a:cs typeface="+mn-cs"/>
            </a:rPr>
            <a:t>百万円</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後期高齢者医療保険基盤安定繰出金</a:t>
          </a:r>
          <a:r>
            <a:rPr lang="ja-JP" altLang="ja-JP" sz="1200">
              <a:solidFill>
                <a:schemeClr val="dk1"/>
              </a:solidFill>
              <a:effectLst/>
              <a:latin typeface="+mn-lt"/>
              <a:ea typeface="+mn-ea"/>
              <a:cs typeface="+mn-cs"/>
            </a:rPr>
            <a:t>が</a:t>
          </a:r>
          <a:r>
            <a:rPr lang="ja-JP" altLang="en-US" sz="1200">
              <a:solidFill>
                <a:schemeClr val="dk1"/>
              </a:solidFill>
              <a:effectLst/>
              <a:latin typeface="+mn-lt"/>
              <a:ea typeface="+mn-ea"/>
              <a:cs typeface="+mn-cs"/>
            </a:rPr>
            <a:t>約</a:t>
          </a:r>
          <a:r>
            <a:rPr lang="en-US" altLang="ja-JP" sz="1200">
              <a:solidFill>
                <a:schemeClr val="dk1"/>
              </a:solidFill>
              <a:effectLst/>
              <a:latin typeface="+mn-lt"/>
              <a:ea typeface="+mn-ea"/>
              <a:cs typeface="+mn-cs"/>
            </a:rPr>
            <a:t>12</a:t>
          </a:r>
          <a:r>
            <a:rPr lang="ja-JP" altLang="en-US" sz="1200">
              <a:solidFill>
                <a:schemeClr val="dk1"/>
              </a:solidFill>
              <a:effectLst/>
              <a:latin typeface="+mn-lt"/>
              <a:ea typeface="+mn-ea"/>
              <a:cs typeface="+mn-cs"/>
            </a:rPr>
            <a:t>百万円</a:t>
          </a:r>
          <a:r>
            <a:rPr lang="ja-JP" altLang="ja-JP" sz="1200">
              <a:solidFill>
                <a:schemeClr val="dk1"/>
              </a:solidFill>
              <a:effectLst/>
              <a:latin typeface="+mn-lt"/>
              <a:ea typeface="+mn-ea"/>
              <a:cs typeface="+mn-cs"/>
            </a:rPr>
            <a:t>増加した。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68,038
64,133
23.22
27,316,202
26,141,180
950,454
14,995,181
13,852,630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88493</xdr:rowOff>
    </xdr:from>
    <xdr:to>
      <xdr:col>24</xdr:col>
      <xdr:colOff>63500</xdr:colOff>
      <xdr:row>35</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9243"/>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87579</xdr:rowOff>
    </xdr:from>
    <xdr:to>
      <xdr:col>19</xdr:col>
      <xdr:colOff>177800</xdr:colOff>
      <xdr:row>35</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832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87579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529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34544</xdr:rowOff>
    </xdr:from>
    <xdr:to>
      <xdr:col>10</xdr:col>
      <xdr:colOff>114300</xdr:colOff>
      <xdr:row>35</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529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37693</xdr:rowOff>
    </xdr:from>
    <xdr:to>
      <xdr:col>24</xdr:col>
      <xdr:colOff>114300</xdr:colOff>
      <xdr:row>35</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60570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53696</xdr:rowOff>
    </xdr:from>
    <xdr:to>
      <xdr:col>20</xdr:col>
      <xdr:colOff>38100</xdr:colOff>
      <xdr:row>35</xdr:row>
      <xdr:rowOff>155296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36779</xdr:rowOff>
    </xdr:from>
    <xdr:to>
      <xdr:col>15</xdr:col>
      <xdr:colOff>101600</xdr:colOff>
      <xdr:row>35</xdr:row>
      <xdr:rowOff>138379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40437</xdr:rowOff>
    </xdr:from>
    <xdr:to>
      <xdr:col>6</xdr:col>
      <xdr:colOff>38100</xdr:colOff>
      <xdr:row>35</xdr:row>
      <xdr:rowOff>142037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123012</xdr:rowOff>
    </xdr:from>
    <xdr:to>
      <xdr:col>24</xdr:col>
      <xdr:colOff>63500</xdr:colOff>
      <xdr:row>56</xdr:row>
      <xdr:rowOff>143783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24212"/>
          <a:ext cx="8382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118472</xdr:rowOff>
    </xdr:from>
    <xdr:to>
      <xdr:col>19</xdr:col>
      <xdr:colOff>177800</xdr:colOff>
      <xdr:row>56</xdr:row>
      <xdr:rowOff>123012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19672"/>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66808</xdr:rowOff>
    </xdr:from>
    <xdr:to>
      <xdr:col>15</xdr:col>
      <xdr:colOff>50800</xdr:colOff>
      <xdr:row>56</xdr:row>
      <xdr:rowOff>118472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25108"/>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66808</xdr:rowOff>
    </xdr:from>
    <xdr:to>
      <xdr:col>10</xdr:col>
      <xdr:colOff>114300</xdr:colOff>
      <xdr:row>57</xdr:row>
      <xdr:rowOff>86523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25108"/>
          <a:ext cx="889000" cy="5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92983</xdr:rowOff>
    </xdr:from>
    <xdr:to>
      <xdr:col>24</xdr:col>
      <xdr:colOff>114300</xdr:colOff>
      <xdr:row>57</xdr:row>
      <xdr:rowOff>23133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115860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72212</xdr:rowOff>
    </xdr:from>
    <xdr:to>
      <xdr:col>20</xdr:col>
      <xdr:colOff>38100</xdr:colOff>
      <xdr:row>57</xdr:row>
      <xdr:rowOff>2362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18889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67672</xdr:rowOff>
    </xdr:from>
    <xdr:to>
      <xdr:col>15</xdr:col>
      <xdr:colOff>101600</xdr:colOff>
      <xdr:row>56</xdr:row>
      <xdr:rowOff>169272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16008</xdr:rowOff>
    </xdr:from>
    <xdr:to>
      <xdr:col>10</xdr:col>
      <xdr:colOff>165100</xdr:colOff>
      <xdr:row>54</xdr:row>
      <xdr:rowOff>117608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108735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6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35723</xdr:rowOff>
    </xdr:from>
    <xdr:to>
      <xdr:col>6</xdr:col>
      <xdr:colOff>38100</xdr:colOff>
      <xdr:row>57</xdr:row>
      <xdr:rowOff>137323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39715</xdr:rowOff>
    </xdr:from>
    <xdr:to>
      <xdr:col>24</xdr:col>
      <xdr:colOff>63500</xdr:colOff>
      <xdr:row>76</xdr:row>
      <xdr:rowOff>57730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69915"/>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39715</xdr:rowOff>
    </xdr:from>
    <xdr:to>
      <xdr:col>19</xdr:col>
      <xdr:colOff>177800</xdr:colOff>
      <xdr:row>76</xdr:row>
      <xdr:rowOff>110026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9915"/>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110026</xdr:rowOff>
    </xdr:from>
    <xdr:to>
      <xdr:col>15</xdr:col>
      <xdr:colOff>50800</xdr:colOff>
      <xdr:row>77</xdr:row>
      <xdr:rowOff>89309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0226"/>
          <a:ext cx="889000" cy="1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89309</xdr:rowOff>
    </xdr:from>
    <xdr:to>
      <xdr:col>10</xdr:col>
      <xdr:colOff>114300</xdr:colOff>
      <xdr:row>78</xdr:row>
      <xdr:rowOff>105823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0959"/>
          <a:ext cx="889000" cy="18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6930</xdr:rowOff>
    </xdr:from>
    <xdr:to>
      <xdr:col>24</xdr:col>
      <xdr:colOff>114300</xdr:colOff>
      <xdr:row>76</xdr:row>
      <xdr:rowOff>108530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160365</xdr:rowOff>
    </xdr:from>
    <xdr:to>
      <xdr:col>20</xdr:col>
      <xdr:colOff>38100</xdr:colOff>
      <xdr:row>76</xdr:row>
      <xdr:rowOff>90515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107042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59226</xdr:rowOff>
    </xdr:from>
    <xdr:to>
      <xdr:col>15</xdr:col>
      <xdr:colOff>101600</xdr:colOff>
      <xdr:row>76</xdr:row>
      <xdr:rowOff>160826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151953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38509</xdr:rowOff>
    </xdr:from>
    <xdr:to>
      <xdr:col>10</xdr:col>
      <xdr:colOff>165100</xdr:colOff>
      <xdr:row>77</xdr:row>
      <xdr:rowOff>140109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156636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55023</xdr:rowOff>
    </xdr:from>
    <xdr:to>
      <xdr:col>6</xdr:col>
      <xdr:colOff>38100</xdr:colOff>
      <xdr:row>78</xdr:row>
      <xdr:rowOff>156623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9874</xdr:rowOff>
    </xdr:from>
    <xdr:to>
      <xdr:col>24</xdr:col>
      <xdr:colOff>63500</xdr:colOff>
      <xdr:row>98</xdr:row>
      <xdr:rowOff>56242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11974"/>
          <a:ext cx="8382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148501</xdr:rowOff>
    </xdr:from>
    <xdr:to>
      <xdr:col>19</xdr:col>
      <xdr:colOff>177800</xdr:colOff>
      <xdr:row>98</xdr:row>
      <xdr:rowOff>9874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79151"/>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148501</xdr:rowOff>
    </xdr:from>
    <xdr:to>
      <xdr:col>15</xdr:col>
      <xdr:colOff>50800</xdr:colOff>
      <xdr:row>99</xdr:row>
      <xdr:rowOff>35344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9151"/>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35344</xdr:rowOff>
    </xdr:from>
    <xdr:to>
      <xdr:col>10</xdr:col>
      <xdr:colOff>114300</xdr:colOff>
      <xdr:row>99</xdr:row>
      <xdr:rowOff>76016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08894"/>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5442</xdr:rowOff>
    </xdr:from>
    <xdr:to>
      <xdr:col>24</xdr:col>
      <xdr:colOff>114300</xdr:colOff>
      <xdr:row>98</xdr:row>
      <xdr:rowOff>107042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91819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130524</xdr:rowOff>
    </xdr:from>
    <xdr:to>
      <xdr:col>20</xdr:col>
      <xdr:colOff>38100</xdr:colOff>
      <xdr:row>98</xdr:row>
      <xdr:rowOff>60674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97701</xdr:rowOff>
    </xdr:from>
    <xdr:to>
      <xdr:col>15</xdr:col>
      <xdr:colOff>101600</xdr:colOff>
      <xdr:row>98</xdr:row>
      <xdr:rowOff>27851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18978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155994</xdr:rowOff>
    </xdr:from>
    <xdr:to>
      <xdr:col>10</xdr:col>
      <xdr:colOff>165100</xdr:colOff>
      <xdr:row>99</xdr:row>
      <xdr:rowOff>86144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25216</xdr:rowOff>
    </xdr:from>
    <xdr:to>
      <xdr:col>6</xdr:col>
      <xdr:colOff>38100</xdr:colOff>
      <xdr:row>99</xdr:row>
      <xdr:rowOff>126816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31893</xdr:rowOff>
    </xdr:from>
    <xdr:to>
      <xdr:col>55</xdr:col>
      <xdr:colOff>0</xdr:colOff>
      <xdr:row>38</xdr:row>
      <xdr:rowOff>60604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46993"/>
          <a:ext cx="838200" cy="2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6380</xdr:rowOff>
    </xdr:from>
    <xdr:to>
      <xdr:col>50</xdr:col>
      <xdr:colOff>114300</xdr:colOff>
      <xdr:row>38</xdr:row>
      <xdr:rowOff>31893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21480"/>
          <a:ext cx="8890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6380</xdr:rowOff>
    </xdr:from>
    <xdr:to>
      <xdr:col>45</xdr:col>
      <xdr:colOff>177800</xdr:colOff>
      <xdr:row>38</xdr:row>
      <xdr:rowOff>10861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2148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151313</xdr:rowOff>
    </xdr:from>
    <xdr:to>
      <xdr:col>41</xdr:col>
      <xdr:colOff>50800</xdr:colOff>
      <xdr:row>38</xdr:row>
      <xdr:rowOff>10861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94963"/>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152542</xdr:rowOff>
    </xdr:from>
    <xdr:to>
      <xdr:col>50</xdr:col>
      <xdr:colOff>165100</xdr:colOff>
      <xdr:row>38</xdr:row>
      <xdr:rowOff>82693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73820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8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127031</xdr:rowOff>
    </xdr:from>
    <xdr:to>
      <xdr:col>46</xdr:col>
      <xdr:colOff>38100</xdr:colOff>
      <xdr:row>38</xdr:row>
      <xdr:rowOff>57181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73708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4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131511</xdr:rowOff>
    </xdr:from>
    <xdr:to>
      <xdr:col>41</xdr:col>
      <xdr:colOff>101600</xdr:colOff>
      <xdr:row>38</xdr:row>
      <xdr:rowOff>61661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78188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5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100513</xdr:rowOff>
    </xdr:from>
    <xdr:to>
      <xdr:col>36</xdr:col>
      <xdr:colOff>165100</xdr:colOff>
      <xdr:row>38</xdr:row>
      <xdr:rowOff>30663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47190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1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1422</xdr:rowOff>
    </xdr:from>
    <xdr:to>
      <xdr:col>55</xdr:col>
      <xdr:colOff>0</xdr:colOff>
      <xdr:row>59</xdr:row>
      <xdr:rowOff>4331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16972"/>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4331</xdr:rowOff>
    </xdr:from>
    <xdr:to>
      <xdr:col>50</xdr:col>
      <xdr:colOff>114300</xdr:colOff>
      <xdr:row>59</xdr:row>
      <xdr:rowOff>8903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19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6376</xdr:rowOff>
    </xdr:from>
    <xdr:to>
      <xdr:col>45</xdr:col>
      <xdr:colOff>177800</xdr:colOff>
      <xdr:row>59</xdr:row>
      <xdr:rowOff>8903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1926"/>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6376</xdr:rowOff>
    </xdr:from>
    <xdr:to>
      <xdr:col>41</xdr:col>
      <xdr:colOff>50800</xdr:colOff>
      <xdr:row>59</xdr:row>
      <xdr:rowOff>9144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2192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122072</xdr:rowOff>
    </xdr:from>
    <xdr:to>
      <xdr:col>55</xdr:col>
      <xdr:colOff>50800</xdr:colOff>
      <xdr:row>59</xdr:row>
      <xdr:rowOff>52222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36999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124981</xdr:rowOff>
    </xdr:from>
    <xdr:to>
      <xdr:col>50</xdr:col>
      <xdr:colOff>165100</xdr:colOff>
      <xdr:row>59</xdr:row>
      <xdr:rowOff>55131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46258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129553</xdr:rowOff>
    </xdr:from>
    <xdr:to>
      <xdr:col>46</xdr:col>
      <xdr:colOff>38100</xdr:colOff>
      <xdr:row>59</xdr:row>
      <xdr:rowOff>59703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50830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127026</xdr:rowOff>
    </xdr:from>
    <xdr:to>
      <xdr:col>41</xdr:col>
      <xdr:colOff>101600</xdr:colOff>
      <xdr:row>59</xdr:row>
      <xdr:rowOff>57176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48303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129794</xdr:rowOff>
    </xdr:from>
    <xdr:to>
      <xdr:col>36</xdr:col>
      <xdr:colOff>165100</xdr:colOff>
      <xdr:row>59</xdr:row>
      <xdr:rowOff>59944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51071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137871</xdr:rowOff>
    </xdr:from>
    <xdr:to>
      <xdr:col>55</xdr:col>
      <xdr:colOff>0</xdr:colOff>
      <xdr:row>78</xdr:row>
      <xdr:rowOff>151682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510971"/>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151682</xdr:rowOff>
    </xdr:from>
    <xdr:to>
      <xdr:col>50</xdr:col>
      <xdr:colOff>114300</xdr:colOff>
      <xdr:row>78</xdr:row>
      <xdr:rowOff>161074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24782"/>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97676</xdr:rowOff>
    </xdr:from>
    <xdr:to>
      <xdr:col>45</xdr:col>
      <xdr:colOff>177800</xdr:colOff>
      <xdr:row>78</xdr:row>
      <xdr:rowOff>161074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0776"/>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97676</xdr:rowOff>
    </xdr:from>
    <xdr:to>
      <xdr:col>41</xdr:col>
      <xdr:colOff>50800</xdr:colOff>
      <xdr:row>78</xdr:row>
      <xdr:rowOff>133623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0776"/>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87071</xdr:rowOff>
    </xdr:from>
    <xdr:to>
      <xdr:col>55</xdr:col>
      <xdr:colOff>50800</xdr:colOff>
      <xdr:row>79</xdr:row>
      <xdr:rowOff>17221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100882</xdr:rowOff>
    </xdr:from>
    <xdr:to>
      <xdr:col>50</xdr:col>
      <xdr:colOff>165100</xdr:colOff>
      <xdr:row>79</xdr:row>
      <xdr:rowOff>31032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22159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110274</xdr:rowOff>
    </xdr:from>
    <xdr:to>
      <xdr:col>46</xdr:col>
      <xdr:colOff>38100</xdr:colOff>
      <xdr:row>79</xdr:row>
      <xdr:rowOff>40424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31551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46876</xdr:rowOff>
    </xdr:from>
    <xdr:to>
      <xdr:col>41</xdr:col>
      <xdr:colOff>101600</xdr:colOff>
      <xdr:row>78</xdr:row>
      <xdr:rowOff>148476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139603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82823</xdr:rowOff>
    </xdr:from>
    <xdr:to>
      <xdr:col>36</xdr:col>
      <xdr:colOff>165100</xdr:colOff>
      <xdr:row>79</xdr:row>
      <xdr:rowOff>12973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150085</xdr:rowOff>
    </xdr:from>
    <xdr:to>
      <xdr:col>55</xdr:col>
      <xdr:colOff>0</xdr:colOff>
      <xdr:row>99</xdr:row>
      <xdr:rowOff>45272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52185"/>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45272</xdr:rowOff>
    </xdr:from>
    <xdr:to>
      <xdr:col>50</xdr:col>
      <xdr:colOff>114300</xdr:colOff>
      <xdr:row>99</xdr:row>
      <xdr:rowOff>53730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701882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53730</xdr:rowOff>
    </xdr:from>
    <xdr:to>
      <xdr:col>45</xdr:col>
      <xdr:colOff>177800</xdr:colOff>
      <xdr:row>99</xdr:row>
      <xdr:rowOff>90436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27280"/>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10557</xdr:rowOff>
    </xdr:from>
    <xdr:to>
      <xdr:col>41</xdr:col>
      <xdr:colOff>50800</xdr:colOff>
      <xdr:row>99</xdr:row>
      <xdr:rowOff>90436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84107"/>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99285</xdr:rowOff>
    </xdr:from>
    <xdr:to>
      <xdr:col>55</xdr:col>
      <xdr:colOff>50800</xdr:colOff>
      <xdr:row>99</xdr:row>
      <xdr:rowOff>29435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14212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165922</xdr:rowOff>
    </xdr:from>
    <xdr:to>
      <xdr:col>50</xdr:col>
      <xdr:colOff>165100</xdr:colOff>
      <xdr:row>99</xdr:row>
      <xdr:rowOff>96072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87199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2930</xdr:rowOff>
    </xdr:from>
    <xdr:to>
      <xdr:col>46</xdr:col>
      <xdr:colOff>38100</xdr:colOff>
      <xdr:row>99</xdr:row>
      <xdr:rowOff>104530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39636</xdr:rowOff>
    </xdr:from>
    <xdr:to>
      <xdr:col>41</xdr:col>
      <xdr:colOff>101600</xdr:colOff>
      <xdr:row>99</xdr:row>
      <xdr:rowOff>141236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132363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131207</xdr:rowOff>
    </xdr:from>
    <xdr:to>
      <xdr:col>36</xdr:col>
      <xdr:colOff>165100</xdr:colOff>
      <xdr:row>99</xdr:row>
      <xdr:rowOff>61357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52484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10495</xdr:rowOff>
    </xdr:from>
    <xdr:to>
      <xdr:col>85</xdr:col>
      <xdr:colOff>127000</xdr:colOff>
      <xdr:row>38</xdr:row>
      <xdr:rowOff>24029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25595"/>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24029</xdr:rowOff>
    </xdr:from>
    <xdr:to>
      <xdr:col>81</xdr:col>
      <xdr:colOff>50800</xdr:colOff>
      <xdr:row>38</xdr:row>
      <xdr:rowOff>41036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39129"/>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110211</xdr:rowOff>
    </xdr:from>
    <xdr:to>
      <xdr:col>76</xdr:col>
      <xdr:colOff>114300</xdr:colOff>
      <xdr:row>38</xdr:row>
      <xdr:rowOff>41036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53861"/>
          <a:ext cx="889000" cy="10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110211</xdr:rowOff>
    </xdr:from>
    <xdr:to>
      <xdr:col>71</xdr:col>
      <xdr:colOff>177800</xdr:colOff>
      <xdr:row>38</xdr:row>
      <xdr:rowOff>24165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3861"/>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131145</xdr:rowOff>
    </xdr:from>
    <xdr:to>
      <xdr:col>85</xdr:col>
      <xdr:colOff>177800</xdr:colOff>
      <xdr:row>38</xdr:row>
      <xdr:rowOff>61295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46072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144678</xdr:rowOff>
    </xdr:from>
    <xdr:to>
      <xdr:col>81</xdr:col>
      <xdr:colOff>101600</xdr:colOff>
      <xdr:row>38</xdr:row>
      <xdr:rowOff>74828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65956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161686</xdr:rowOff>
    </xdr:from>
    <xdr:to>
      <xdr:col>76</xdr:col>
      <xdr:colOff>165100</xdr:colOff>
      <xdr:row>38</xdr:row>
      <xdr:rowOff>91836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59411</xdr:rowOff>
    </xdr:from>
    <xdr:to>
      <xdr:col>72</xdr:col>
      <xdr:colOff>38100</xdr:colOff>
      <xdr:row>37</xdr:row>
      <xdr:rowOff>161010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152137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144816</xdr:rowOff>
    </xdr:from>
    <xdr:to>
      <xdr:col>67</xdr:col>
      <xdr:colOff>101600</xdr:colOff>
      <xdr:row>38</xdr:row>
      <xdr:rowOff>74966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66092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78245</xdr:rowOff>
    </xdr:from>
    <xdr:to>
      <xdr:col>85</xdr:col>
      <xdr:colOff>127000</xdr:colOff>
      <xdr:row>58</xdr:row>
      <xdr:rowOff>93993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22345"/>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3683</xdr:rowOff>
    </xdr:from>
    <xdr:to>
      <xdr:col>81</xdr:col>
      <xdr:colOff>50800</xdr:colOff>
      <xdr:row>58</xdr:row>
      <xdr:rowOff>78245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47783"/>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157531</xdr:rowOff>
    </xdr:from>
    <xdr:to>
      <xdr:col>76</xdr:col>
      <xdr:colOff>114300</xdr:colOff>
      <xdr:row>58</xdr:row>
      <xdr:rowOff>3683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3018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157531</xdr:rowOff>
    </xdr:from>
    <xdr:to>
      <xdr:col>71</xdr:col>
      <xdr:colOff>177800</xdr:colOff>
      <xdr:row>58</xdr:row>
      <xdr:rowOff>34290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3018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43193</xdr:rowOff>
    </xdr:from>
    <xdr:to>
      <xdr:col>85</xdr:col>
      <xdr:colOff>177800</xdr:colOff>
      <xdr:row>58</xdr:row>
      <xdr:rowOff>144793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21620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27445</xdr:rowOff>
    </xdr:from>
    <xdr:to>
      <xdr:col>81</xdr:col>
      <xdr:colOff>101600</xdr:colOff>
      <xdr:row>58</xdr:row>
      <xdr:rowOff>129045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120172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124333</xdr:rowOff>
    </xdr:from>
    <xdr:to>
      <xdr:col>76</xdr:col>
      <xdr:colOff>165100</xdr:colOff>
      <xdr:row>58</xdr:row>
      <xdr:rowOff>54483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45610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106731</xdr:rowOff>
    </xdr:from>
    <xdr:to>
      <xdr:col>72</xdr:col>
      <xdr:colOff>38100</xdr:colOff>
      <xdr:row>58</xdr:row>
      <xdr:rowOff>36881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28008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154940</xdr:rowOff>
    </xdr:from>
    <xdr:to>
      <xdr:col>67</xdr:col>
      <xdr:colOff>101600</xdr:colOff>
      <xdr:row>58</xdr:row>
      <xdr:rowOff>85090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112007</xdr:rowOff>
    </xdr:from>
    <xdr:to>
      <xdr:col>85</xdr:col>
      <xdr:colOff>127000</xdr:colOff>
      <xdr:row>97</xdr:row>
      <xdr:rowOff>126295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265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112007</xdr:rowOff>
    </xdr:from>
    <xdr:to>
      <xdr:col>81</xdr:col>
      <xdr:colOff>50800</xdr:colOff>
      <xdr:row>97</xdr:row>
      <xdr:rowOff>118016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4265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118016</xdr:rowOff>
    </xdr:from>
    <xdr:to>
      <xdr:col>76</xdr:col>
      <xdr:colOff>114300</xdr:colOff>
      <xdr:row>97</xdr:row>
      <xdr:rowOff>133544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8666"/>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133544</xdr:rowOff>
    </xdr:from>
    <xdr:to>
      <xdr:col>71</xdr:col>
      <xdr:colOff>177800</xdr:colOff>
      <xdr:row>97</xdr:row>
      <xdr:rowOff>142100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64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75495</xdr:rowOff>
    </xdr:from>
    <xdr:to>
      <xdr:col>85</xdr:col>
      <xdr:colOff>177800</xdr:colOff>
      <xdr:row>98</xdr:row>
      <xdr:rowOff>5645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53922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61207</xdr:rowOff>
    </xdr:from>
    <xdr:to>
      <xdr:col>81</xdr:col>
      <xdr:colOff>101600</xdr:colOff>
      <xdr:row>97</xdr:row>
      <xdr:rowOff>162807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67216</xdr:rowOff>
    </xdr:from>
    <xdr:to>
      <xdr:col>76</xdr:col>
      <xdr:colOff>165100</xdr:colOff>
      <xdr:row>97</xdr:row>
      <xdr:rowOff>168816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82744</xdr:rowOff>
    </xdr:from>
    <xdr:to>
      <xdr:col>72</xdr:col>
      <xdr:colOff>38100</xdr:colOff>
      <xdr:row>98</xdr:row>
      <xdr:rowOff>12894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91300</xdr:rowOff>
    </xdr:from>
    <xdr:to>
      <xdr:col>67</xdr:col>
      <xdr:colOff>101600</xdr:colOff>
      <xdr:row>98</xdr:row>
      <xdr:rowOff>21450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衛生費は、令和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年度に新型コロナウイルスワクチン接種に要する費用、東部知多衛生組合負担金により増額し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令和４年度</a:t>
          </a:r>
          <a:r>
            <a:rPr kumimoji="1" lang="ja-JP" altLang="en-US" sz="1200">
              <a:solidFill>
                <a:schemeClr val="dk1"/>
              </a:solidFill>
              <a:effectLst/>
              <a:latin typeface="+mn-lt"/>
              <a:ea typeface="+mn-ea"/>
              <a:cs typeface="+mn-cs"/>
            </a:rPr>
            <a:t>及び令和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年度は新型コロナウイルスワクチン接種事業が徐々に縮小した。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土木費は、令和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年度より間米南部土地区画整理事業が始まり、約</a:t>
          </a:r>
          <a:r>
            <a:rPr kumimoji="1" lang="en-US" altLang="ja-JP" sz="1200">
              <a:solidFill>
                <a:schemeClr val="dk1"/>
              </a:solidFill>
              <a:effectLst/>
              <a:latin typeface="+mn-lt"/>
              <a:ea typeface="+mn-ea"/>
              <a:cs typeface="+mn-cs"/>
            </a:rPr>
            <a:t>237</a:t>
          </a:r>
          <a:r>
            <a:rPr kumimoji="1" lang="ja-JP" altLang="en-US" sz="1200">
              <a:solidFill>
                <a:schemeClr val="dk1"/>
              </a:solidFill>
              <a:effectLst/>
              <a:latin typeface="+mn-lt"/>
              <a:ea typeface="+mn-ea"/>
              <a:cs typeface="+mn-cs"/>
            </a:rPr>
            <a:t>百万円増加した。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教育費は、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年度の教育施設建設及び整備基金積立金が約</a:t>
          </a:r>
          <a:r>
            <a:rPr kumimoji="1" lang="en-US" altLang="ja-JP" sz="1200">
              <a:solidFill>
                <a:schemeClr val="dk1"/>
              </a:solidFill>
              <a:effectLst/>
              <a:latin typeface="+mn-lt"/>
              <a:ea typeface="+mn-ea"/>
              <a:cs typeface="+mn-cs"/>
            </a:rPr>
            <a:t>499</a:t>
          </a:r>
          <a:r>
            <a:rPr kumimoji="1" lang="ja-JP" altLang="en-US" sz="1200">
              <a:solidFill>
                <a:schemeClr val="dk1"/>
              </a:solidFill>
              <a:effectLst/>
              <a:latin typeface="+mn-lt"/>
              <a:ea typeface="+mn-ea"/>
              <a:cs typeface="+mn-cs"/>
            </a:rPr>
            <a:t>百万円減少した一方で、新給食センター用地購入費で約</a:t>
          </a:r>
          <a:r>
            <a:rPr kumimoji="1" lang="en-US" altLang="ja-JP" sz="1200">
              <a:solidFill>
                <a:schemeClr val="dk1"/>
              </a:solidFill>
              <a:effectLst/>
              <a:latin typeface="+mn-lt"/>
              <a:ea typeface="+mn-ea"/>
              <a:cs typeface="+mn-cs"/>
            </a:rPr>
            <a:t>154</a:t>
          </a:r>
          <a:r>
            <a:rPr kumimoji="1" lang="ja-JP" altLang="en-US" sz="1200">
              <a:solidFill>
                <a:schemeClr val="dk1"/>
              </a:solidFill>
              <a:effectLst/>
              <a:latin typeface="+mn-lt"/>
              <a:ea typeface="+mn-ea"/>
              <a:cs typeface="+mn-cs"/>
            </a:rPr>
            <a:t>百万円、体育施設用地購入費で約</a:t>
          </a:r>
          <a:r>
            <a:rPr kumimoji="1" lang="en-US" altLang="ja-JP" sz="1200">
              <a:solidFill>
                <a:schemeClr val="dk1"/>
              </a:solidFill>
              <a:effectLst/>
              <a:latin typeface="+mn-lt"/>
              <a:ea typeface="+mn-ea"/>
              <a:cs typeface="+mn-cs"/>
            </a:rPr>
            <a:t>114</a:t>
          </a:r>
          <a:r>
            <a:rPr kumimoji="1" lang="ja-JP" altLang="en-US" sz="1200">
              <a:solidFill>
                <a:schemeClr val="dk1"/>
              </a:solidFill>
              <a:effectLst/>
              <a:latin typeface="+mn-lt"/>
              <a:ea typeface="+mn-ea"/>
              <a:cs typeface="+mn-cs"/>
            </a:rPr>
            <a:t>百万円増額したため、全体ではやや減少した。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実質収支額は、令和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1,150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950</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で、前年度比</a:t>
          </a:r>
          <a:r>
            <a:rPr kumimoji="1" lang="en-US" altLang="ja-JP" sz="1200">
              <a:solidFill>
                <a:schemeClr val="dk1"/>
              </a:solidFill>
              <a:effectLst/>
              <a:latin typeface="+mn-lt"/>
              <a:ea typeface="+mn-ea"/>
              <a:cs typeface="+mn-cs"/>
            </a:rPr>
            <a:t>199</a:t>
          </a:r>
          <a:r>
            <a:rPr kumimoji="1" lang="ja-JP" altLang="ja-JP" sz="1200">
              <a:solidFill>
                <a:schemeClr val="dk1"/>
              </a:solidFill>
              <a:effectLst/>
              <a:latin typeface="+mn-lt"/>
              <a:ea typeface="+mn-ea"/>
              <a:cs typeface="+mn-cs"/>
            </a:rPr>
            <a:t>百万円減少した。よって標準財政規模に占める実質収支額の割合も</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減少した。予算・決算の乖離による繰越金が多額とならないよう、堅実な財政運営を続けつつ実質収支の削減を両立することを目的として予算編成・執行を行うように取り組ん</a:t>
          </a:r>
          <a:r>
            <a:rPr kumimoji="1" lang="ja-JP" altLang="en-US" sz="1200">
              <a:solidFill>
                <a:schemeClr val="dk1"/>
              </a:solidFill>
              <a:effectLst/>
              <a:latin typeface="+mn-lt"/>
              <a:ea typeface="+mn-ea"/>
              <a:cs typeface="+mn-cs"/>
            </a:rPr>
            <a:t>でいる</a:t>
          </a:r>
          <a:r>
            <a:rPr kumimoji="1" lang="ja-JP" altLang="ja-JP" sz="1200">
              <a:solidFill>
                <a:schemeClr val="dk1"/>
              </a:solidFill>
              <a:effectLst/>
              <a:latin typeface="+mn-lt"/>
              <a:ea typeface="+mn-ea"/>
              <a:cs typeface="+mn-cs"/>
            </a:rPr>
            <a:t>ことによる。　財政調整基金は、財政健全化の取組みを着実に実施し、可能な範囲で積立していく。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連結全体としての標準財政規模比の黒字幅は、全会計の中で、一般会計が大半を占めている。</a:t>
          </a:r>
          <a:endParaRPr lang="ja-JP" altLang="ja-JP" sz="1400">
            <a:effectLst/>
          </a:endParaRPr>
        </a:p>
        <a:p>
          <a:r>
            <a:rPr kumimoji="1" lang="ja-JP" altLang="ja-JP" sz="1400">
              <a:solidFill>
                <a:schemeClr val="dk1"/>
              </a:solidFill>
              <a:effectLst/>
              <a:latin typeface="+mn-lt"/>
              <a:ea typeface="+mn-ea"/>
              <a:cs typeface="+mn-cs"/>
            </a:rPr>
            <a:t>特別会計（墓園事業、水上太陽光発電事業以外）は一般会計からの繰出しによって黒字となっている経営状態であるので、それぞれ経営改善を進めている。</a:t>
          </a:r>
          <a:endParaRPr lang="ja-JP" altLang="ja-JP" sz="1400">
            <a:effectLst/>
          </a:endParaRPr>
        </a:p>
        <a:p>
          <a:r>
            <a:rPr kumimoji="1" lang="ja-JP" altLang="ja-JP" sz="1400">
              <a:solidFill>
                <a:schemeClr val="dk1"/>
              </a:solidFill>
              <a:effectLst/>
              <a:latin typeface="+mn-lt"/>
              <a:ea typeface="+mn-ea"/>
              <a:cs typeface="+mn-cs"/>
            </a:rPr>
            <a:t>その他会計は、</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年度に</a:t>
          </a:r>
          <a:r>
            <a:rPr kumimoji="1" lang="ja-JP" altLang="ja-JP" sz="1400">
              <a:solidFill>
                <a:schemeClr val="dk1"/>
              </a:solidFill>
              <a:effectLst/>
              <a:latin typeface="+mn-lt"/>
              <a:ea typeface="+mn-ea"/>
              <a:cs typeface="+mn-cs"/>
            </a:rPr>
            <a:t>有料駐車場事業特別会計</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廃止</a:t>
          </a:r>
          <a:r>
            <a:rPr kumimoji="1" lang="ja-JP" altLang="en-US" sz="1400">
              <a:solidFill>
                <a:schemeClr val="dk1"/>
              </a:solidFill>
              <a:effectLst/>
              <a:latin typeface="+mn-lt"/>
              <a:ea typeface="+mn-ea"/>
              <a:cs typeface="+mn-cs"/>
            </a:rPr>
            <a:t>したことに伴い</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下水道事業会計は、令和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年度から公営企業会計へ移行し、農村集落家庭排水施設特別会計は、令和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年度から統合した。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普通会計における</a:t>
          </a:r>
          <a:r>
            <a:rPr kumimoji="1" lang="ja-JP" altLang="ja-JP" sz="1200">
              <a:solidFill>
                <a:schemeClr val="dk1"/>
              </a:solidFill>
              <a:effectLst/>
              <a:latin typeface="+mn-lt"/>
              <a:ea typeface="+mn-ea"/>
              <a:cs typeface="+mn-cs"/>
            </a:rPr>
            <a:t>元利償還金は</a:t>
          </a:r>
          <a:r>
            <a:rPr kumimoji="1" lang="ja-JP" altLang="en-US" sz="1200">
              <a:solidFill>
                <a:schemeClr val="dk1"/>
              </a:solidFill>
              <a:effectLst/>
              <a:latin typeface="+mn-lt"/>
              <a:ea typeface="+mn-ea"/>
              <a:cs typeface="+mn-cs"/>
            </a:rPr>
            <a:t>、新たに償還開始となった地方債よりも、償還を終了した地方債のほうが高額であったため、</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65</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組合等が起こした地方債の元利償還金に対する繰入金は、</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に起債した</a:t>
          </a:r>
          <a:r>
            <a:rPr kumimoji="1" lang="ja-JP" altLang="ja-JP" sz="1200">
              <a:solidFill>
                <a:schemeClr val="dk1"/>
              </a:solidFill>
              <a:effectLst/>
              <a:latin typeface="+mn-lt"/>
              <a:ea typeface="+mn-ea"/>
              <a:cs typeface="+mn-cs"/>
            </a:rPr>
            <a:t>新ごみ処理施設建設事業債</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年度から元金部分の償還を開始したため、増額となっている。</a:t>
          </a:r>
          <a:endParaRPr lang="ja-JP" altLang="ja-JP" sz="1200">
            <a:effectLst/>
          </a:endParaRPr>
        </a:p>
        <a:p>
          <a:r>
            <a:rPr kumimoji="1" lang="ja-JP" altLang="ja-JP" sz="1200">
              <a:solidFill>
                <a:schemeClr val="dk1"/>
              </a:solidFill>
              <a:effectLst/>
              <a:latin typeface="+mn-lt"/>
              <a:ea typeface="+mn-ea"/>
              <a:cs typeface="+mn-cs"/>
            </a:rPr>
            <a:t>今後も継続的に償還していくため、高額なまま推移する。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将来負担額（Ａ）の合計は、令和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21,739</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20,995</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で、前年度比</a:t>
          </a:r>
          <a:r>
            <a:rPr kumimoji="1" lang="en-US" altLang="ja-JP" sz="1200">
              <a:solidFill>
                <a:schemeClr val="dk1"/>
              </a:solidFill>
              <a:effectLst/>
              <a:latin typeface="+mn-lt"/>
              <a:ea typeface="+mn-ea"/>
              <a:cs typeface="+mn-cs"/>
            </a:rPr>
            <a:t>744</a:t>
          </a:r>
          <a:r>
            <a:rPr kumimoji="1" lang="ja-JP" altLang="ja-JP" sz="1200">
              <a:solidFill>
                <a:schemeClr val="dk1"/>
              </a:solidFill>
              <a:effectLst/>
              <a:latin typeface="+mn-lt"/>
              <a:ea typeface="+mn-ea"/>
              <a:cs typeface="+mn-cs"/>
            </a:rPr>
            <a:t>百万円減少した。</a:t>
          </a:r>
          <a:endParaRPr lang="ja-JP" altLang="ja-JP" sz="1200">
            <a:effectLst/>
          </a:endParaRPr>
        </a:p>
        <a:p>
          <a:r>
            <a:rPr kumimoji="1" lang="ja-JP" altLang="ja-JP" sz="1200">
              <a:solidFill>
                <a:schemeClr val="dk1"/>
              </a:solidFill>
              <a:effectLst/>
              <a:latin typeface="+mn-lt"/>
              <a:ea typeface="+mn-ea"/>
              <a:cs typeface="+mn-cs"/>
            </a:rPr>
            <a:t>一般会計に係る地方債の現在高は増加から減少に転じたが、今後も公共施設等更新のための起債を予定しており、増加する見通しである。その一方で、公営企業債等繰入見込額は下水道事業の償還が進むことで残高は減少したことから、将来負担額全体全体で見れば、減額となっていく見通しである。</a:t>
          </a:r>
          <a:endParaRPr lang="ja-JP" altLang="ja-JP" sz="1200">
            <a:effectLst/>
          </a:endParaRPr>
        </a:p>
        <a:p>
          <a:r>
            <a:rPr kumimoji="1" lang="ja-JP" altLang="ja-JP" sz="1200">
              <a:solidFill>
                <a:schemeClr val="dk1"/>
              </a:solidFill>
              <a:effectLst/>
              <a:latin typeface="+mn-lt"/>
              <a:ea typeface="+mn-ea"/>
              <a:cs typeface="+mn-cs"/>
            </a:rPr>
            <a:t>充当可能財源等（Ｂ）の合計は、令和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30,559</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29,276</a:t>
          </a:r>
          <a:r>
            <a:rPr kumimoji="1" lang="ja-JP" altLang="en-US" sz="1200">
              <a:solidFill>
                <a:schemeClr val="dk1"/>
              </a:solidFill>
              <a:effectLst/>
              <a:latin typeface="+mn-lt"/>
              <a:ea typeface="+mn-ea"/>
              <a:cs typeface="+mn-cs"/>
            </a:rPr>
            <a:t>百万円で、</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1,283</a:t>
          </a:r>
          <a:r>
            <a:rPr kumimoji="1" lang="ja-JP" altLang="ja-JP" sz="1200">
              <a:solidFill>
                <a:schemeClr val="dk1"/>
              </a:solidFill>
              <a:effectLst/>
              <a:latin typeface="+mn-lt"/>
              <a:ea typeface="+mn-ea"/>
              <a:cs typeface="+mn-cs"/>
            </a:rPr>
            <a:t>百万円減少した。充当可能基金は</a:t>
          </a:r>
          <a:r>
            <a:rPr kumimoji="1" lang="en-US" altLang="ja-JP" sz="1200">
              <a:solidFill>
                <a:schemeClr val="dk1"/>
              </a:solidFill>
              <a:effectLst/>
              <a:latin typeface="+mn-lt"/>
              <a:ea typeface="+mn-ea"/>
              <a:cs typeface="+mn-cs"/>
            </a:rPr>
            <a:t>55</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額し、充当可能特定歳入（本市は都市計画税のみ）及び基準財政需要額歳入見込み額は計</a:t>
          </a:r>
          <a:r>
            <a:rPr kumimoji="1" lang="en-US" altLang="ja-JP" sz="1200">
              <a:solidFill>
                <a:schemeClr val="dk1"/>
              </a:solidFill>
              <a:effectLst/>
              <a:latin typeface="+mn-lt"/>
              <a:ea typeface="+mn-ea"/>
              <a:cs typeface="+mn-cs"/>
            </a:rPr>
            <a:t>1,228</a:t>
          </a:r>
          <a:r>
            <a:rPr kumimoji="1" lang="ja-JP" altLang="ja-JP" sz="1200">
              <a:solidFill>
                <a:schemeClr val="dk1"/>
              </a:solidFill>
              <a:effectLst/>
              <a:latin typeface="+mn-lt"/>
              <a:ea typeface="+mn-ea"/>
              <a:cs typeface="+mn-cs"/>
            </a:rPr>
            <a:t>百万円減額となった。</a:t>
          </a:r>
          <a:r>
            <a:rPr kumimoji="1" lang="ja-JP" altLang="en-US" sz="1200">
              <a:solidFill>
                <a:schemeClr val="dk1"/>
              </a:solidFill>
              <a:effectLst/>
              <a:latin typeface="+mn-lt"/>
              <a:ea typeface="+mn-ea"/>
              <a:cs typeface="+mn-cs"/>
            </a:rPr>
            <a:t>特に、基準財政需要額歳入見込み額の減少は、臨時財政対策債の償還が進んでいることが要因である。</a:t>
          </a:r>
          <a:endParaRPr kumimoji="1" lang="en-US" altLang="ja-JP" sz="12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財政調整基金は、令和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年度は私立保育所整備や会計年度任用職員期末手当の開始などにより取り崩し、令和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年度は東部知多衛生組合の新ごみ処理施設建設の元金償還開始等により取り崩しした。</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年度は、取崩額より積立額のほうが上回ったため、</a:t>
          </a:r>
          <a:r>
            <a:rPr kumimoji="1" lang="ja-JP" altLang="ja-JP" sz="1200">
              <a:solidFill>
                <a:schemeClr val="dk1"/>
              </a:solidFill>
              <a:effectLst/>
              <a:latin typeface="+mn-lt"/>
              <a:ea typeface="+mn-ea"/>
              <a:cs typeface="+mn-cs"/>
            </a:rPr>
            <a:t>基金残高は令和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年度と比較して約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増となった。</a:t>
          </a:r>
          <a:endParaRPr lang="ja-JP" altLang="ja-JP" sz="1200">
            <a:effectLst/>
          </a:endParaRPr>
        </a:p>
        <a:p>
          <a:r>
            <a:rPr kumimoji="1" lang="ja-JP" altLang="ja-JP" sz="1200">
              <a:solidFill>
                <a:schemeClr val="dk1"/>
              </a:solidFill>
              <a:effectLst/>
              <a:latin typeface="+mn-lt"/>
              <a:ea typeface="+mn-ea"/>
              <a:cs typeface="+mn-cs"/>
            </a:rPr>
            <a:t>その一方で、公共施設建設及び整備基金、教育施設建設及び整備基金は公共施設</a:t>
          </a:r>
          <a:r>
            <a:rPr kumimoji="1" lang="ja-JP" altLang="en-US" sz="1200">
              <a:solidFill>
                <a:schemeClr val="dk1"/>
              </a:solidFill>
              <a:effectLst/>
              <a:latin typeface="+mn-lt"/>
              <a:ea typeface="+mn-ea"/>
              <a:cs typeface="+mn-cs"/>
            </a:rPr>
            <a:t>の長寿命</a:t>
          </a:r>
          <a:r>
            <a:rPr kumimoji="1" lang="ja-JP" altLang="ja-JP" sz="1200">
              <a:solidFill>
                <a:schemeClr val="dk1"/>
              </a:solidFill>
              <a:effectLst/>
              <a:latin typeface="+mn-lt"/>
              <a:ea typeface="+mn-ea"/>
              <a:cs typeface="+mn-cs"/>
            </a:rPr>
            <a:t>化等に備え積み増しを行った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福祉基金は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今後の高齢化などによる福祉対策に備え</a:t>
          </a:r>
          <a:r>
            <a:rPr kumimoji="1" lang="ja-JP" altLang="en-US" sz="1200">
              <a:solidFill>
                <a:schemeClr val="dk1"/>
              </a:solidFill>
              <a:effectLst/>
              <a:latin typeface="+mn-lt"/>
              <a:ea typeface="+mn-ea"/>
              <a:cs typeface="+mn-cs"/>
            </a:rPr>
            <a:t>た積み増しと、</a:t>
          </a:r>
          <a:r>
            <a:rPr kumimoji="1" lang="ja-JP" altLang="ja-JP" sz="1200">
              <a:solidFill>
                <a:schemeClr val="dk1"/>
              </a:solidFill>
              <a:effectLst/>
              <a:latin typeface="+mn-lt"/>
              <a:ea typeface="+mn-ea"/>
              <a:cs typeface="+mn-cs"/>
            </a:rPr>
            <a:t>公共施設建設及び整備基金</a:t>
          </a:r>
          <a:r>
            <a:rPr kumimoji="1" lang="ja-JP" altLang="en-US" sz="1200">
              <a:solidFill>
                <a:schemeClr val="dk1"/>
              </a:solidFill>
              <a:effectLst/>
              <a:latin typeface="+mn-lt"/>
              <a:ea typeface="+mn-ea"/>
              <a:cs typeface="+mn-cs"/>
            </a:rPr>
            <a:t>並びに</a:t>
          </a:r>
          <a:r>
            <a:rPr kumimoji="1" lang="ja-JP" altLang="ja-JP" sz="1200">
              <a:solidFill>
                <a:schemeClr val="dk1"/>
              </a:solidFill>
              <a:effectLst/>
              <a:latin typeface="+mn-lt"/>
              <a:ea typeface="+mn-ea"/>
              <a:cs typeface="+mn-cs"/>
            </a:rPr>
            <a:t>教育施設建設及び整備基金</a:t>
          </a:r>
          <a:r>
            <a:rPr kumimoji="1" lang="ja-JP" altLang="en-US" sz="1200">
              <a:solidFill>
                <a:schemeClr val="dk1"/>
              </a:solidFill>
              <a:effectLst/>
              <a:latin typeface="+mn-lt"/>
              <a:ea typeface="+mn-ea"/>
              <a:cs typeface="+mn-cs"/>
            </a:rPr>
            <a:t>残高の状況を考慮したうえで、適宜積み増し等を実施していく</a:t>
          </a:r>
          <a:r>
            <a:rPr kumimoji="1" lang="ja-JP" altLang="ja-JP" sz="1200">
              <a:solidFill>
                <a:schemeClr val="dk1"/>
              </a:solidFill>
              <a:effectLst/>
              <a:latin typeface="+mn-lt"/>
              <a:ea typeface="+mn-ea"/>
              <a:cs typeface="+mn-cs"/>
            </a:rPr>
            <a:t>。また、令和元年度から創設した森林環境譲与税基金は、</a:t>
          </a:r>
          <a:r>
            <a:rPr kumimoji="1" lang="ja-JP" altLang="en-US" sz="1200">
              <a:solidFill>
                <a:schemeClr val="dk1"/>
              </a:solidFill>
              <a:effectLst/>
              <a:latin typeface="+mn-lt"/>
              <a:ea typeface="+mn-ea"/>
              <a:cs typeface="+mn-cs"/>
            </a:rPr>
            <a:t>新生児への木材製品配布や、小学校生徒の机椅子等の</a:t>
          </a:r>
          <a:r>
            <a:rPr kumimoji="1" lang="ja-JP" altLang="ja-JP" sz="1200">
              <a:solidFill>
                <a:schemeClr val="dk1"/>
              </a:solidFill>
              <a:effectLst/>
              <a:latin typeface="+mn-lt"/>
              <a:ea typeface="+mn-ea"/>
              <a:cs typeface="+mn-cs"/>
            </a:rPr>
            <a:t>木材普及啓発の取り組み</a:t>
          </a:r>
          <a:r>
            <a:rPr kumimoji="1" lang="ja-JP" altLang="en-US" sz="1200">
              <a:solidFill>
                <a:schemeClr val="dk1"/>
              </a:solidFill>
              <a:effectLst/>
              <a:latin typeface="+mn-lt"/>
              <a:ea typeface="+mn-ea"/>
              <a:cs typeface="+mn-cs"/>
            </a:rPr>
            <a:t>により、積立ても取崩しも実施しなかった。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後述する「財政調整基金　今後の方針」「その他特定目的基金　今度の方針」に記載した通り、今後見込まれる将来負担に予め備えておく必要があり、基金の役割は重要である。将来を見据えた健全な財政運営のため、今後とも中長期的な視点に立って、的確に基金のやり繰りをしていきたい。</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公共施設建設及び整備基金：公共施設建設及び整備、公共施設の改修</a:t>
          </a:r>
          <a:endParaRPr lang="ja-JP" altLang="ja-JP" sz="1400">
            <a:effectLst/>
          </a:endParaRPr>
        </a:p>
        <a:p>
          <a:r>
            <a:rPr kumimoji="1" lang="ja-JP" altLang="ja-JP" sz="1400">
              <a:solidFill>
                <a:schemeClr val="dk1"/>
              </a:solidFill>
              <a:effectLst/>
              <a:latin typeface="+mn-lt"/>
              <a:ea typeface="+mn-ea"/>
              <a:cs typeface="+mn-cs"/>
            </a:rPr>
            <a:t>教育施設建設及び整備基金：教育施設建設及び整備、教育施設等の改修</a:t>
          </a:r>
          <a:endParaRPr lang="ja-JP" altLang="ja-JP" sz="1400">
            <a:effectLst/>
          </a:endParaRPr>
        </a:p>
        <a:p>
          <a:r>
            <a:rPr kumimoji="1" lang="ja-JP" altLang="ja-JP" sz="1400">
              <a:solidFill>
                <a:schemeClr val="dk1"/>
              </a:solidFill>
              <a:effectLst/>
              <a:latin typeface="+mn-lt"/>
              <a:ea typeface="+mn-ea"/>
              <a:cs typeface="+mn-cs"/>
            </a:rPr>
            <a:t>福祉基金：福祉事業の推進、福祉施設建設整備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公共施設建設及び整備基金</a:t>
          </a:r>
          <a:r>
            <a:rPr kumimoji="1" lang="ja-JP" altLang="en-US" sz="1400">
              <a:solidFill>
                <a:schemeClr val="dk1"/>
              </a:solidFill>
              <a:effectLst/>
              <a:latin typeface="+mn-lt"/>
              <a:ea typeface="+mn-ea"/>
              <a:cs typeface="+mn-cs"/>
            </a:rPr>
            <a:t>では、</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取崩額は</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億円だったが、</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年度は河川敷広場整備工事で</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大脇地区の農業土木工事で</a:t>
          </a:r>
          <a:r>
            <a:rPr kumimoji="1" lang="en-US" altLang="ja-JP" sz="1400">
              <a:solidFill>
                <a:schemeClr val="dk1"/>
              </a:solidFill>
              <a:effectLst/>
              <a:latin typeface="+mn-lt"/>
              <a:ea typeface="+mn-ea"/>
              <a:cs typeface="+mn-cs"/>
            </a:rPr>
            <a:t>0.1</a:t>
          </a:r>
          <a:r>
            <a:rPr kumimoji="1" lang="ja-JP" altLang="en-US" sz="1400">
              <a:solidFill>
                <a:schemeClr val="dk1"/>
              </a:solidFill>
              <a:effectLst/>
              <a:latin typeface="+mn-lt"/>
              <a:ea typeface="+mn-ea"/>
              <a:cs typeface="+mn-cs"/>
            </a:rPr>
            <a:t>億円等合計</a:t>
          </a:r>
          <a:r>
            <a:rPr kumimoji="1" lang="en-US" altLang="ja-JP" sz="1400">
              <a:solidFill>
                <a:schemeClr val="dk1"/>
              </a:solidFill>
              <a:effectLst/>
              <a:latin typeface="+mn-lt"/>
              <a:ea typeface="+mn-ea"/>
              <a:cs typeface="+mn-cs"/>
            </a:rPr>
            <a:t>0.8</a:t>
          </a:r>
          <a:r>
            <a:rPr kumimoji="1" lang="ja-JP" altLang="en-US" sz="1400">
              <a:solidFill>
                <a:schemeClr val="dk1"/>
              </a:solidFill>
              <a:effectLst/>
              <a:latin typeface="+mn-lt"/>
              <a:ea typeface="+mn-ea"/>
              <a:cs typeface="+mn-cs"/>
            </a:rPr>
            <a:t>億円を取り崩したものの、積立額が</a:t>
          </a:r>
          <a:r>
            <a:rPr kumimoji="1" lang="en-US" altLang="ja-JP" sz="1400">
              <a:solidFill>
                <a:schemeClr val="dk1"/>
              </a:solidFill>
              <a:effectLst/>
              <a:latin typeface="+mn-lt"/>
              <a:ea typeface="+mn-ea"/>
              <a:cs typeface="+mn-cs"/>
            </a:rPr>
            <a:t>0.01</a:t>
          </a:r>
          <a:r>
            <a:rPr kumimoji="1" lang="ja-JP" altLang="en-US" sz="1400">
              <a:solidFill>
                <a:schemeClr val="dk1"/>
              </a:solidFill>
              <a:effectLst/>
              <a:latin typeface="+mn-lt"/>
              <a:ea typeface="+mn-ea"/>
              <a:cs typeface="+mn-cs"/>
            </a:rPr>
            <a:t>億円と少額であったため基金残高は減少した。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教育施設建設及び整備基金</a:t>
          </a:r>
          <a:r>
            <a:rPr kumimoji="1" lang="ja-JP" altLang="en-US" sz="1400">
              <a:solidFill>
                <a:schemeClr val="dk1"/>
              </a:solidFill>
              <a:effectLst/>
              <a:latin typeface="+mn-lt"/>
              <a:ea typeface="+mn-ea"/>
              <a:cs typeface="+mn-cs"/>
            </a:rPr>
            <a:t>も令和</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年度の取崩額は</a:t>
          </a:r>
          <a:r>
            <a:rPr kumimoji="1" lang="en-US" altLang="ja-JP" sz="1400">
              <a:solidFill>
                <a:schemeClr val="dk1"/>
              </a:solidFill>
              <a:effectLst/>
              <a:latin typeface="+mn-lt"/>
              <a:ea typeface="+mn-ea"/>
              <a:cs typeface="+mn-cs"/>
            </a:rPr>
            <a:t>0</a:t>
          </a:r>
          <a:r>
            <a:rPr kumimoji="1" lang="ja-JP" altLang="en-US" sz="1400">
              <a:solidFill>
                <a:schemeClr val="dk1"/>
              </a:solidFill>
              <a:effectLst/>
              <a:latin typeface="+mn-lt"/>
              <a:ea typeface="+mn-ea"/>
              <a:cs typeface="+mn-cs"/>
            </a:rPr>
            <a:t>円だったのに対し、令和</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年度は新給食センター用地購入で</a:t>
          </a:r>
          <a:r>
            <a:rPr kumimoji="1" lang="en-US" altLang="ja-JP" sz="1400">
              <a:solidFill>
                <a:schemeClr val="dk1"/>
              </a:solidFill>
              <a:effectLst/>
              <a:latin typeface="+mn-lt"/>
              <a:ea typeface="+mn-ea"/>
              <a:cs typeface="+mn-cs"/>
            </a:rPr>
            <a:t>1.5</a:t>
          </a:r>
          <a:r>
            <a:rPr kumimoji="1" lang="ja-JP" altLang="en-US" sz="1400">
              <a:solidFill>
                <a:schemeClr val="dk1"/>
              </a:solidFill>
              <a:effectLst/>
              <a:latin typeface="+mn-lt"/>
              <a:ea typeface="+mn-ea"/>
              <a:cs typeface="+mn-cs"/>
            </a:rPr>
            <a:t>億円、グラウンド用地購入で</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億円等、合計</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億円を取り崩したものの、積立額が</a:t>
          </a:r>
          <a:r>
            <a:rPr kumimoji="1" lang="en-US" altLang="ja-JP" sz="1400">
              <a:solidFill>
                <a:schemeClr val="dk1"/>
              </a:solidFill>
              <a:effectLst/>
              <a:latin typeface="+mn-lt"/>
              <a:ea typeface="+mn-ea"/>
              <a:cs typeface="+mn-cs"/>
            </a:rPr>
            <a:t>0.01</a:t>
          </a:r>
          <a:r>
            <a:rPr kumimoji="1" lang="ja-JP" altLang="en-US" sz="1400">
              <a:solidFill>
                <a:schemeClr val="dk1"/>
              </a:solidFill>
              <a:effectLst/>
              <a:latin typeface="+mn-lt"/>
              <a:ea typeface="+mn-ea"/>
              <a:cs typeface="+mn-cs"/>
            </a:rPr>
            <a:t>億円と少額であったため基金残高は減少した。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福祉基金では、旧沓掛保育園舎解体や旧どんぐり学園解体等で合計</a:t>
          </a:r>
          <a:r>
            <a:rPr kumimoji="1" lang="en-US" altLang="ja-JP" sz="1400">
              <a:solidFill>
                <a:schemeClr val="dk1"/>
              </a:solidFill>
              <a:effectLst/>
              <a:latin typeface="+mn-lt"/>
              <a:ea typeface="+mn-ea"/>
              <a:cs typeface="+mn-cs"/>
            </a:rPr>
            <a:t>1.5</a:t>
          </a:r>
          <a:r>
            <a:rPr kumimoji="1" lang="ja-JP" altLang="en-US" sz="1400">
              <a:solidFill>
                <a:schemeClr val="dk1"/>
              </a:solidFill>
              <a:effectLst/>
              <a:latin typeface="+mn-lt"/>
              <a:ea typeface="+mn-ea"/>
              <a:cs typeface="+mn-cs"/>
            </a:rPr>
            <a:t>億円取り崩した。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公共施設建設及び整備基金、教育施設建設及び整備基金は、施設の老朽化対策の経費増大に備えるため、可能な範囲で基金を積み増していきたい。福祉基金</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、高齢化による経費増大に備えるため、可能な範囲で基金を積み増ししていきたい。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前年度末残高を下回ることとなった</a:t>
          </a:r>
          <a:r>
            <a:rPr kumimoji="1" lang="ja-JP" altLang="en-US" sz="1200">
              <a:solidFill>
                <a:schemeClr val="dk1"/>
              </a:solidFill>
              <a:effectLst/>
              <a:latin typeface="+mn-lt"/>
              <a:ea typeface="+mn-ea"/>
              <a:cs typeface="+mn-cs"/>
            </a:rPr>
            <a:t>が、令和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年度は前年度末比約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億円増となった。令和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年度と</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年度で取崩額に大きな差は無いが、積立額を前年度比約</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億円増額した。</a:t>
          </a:r>
          <a:r>
            <a:rPr kumimoji="1" lang="ja-JP" altLang="ja-JP" sz="1200">
              <a:solidFill>
                <a:schemeClr val="dk1"/>
              </a:solidFill>
              <a:effectLst/>
              <a:latin typeface="+mn-lt"/>
              <a:ea typeface="+mn-ea"/>
              <a:cs typeface="+mn-cs"/>
            </a:rPr>
            <a:t>普段から市税の上振れ分等を</a:t>
          </a:r>
          <a:r>
            <a:rPr kumimoji="1" lang="ja-JP" altLang="en-US" sz="1200">
              <a:solidFill>
                <a:schemeClr val="dk1"/>
              </a:solidFill>
              <a:effectLst/>
              <a:latin typeface="+mn-lt"/>
              <a:ea typeface="+mn-ea"/>
              <a:cs typeface="+mn-cs"/>
            </a:rPr>
            <a:t>、他の基金残高等を考慮しながら</a:t>
          </a:r>
          <a:r>
            <a:rPr kumimoji="1" lang="ja-JP" altLang="ja-JP" sz="1200">
              <a:solidFill>
                <a:schemeClr val="dk1"/>
              </a:solidFill>
              <a:effectLst/>
              <a:latin typeface="+mn-lt"/>
              <a:ea typeface="+mn-ea"/>
              <a:cs typeface="+mn-cs"/>
            </a:rPr>
            <a:t>可能な範囲で積み立てている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下記「今後の方針」に記載のとおり将来負担が大きく見込まれていることから、</a:t>
          </a:r>
          <a:r>
            <a:rPr kumimoji="1" lang="ja-JP" altLang="en-US" sz="1200">
              <a:solidFill>
                <a:schemeClr val="dk1"/>
              </a:solidFill>
              <a:effectLst/>
              <a:latin typeface="+mn-lt"/>
              <a:ea typeface="+mn-ea"/>
              <a:cs typeface="+mn-cs"/>
            </a:rPr>
            <a:t>健全な財政運営に支障をきたさない範囲で</a:t>
          </a:r>
          <a:r>
            <a:rPr kumimoji="1" lang="ja-JP" altLang="ja-JP" sz="1200">
              <a:solidFill>
                <a:schemeClr val="dk1"/>
              </a:solidFill>
              <a:effectLst/>
              <a:latin typeface="+mn-lt"/>
              <a:ea typeface="+mn-ea"/>
              <a:cs typeface="+mn-cs"/>
            </a:rPr>
            <a:t>基金の積み立てに努める。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今後も、令和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年度のような必要に応じた取り崩しと令和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年度のような着実な積み立てを</a:t>
          </a:r>
          <a:r>
            <a:rPr kumimoji="1" lang="ja-JP" altLang="en-US" sz="1200">
              <a:solidFill>
                <a:schemeClr val="dk1"/>
              </a:solidFill>
              <a:effectLst/>
              <a:latin typeface="+mn-lt"/>
              <a:ea typeface="+mn-ea"/>
              <a:cs typeface="+mn-cs"/>
            </a:rPr>
            <a:t>、状況に応じて</a:t>
          </a:r>
          <a:r>
            <a:rPr kumimoji="1" lang="ja-JP" altLang="ja-JP" sz="1200">
              <a:solidFill>
                <a:schemeClr val="dk1"/>
              </a:solidFill>
              <a:effectLst/>
              <a:latin typeface="+mn-lt"/>
              <a:ea typeface="+mn-ea"/>
              <a:cs typeface="+mn-cs"/>
            </a:rPr>
            <a:t>実施していく。財政調整基金は、年度間調整財源や大規模災害時の備え、東部知多衛生組合負担金、区画整理事業に対する支援事業費</a:t>
          </a:r>
          <a:r>
            <a:rPr kumimoji="1" lang="ja-JP" altLang="en-US" sz="1200">
              <a:solidFill>
                <a:schemeClr val="dk1"/>
              </a:solidFill>
              <a:effectLst/>
              <a:latin typeface="+mn-lt"/>
              <a:ea typeface="+mn-ea"/>
              <a:cs typeface="+mn-cs"/>
            </a:rPr>
            <a:t>、給食センターの統合</a:t>
          </a:r>
          <a:r>
            <a:rPr kumimoji="1" lang="ja-JP" altLang="ja-JP" sz="1200">
              <a:solidFill>
                <a:schemeClr val="dk1"/>
              </a:solidFill>
              <a:effectLst/>
              <a:latin typeface="+mn-lt"/>
              <a:ea typeface="+mn-ea"/>
              <a:cs typeface="+mn-cs"/>
            </a:rPr>
            <a:t>など将来負担を見込んでいる。今後も、予算編成や予算執行における効率化の徹底に努め、また、将来負担を都度的確に見込んだ上で、可能な</a:t>
          </a:r>
          <a:r>
            <a:rPr kumimoji="1" lang="ja-JP" altLang="en-US" sz="1200">
              <a:solidFill>
                <a:schemeClr val="dk1"/>
              </a:solidFill>
              <a:effectLst/>
              <a:latin typeface="+mn-lt"/>
              <a:ea typeface="+mn-ea"/>
              <a:cs typeface="+mn-cs"/>
            </a:rPr>
            <a:t>範囲で</a:t>
          </a:r>
          <a:r>
            <a:rPr kumimoji="1" lang="ja-JP" altLang="ja-JP" sz="1200">
              <a:solidFill>
                <a:schemeClr val="dk1"/>
              </a:solidFill>
              <a:effectLst/>
              <a:latin typeface="+mn-lt"/>
              <a:ea typeface="+mn-ea"/>
              <a:cs typeface="+mn-cs"/>
            </a:rPr>
            <a:t>前年度残高を下回らないよう財政運営を行っていきたい。</a:t>
          </a:r>
          <a:endParaRPr lang="ja-JP" altLang="ja-JP" sz="12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利息の積立によるものである。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今までどおり利息の積立を行う予定である。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27316202</v>
      </c>
      <c r="BO4" s="371"/>
      <c r="BP4" s="371"/>
      <c r="BQ4" s="371"/>
      <c r="BR4" s="371"/>
      <c r="BS4" s="371"/>
      <c r="BT4" s="371"/>
      <c r="BU4" s="372"/>
      <c r="BV4" s="370">
        <v>27819145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26141180</v>
      </c>
      <c r="BO5" s="408"/>
      <c r="BP5" s="408"/>
      <c r="BQ5" s="408"/>
      <c r="BR5" s="408"/>
      <c r="BS5" s="408"/>
      <c r="BT5" s="408"/>
      <c r="BU5" s="409"/>
      <c r="BV5" s="407">
        <v>26640535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88.3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1175022</v>
      </c>
      <c r="BO6" s="408"/>
      <c r="BP6" s="408"/>
      <c r="BQ6" s="408"/>
      <c r="BR6" s="408"/>
      <c r="BS6" s="408"/>
      <c r="BT6" s="408"/>
      <c r="BU6" s="409"/>
      <c r="BV6" s="407">
        <v>1178610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90.4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224568</v>
      </c>
      <c r="BO7" s="408"/>
      <c r="BP7" s="408"/>
      <c r="BQ7" s="408"/>
      <c r="BR7" s="408"/>
      <c r="BS7" s="408"/>
      <c r="BT7" s="408"/>
      <c r="BU7" s="409"/>
      <c r="BV7" s="407">
        <v>29068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14995181</v>
      </c>
      <c r="CU7" s="408"/>
      <c r="CV7" s="408"/>
      <c r="CW7" s="408"/>
      <c r="CX7" s="408"/>
      <c r="CY7" s="408"/>
      <c r="CZ7" s="408"/>
      <c r="DA7" s="409"/>
      <c r="DB7" s="407">
        <v>14672034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950454</v>
      </c>
      <c r="BO8" s="408"/>
      <c r="BP8" s="408"/>
      <c r="BQ8" s="408"/>
      <c r="BR8" s="408"/>
      <c r="BS8" s="408"/>
      <c r="BT8" s="408"/>
      <c r="BU8" s="409"/>
      <c r="BV8" s="407">
        <v>1149542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69295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-199088</v>
      </c>
      <c r="BO9" s="408"/>
      <c r="BP9" s="408"/>
      <c r="BQ9" s="408"/>
      <c r="BR9" s="408"/>
      <c r="BS9" s="408"/>
      <c r="BT9" s="408"/>
      <c r="BU9" s="409"/>
      <c r="BV9" s="407">
        <v>-601093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6.6</v>
      </c>
      <c r="CU9" s="405"/>
      <c r="CV9" s="405"/>
      <c r="CW9" s="405"/>
      <c r="CX9" s="405"/>
      <c r="CY9" s="405"/>
      <c r="CZ9" s="405"/>
      <c r="DA9" s="406"/>
      <c r="DB9" s="404">
        <v>6.8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69127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1385031</v>
      </c>
      <c r="BO10" s="408"/>
      <c r="BP10" s="408"/>
      <c r="BQ10" s="408"/>
      <c r="BR10" s="408"/>
      <c r="BS10" s="408"/>
      <c r="BT10" s="408"/>
      <c r="BU10" s="409"/>
      <c r="BV10" s="407">
        <v>946968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68038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1187021</v>
      </c>
      <c r="BO12" s="408"/>
      <c r="BP12" s="408"/>
      <c r="BQ12" s="408"/>
      <c r="BR12" s="408"/>
      <c r="BS12" s="408"/>
      <c r="BT12" s="408"/>
      <c r="BU12" s="409"/>
      <c r="BV12" s="407">
        <v>1279225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64133</v>
      </c>
      <c r="S13" s="492"/>
      <c r="T13" s="492"/>
      <c r="U13" s="492"/>
      <c r="V13" s="493"/>
      <c r="W13" s="423" t="s">
        <v>131</v>
      </c>
      <c r="X13" s="424"/>
      <c r="Y13" s="424"/>
      <c r="Z13" s="424"/>
      <c r="AA13" s="424"/>
      <c r="AB13" s="414"/>
      <c r="AC13" s="458">
        <v>339</v>
      </c>
      <c r="AD13" s="459"/>
      <c r="AE13" s="459"/>
      <c r="AF13" s="459"/>
      <c r="AG13" s="501"/>
      <c r="AH13" s="458">
        <v>337</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-1078</v>
      </c>
      <c r="BO13" s="408"/>
      <c r="BP13" s="408"/>
      <c r="BQ13" s="408"/>
      <c r="BR13" s="408"/>
      <c r="BS13" s="408"/>
      <c r="BT13" s="408"/>
      <c r="BU13" s="409"/>
      <c r="BV13" s="407">
        <v>-933350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68325</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64746</v>
      </c>
      <c r="S15" s="492"/>
      <c r="T15" s="492"/>
      <c r="U15" s="492"/>
      <c r="V15" s="493"/>
      <c r="W15" s="423" t="s">
        <v>137</v>
      </c>
      <c r="X15" s="424"/>
      <c r="Y15" s="424"/>
      <c r="Z15" s="424"/>
      <c r="AA15" s="424"/>
      <c r="AB15" s="414"/>
      <c r="AC15" s="458">
        <v>11997</v>
      </c>
      <c r="AD15" s="459"/>
      <c r="AE15" s="459"/>
      <c r="AF15" s="459"/>
      <c r="AG15" s="501"/>
      <c r="AH15" s="458">
        <v>11736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10068918</v>
      </c>
      <c r="BO15" s="371"/>
      <c r="BP15" s="371"/>
      <c r="BQ15" s="371"/>
      <c r="BR15" s="371"/>
      <c r="BS15" s="371"/>
      <c r="BT15" s="371"/>
      <c r="BU15" s="372"/>
      <c r="BV15" s="370">
        <v>9812281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37.799999999999997</v>
      </c>
      <c r="AD16" s="495"/>
      <c r="AE16" s="495"/>
      <c r="AF16" s="495"/>
      <c r="AG16" s="496"/>
      <c r="AH16" s="494">
        <v>37.6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12097818</v>
      </c>
      <c r="BO16" s="408"/>
      <c r="BP16" s="408"/>
      <c r="BQ16" s="408"/>
      <c r="BR16" s="408"/>
      <c r="BS16" s="408"/>
      <c r="BT16" s="408"/>
      <c r="BU16" s="409"/>
      <c r="BV16" s="407">
        <v>11674930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19369</v>
      </c>
      <c r="AD17" s="459"/>
      <c r="AE17" s="459"/>
      <c r="AF17" s="459"/>
      <c r="AG17" s="501"/>
      <c r="AH17" s="458">
        <v>19113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12818471</v>
      </c>
      <c r="BO17" s="408"/>
      <c r="BP17" s="408"/>
      <c r="BQ17" s="408"/>
      <c r="BR17" s="408"/>
      <c r="BS17" s="408"/>
      <c r="BT17" s="408"/>
      <c r="BU17" s="409"/>
      <c r="BV17" s="407">
        <v>12459731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23.22</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13577600</v>
      </c>
      <c r="BO18" s="408"/>
      <c r="BP18" s="408"/>
      <c r="BQ18" s="408"/>
      <c r="BR18" s="408"/>
      <c r="BS18" s="408"/>
      <c r="BT18" s="408"/>
      <c r="BU18" s="409"/>
      <c r="BV18" s="407">
        <v>13248489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2984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19910324</v>
      </c>
      <c r="BO19" s="408"/>
      <c r="BP19" s="408"/>
      <c r="BQ19" s="408"/>
      <c r="BR19" s="408"/>
      <c r="BS19" s="408"/>
      <c r="BT19" s="408"/>
      <c r="BU19" s="409"/>
      <c r="BV19" s="407">
        <v>20207213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29101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13852630</v>
      </c>
      <c r="BO22" s="371"/>
      <c r="BP22" s="371"/>
      <c r="BQ22" s="371"/>
      <c r="BR22" s="371"/>
      <c r="BS22" s="371"/>
      <c r="BT22" s="371"/>
      <c r="BU22" s="372"/>
      <c r="BV22" s="370">
        <v>14288401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12422151</v>
      </c>
      <c r="BO23" s="408"/>
      <c r="BP23" s="408"/>
      <c r="BQ23" s="408"/>
      <c r="BR23" s="408"/>
      <c r="BS23" s="408"/>
      <c r="BT23" s="408"/>
      <c r="BU23" s="409"/>
      <c r="BV23" s="407">
        <v>12693351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8865</v>
      </c>
      <c r="R24" s="459"/>
      <c r="S24" s="459"/>
      <c r="T24" s="459"/>
      <c r="U24" s="459"/>
      <c r="V24" s="501"/>
      <c r="W24" s="553"/>
      <c r="X24" s="554"/>
      <c r="Y24" s="555"/>
      <c r="Z24" s="457" t="s">
        <v>162</v>
      </c>
      <c r="AA24" s="437"/>
      <c r="AB24" s="437"/>
      <c r="AC24" s="437"/>
      <c r="AD24" s="437"/>
      <c r="AE24" s="437"/>
      <c r="AF24" s="437"/>
      <c r="AG24" s="438"/>
      <c r="AH24" s="458">
        <v>392</v>
      </c>
      <c r="AI24" s="459"/>
      <c r="AJ24" s="459"/>
      <c r="AK24" s="459"/>
      <c r="AL24" s="501"/>
      <c r="AM24" s="458">
        <v>1164632</v>
      </c>
      <c r="AN24" s="459"/>
      <c r="AO24" s="459"/>
      <c r="AP24" s="459"/>
      <c r="AQ24" s="459"/>
      <c r="AR24" s="501"/>
      <c r="AS24" s="458">
        <v>2971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4837095</v>
      </c>
      <c r="BO24" s="408"/>
      <c r="BP24" s="408"/>
      <c r="BQ24" s="408"/>
      <c r="BR24" s="408"/>
      <c r="BS24" s="408"/>
      <c r="BT24" s="408"/>
      <c r="BU24" s="409"/>
      <c r="BV24" s="407">
        <v>4486208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7638</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4810244</v>
      </c>
      <c r="BO25" s="371"/>
      <c r="BP25" s="371"/>
      <c r="BQ25" s="371"/>
      <c r="BR25" s="371"/>
      <c r="BS25" s="371"/>
      <c r="BT25" s="371"/>
      <c r="BU25" s="372"/>
      <c r="BV25" s="370">
        <v>2454164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7030</v>
      </c>
      <c r="R26" s="459"/>
      <c r="S26" s="459"/>
      <c r="T26" s="459"/>
      <c r="U26" s="459"/>
      <c r="V26" s="501"/>
      <c r="W26" s="553"/>
      <c r="X26" s="554"/>
      <c r="Y26" s="555"/>
      <c r="Z26" s="457" t="s">
        <v>168</v>
      </c>
      <c r="AA26" s="559"/>
      <c r="AB26" s="559"/>
      <c r="AC26" s="559"/>
      <c r="AD26" s="559"/>
      <c r="AE26" s="559"/>
      <c r="AF26" s="559"/>
      <c r="AG26" s="560"/>
      <c r="AH26" s="458">
        <v>18</v>
      </c>
      <c r="AI26" s="459"/>
      <c r="AJ26" s="459"/>
      <c r="AK26" s="459"/>
      <c r="AL26" s="501"/>
      <c r="AM26" s="458">
        <v>53910</v>
      </c>
      <c r="AN26" s="459"/>
      <c r="AO26" s="459"/>
      <c r="AP26" s="459"/>
      <c r="AQ26" s="459"/>
      <c r="AR26" s="501"/>
      <c r="AS26" s="458">
        <v>2995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4990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10250</v>
      </c>
      <c r="AN27" s="459"/>
      <c r="AO27" s="459"/>
      <c r="AP27" s="459"/>
      <c r="AQ27" s="459"/>
      <c r="AR27" s="501"/>
      <c r="AS27" s="458">
        <v>3417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1495889</v>
      </c>
      <c r="BO27" s="527"/>
      <c r="BP27" s="527"/>
      <c r="BQ27" s="527"/>
      <c r="BR27" s="527"/>
      <c r="BS27" s="527"/>
      <c r="BT27" s="527"/>
      <c r="BU27" s="528"/>
      <c r="BV27" s="526">
        <v>1495427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3668908</v>
      </c>
      <c r="BO28" s="371"/>
      <c r="BP28" s="371"/>
      <c r="BQ28" s="371"/>
      <c r="BR28" s="371"/>
      <c r="BS28" s="371"/>
      <c r="BT28" s="371"/>
      <c r="BU28" s="372"/>
      <c r="BV28" s="370">
        <v>3470898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4050</v>
      </c>
      <c r="R29" s="459"/>
      <c r="S29" s="459"/>
      <c r="T29" s="459"/>
      <c r="U29" s="459"/>
      <c r="V29" s="501"/>
      <c r="W29" s="556"/>
      <c r="X29" s="557"/>
      <c r="Y29" s="558"/>
      <c r="Z29" s="457" t="s">
        <v>177</v>
      </c>
      <c r="AA29" s="437"/>
      <c r="AB29" s="437"/>
      <c r="AC29" s="437"/>
      <c r="AD29" s="437"/>
      <c r="AE29" s="437"/>
      <c r="AF29" s="437"/>
      <c r="AG29" s="438"/>
      <c r="AH29" s="458">
        <v>395</v>
      </c>
      <c r="AI29" s="459"/>
      <c r="AJ29" s="459"/>
      <c r="AK29" s="459"/>
      <c r="AL29" s="501"/>
      <c r="AM29" s="458">
        <v>1174882</v>
      </c>
      <c r="AN29" s="459"/>
      <c r="AO29" s="459"/>
      <c r="AP29" s="459"/>
      <c r="AQ29" s="459"/>
      <c r="AR29" s="501"/>
      <c r="AS29" s="458">
        <v>2974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56</v>
      </c>
      <c r="BO29" s="408"/>
      <c r="BP29" s="408"/>
      <c r="BQ29" s="408"/>
      <c r="BR29" s="408"/>
      <c r="BS29" s="408"/>
      <c r="BT29" s="408"/>
      <c r="BU29" s="409"/>
      <c r="BV29" s="407">
        <v>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6448182</v>
      </c>
      <c r="BO30" s="527"/>
      <c r="BP30" s="527"/>
      <c r="BQ30" s="527"/>
      <c r="BR30" s="527"/>
      <c r="BS30" s="527"/>
      <c r="BT30" s="527"/>
      <c r="BU30" s="528"/>
      <c r="BV30" s="526">
        <v>6958033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水上太陽光発電事業特別会計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豊明市土地開発公社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東部知多衛生組合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墓園事業特別会計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愛知中部水道企業団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愛知県後期高齢者医療広域連合（後期高齢者医療特別会計）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愛知県競馬組合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尾三消防組合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MI3DMf9MymSQYkzW8aHQG0djo5C6IIiF2MpX8Hv6FtAzisDe6vl68adm0QxWSyPh1AYXinO89u5BuNgNbmURA==" saltValue="IRanq3UlX0WibGtOwAiz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11229919</v>
      </c>
      <c r="S5" s="613"/>
      <c r="T5" s="613"/>
      <c r="U5" s="613"/>
      <c r="V5" s="613"/>
      <c r="W5" s="613"/>
      <c r="X5" s="613"/>
      <c r="Y5" s="614"/>
      <c r="Z5" s="615">
        <v>41.1</v>
      </c>
      <c r="AA5" s="615"/>
      <c r="AB5" s="615"/>
      <c r="AC5" s="615"/>
      <c r="AD5" s="616">
        <v>10512874</v>
      </c>
      <c r="AE5" s="616"/>
      <c r="AF5" s="616"/>
      <c r="AG5" s="616"/>
      <c r="AH5" s="616"/>
      <c r="AI5" s="616"/>
      <c r="AJ5" s="616"/>
      <c r="AK5" s="616"/>
      <c r="AL5" s="617">
        <v>70</v>
      </c>
      <c r="AM5" s="618"/>
      <c r="AN5" s="618"/>
      <c r="AO5" s="619"/>
      <c r="AP5" s="609" t="s">
        <v>216</v>
      </c>
      <c r="AQ5" s="610"/>
      <c r="AR5" s="610"/>
      <c r="AS5" s="610"/>
      <c r="AT5" s="610"/>
      <c r="AU5" s="610"/>
      <c r="AV5" s="610"/>
      <c r="AW5" s="610"/>
      <c r="AX5" s="610"/>
      <c r="AY5" s="610"/>
      <c r="AZ5" s="610"/>
      <c r="BA5" s="610"/>
      <c r="BB5" s="610"/>
      <c r="BC5" s="610"/>
      <c r="BD5" s="610"/>
      <c r="BE5" s="610"/>
      <c r="BF5" s="611"/>
      <c r="BG5" s="623">
        <v>10512874</v>
      </c>
      <c r="BH5" s="624"/>
      <c r="BI5" s="624"/>
      <c r="BJ5" s="624"/>
      <c r="BK5" s="624"/>
      <c r="BL5" s="624"/>
      <c r="BM5" s="624"/>
      <c r="BN5" s="625"/>
      <c r="BO5" s="626">
        <v>93.6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170881</v>
      </c>
      <c r="S6" s="624"/>
      <c r="T6" s="624"/>
      <c r="U6" s="624"/>
      <c r="V6" s="624"/>
      <c r="W6" s="624"/>
      <c r="X6" s="624"/>
      <c r="Y6" s="625"/>
      <c r="Z6" s="626">
        <v>0.6</v>
      </c>
      <c r="AA6" s="626"/>
      <c r="AB6" s="626"/>
      <c r="AC6" s="626"/>
      <c r="AD6" s="627">
        <v>170881</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10512874</v>
      </c>
      <c r="BH6" s="624"/>
      <c r="BI6" s="624"/>
      <c r="BJ6" s="624"/>
      <c r="BK6" s="624"/>
      <c r="BL6" s="624"/>
      <c r="BM6" s="624"/>
      <c r="BN6" s="625"/>
      <c r="BO6" s="626">
        <v>93.6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220252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220252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5029</v>
      </c>
      <c r="S7" s="624"/>
      <c r="T7" s="624"/>
      <c r="U7" s="624"/>
      <c r="V7" s="624"/>
      <c r="W7" s="624"/>
      <c r="X7" s="624"/>
      <c r="Y7" s="625"/>
      <c r="Z7" s="626">
        <v>0</v>
      </c>
      <c r="AA7" s="626"/>
      <c r="AB7" s="626"/>
      <c r="AC7" s="626"/>
      <c r="AD7" s="627">
        <v>5029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5050571</v>
      </c>
      <c r="BH7" s="624"/>
      <c r="BI7" s="624"/>
      <c r="BJ7" s="624"/>
      <c r="BK7" s="624"/>
      <c r="BL7" s="624"/>
      <c r="BM7" s="624"/>
      <c r="BN7" s="625"/>
      <c r="BO7" s="626">
        <v>45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5042117</v>
      </c>
      <c r="CS7" s="624"/>
      <c r="CT7" s="624"/>
      <c r="CU7" s="624"/>
      <c r="CV7" s="624"/>
      <c r="CW7" s="624"/>
      <c r="CX7" s="624"/>
      <c r="CY7" s="625"/>
      <c r="CZ7" s="626">
        <v>19.3</v>
      </c>
      <c r="DA7" s="626"/>
      <c r="DB7" s="626"/>
      <c r="DC7" s="626"/>
      <c r="DD7" s="632">
        <v>989584</v>
      </c>
      <c r="DE7" s="624"/>
      <c r="DF7" s="624"/>
      <c r="DG7" s="624"/>
      <c r="DH7" s="624"/>
      <c r="DI7" s="624"/>
      <c r="DJ7" s="624"/>
      <c r="DK7" s="624"/>
      <c r="DL7" s="624"/>
      <c r="DM7" s="624"/>
      <c r="DN7" s="624"/>
      <c r="DO7" s="624"/>
      <c r="DP7" s="625"/>
      <c r="DQ7" s="632">
        <v>4126039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104391</v>
      </c>
      <c r="S8" s="624"/>
      <c r="T8" s="624"/>
      <c r="U8" s="624"/>
      <c r="V8" s="624"/>
      <c r="W8" s="624"/>
      <c r="X8" s="624"/>
      <c r="Y8" s="625"/>
      <c r="Z8" s="626">
        <v>0.4</v>
      </c>
      <c r="AA8" s="626"/>
      <c r="AB8" s="626"/>
      <c r="AC8" s="626"/>
      <c r="AD8" s="627">
        <v>104391</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129379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11636513</v>
      </c>
      <c r="CS8" s="624"/>
      <c r="CT8" s="624"/>
      <c r="CU8" s="624"/>
      <c r="CV8" s="624"/>
      <c r="CW8" s="624"/>
      <c r="CX8" s="624"/>
      <c r="CY8" s="625"/>
      <c r="CZ8" s="626">
        <v>44.5</v>
      </c>
      <c r="DA8" s="626"/>
      <c r="DB8" s="626"/>
      <c r="DC8" s="626"/>
      <c r="DD8" s="632">
        <v>22817</v>
      </c>
      <c r="DE8" s="624"/>
      <c r="DF8" s="624"/>
      <c r="DG8" s="624"/>
      <c r="DH8" s="624"/>
      <c r="DI8" s="624"/>
      <c r="DJ8" s="624"/>
      <c r="DK8" s="624"/>
      <c r="DL8" s="624"/>
      <c r="DM8" s="624"/>
      <c r="DN8" s="624"/>
      <c r="DO8" s="624"/>
      <c r="DP8" s="625"/>
      <c r="DQ8" s="632">
        <v>6900228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107436</v>
      </c>
      <c r="S9" s="624"/>
      <c r="T9" s="624"/>
      <c r="U9" s="624"/>
      <c r="V9" s="624"/>
      <c r="W9" s="624"/>
      <c r="X9" s="624"/>
      <c r="Y9" s="625"/>
      <c r="Z9" s="626">
        <v>0.4</v>
      </c>
      <c r="AA9" s="626"/>
      <c r="AB9" s="626"/>
      <c r="AC9" s="626"/>
      <c r="AD9" s="627">
        <v>107436</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4483255</v>
      </c>
      <c r="BH9" s="624"/>
      <c r="BI9" s="624"/>
      <c r="BJ9" s="624"/>
      <c r="BK9" s="624"/>
      <c r="BL9" s="624"/>
      <c r="BM9" s="624"/>
      <c r="BN9" s="625"/>
      <c r="BO9" s="626">
        <v>39.9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1930955</v>
      </c>
      <c r="CS9" s="624"/>
      <c r="CT9" s="624"/>
      <c r="CU9" s="624"/>
      <c r="CV9" s="624"/>
      <c r="CW9" s="624"/>
      <c r="CX9" s="624"/>
      <c r="CY9" s="625"/>
      <c r="CZ9" s="626">
        <v>7.4</v>
      </c>
      <c r="DA9" s="626"/>
      <c r="DB9" s="626"/>
      <c r="DC9" s="626"/>
      <c r="DD9" s="632">
        <v>6710</v>
      </c>
      <c r="DE9" s="624"/>
      <c r="DF9" s="624"/>
      <c r="DG9" s="624"/>
      <c r="DH9" s="624"/>
      <c r="DI9" s="624"/>
      <c r="DJ9" s="624"/>
      <c r="DK9" s="624"/>
      <c r="DL9" s="624"/>
      <c r="DM9" s="624"/>
      <c r="DN9" s="624"/>
      <c r="DO9" s="624"/>
      <c r="DP9" s="625"/>
      <c r="DQ9" s="632">
        <v>1621629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148028</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58882</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56436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1678886</v>
      </c>
      <c r="S11" s="624"/>
      <c r="T11" s="624"/>
      <c r="U11" s="624"/>
      <c r="V11" s="624"/>
      <c r="W11" s="624"/>
      <c r="X11" s="624"/>
      <c r="Y11" s="625"/>
      <c r="Z11" s="628">
        <v>6.1</v>
      </c>
      <c r="AA11" s="629"/>
      <c r="AB11" s="629"/>
      <c r="AC11" s="635"/>
      <c r="AD11" s="632">
        <v>1678886</v>
      </c>
      <c r="AE11" s="624"/>
      <c r="AF11" s="624"/>
      <c r="AG11" s="624"/>
      <c r="AH11" s="624"/>
      <c r="AI11" s="624"/>
      <c r="AJ11" s="624"/>
      <c r="AK11" s="625"/>
      <c r="AL11" s="628">
        <v>11.2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289909</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230526</v>
      </c>
      <c r="CS11" s="624"/>
      <c r="CT11" s="624"/>
      <c r="CU11" s="624"/>
      <c r="CV11" s="624"/>
      <c r="CW11" s="624"/>
      <c r="CX11" s="624"/>
      <c r="CY11" s="625"/>
      <c r="CZ11" s="626">
        <v>0.9</v>
      </c>
      <c r="DA11" s="626"/>
      <c r="DB11" s="626"/>
      <c r="DC11" s="626"/>
      <c r="DD11" s="632">
        <v>110910</v>
      </c>
      <c r="DE11" s="624"/>
      <c r="DF11" s="624"/>
      <c r="DG11" s="624"/>
      <c r="DH11" s="624"/>
      <c r="DI11" s="624"/>
      <c r="DJ11" s="624"/>
      <c r="DK11" s="624"/>
      <c r="DL11" s="624"/>
      <c r="DM11" s="624"/>
      <c r="DN11" s="624"/>
      <c r="DO11" s="624"/>
      <c r="DP11" s="625"/>
      <c r="DQ11" s="632">
        <v>114692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4857792</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278708</v>
      </c>
      <c r="CS12" s="624"/>
      <c r="CT12" s="624"/>
      <c r="CU12" s="624"/>
      <c r="CV12" s="624"/>
      <c r="CW12" s="624"/>
      <c r="CX12" s="624"/>
      <c r="CY12" s="625"/>
      <c r="CZ12" s="626">
        <v>1.1000000000000001</v>
      </c>
      <c r="DA12" s="626"/>
      <c r="DB12" s="626"/>
      <c r="DC12" s="626"/>
      <c r="DD12" s="632">
        <v>43189</v>
      </c>
      <c r="DE12" s="624"/>
      <c r="DF12" s="624"/>
      <c r="DG12" s="624"/>
      <c r="DH12" s="624"/>
      <c r="DI12" s="624"/>
      <c r="DJ12" s="624"/>
      <c r="DK12" s="624"/>
      <c r="DL12" s="624"/>
      <c r="DM12" s="624"/>
      <c r="DN12" s="624"/>
      <c r="DO12" s="624"/>
      <c r="DP12" s="625"/>
      <c r="DQ12" s="632">
        <v>167246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4851479</v>
      </c>
      <c r="BH13" s="624"/>
      <c r="BI13" s="624"/>
      <c r="BJ13" s="624"/>
      <c r="BK13" s="624"/>
      <c r="BL13" s="624"/>
      <c r="BM13" s="624"/>
      <c r="BN13" s="625"/>
      <c r="BO13" s="626">
        <v>43.2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1861762</v>
      </c>
      <c r="CS13" s="624"/>
      <c r="CT13" s="624"/>
      <c r="CU13" s="624"/>
      <c r="CV13" s="624"/>
      <c r="CW13" s="624"/>
      <c r="CX13" s="624"/>
      <c r="CY13" s="625"/>
      <c r="CZ13" s="626">
        <v>7.1</v>
      </c>
      <c r="DA13" s="626"/>
      <c r="DB13" s="626"/>
      <c r="DC13" s="626"/>
      <c r="DD13" s="632">
        <v>853586</v>
      </c>
      <c r="DE13" s="624"/>
      <c r="DF13" s="624"/>
      <c r="DG13" s="624"/>
      <c r="DH13" s="624"/>
      <c r="DI13" s="624"/>
      <c r="DJ13" s="624"/>
      <c r="DK13" s="624"/>
      <c r="DL13" s="624"/>
      <c r="DM13" s="624"/>
      <c r="DN13" s="624"/>
      <c r="DO13" s="624"/>
      <c r="DP13" s="625"/>
      <c r="DQ13" s="632">
        <v>1469292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331</v>
      </c>
      <c r="S14" s="624"/>
      <c r="T14" s="624"/>
      <c r="U14" s="624"/>
      <c r="V14" s="624"/>
      <c r="W14" s="624"/>
      <c r="X14" s="624"/>
      <c r="Y14" s="625"/>
      <c r="Z14" s="626">
        <v>0</v>
      </c>
      <c r="AA14" s="626"/>
      <c r="AB14" s="626"/>
      <c r="AC14" s="626"/>
      <c r="AD14" s="627">
        <v>331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179102</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872654</v>
      </c>
      <c r="CS14" s="624"/>
      <c r="CT14" s="624"/>
      <c r="CU14" s="624"/>
      <c r="CV14" s="624"/>
      <c r="CW14" s="624"/>
      <c r="CX14" s="624"/>
      <c r="CY14" s="625"/>
      <c r="CZ14" s="626">
        <v>3.3</v>
      </c>
      <c r="DA14" s="626"/>
      <c r="DB14" s="626"/>
      <c r="DC14" s="626"/>
      <c r="DD14" s="632">
        <v>14834</v>
      </c>
      <c r="DE14" s="624"/>
      <c r="DF14" s="624"/>
      <c r="DG14" s="624"/>
      <c r="DH14" s="624"/>
      <c r="DI14" s="624"/>
      <c r="DJ14" s="624"/>
      <c r="DK14" s="624"/>
      <c r="DL14" s="624"/>
      <c r="DM14" s="624"/>
      <c r="DN14" s="624"/>
      <c r="DO14" s="624"/>
      <c r="DP14" s="625"/>
      <c r="DQ14" s="632">
        <v>852727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425409</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2694236</v>
      </c>
      <c r="CS15" s="624"/>
      <c r="CT15" s="624"/>
      <c r="CU15" s="624"/>
      <c r="CV15" s="624"/>
      <c r="CW15" s="624"/>
      <c r="CX15" s="624"/>
      <c r="CY15" s="625"/>
      <c r="CZ15" s="626">
        <v>10.3</v>
      </c>
      <c r="DA15" s="626"/>
      <c r="DB15" s="626"/>
      <c r="DC15" s="626"/>
      <c r="DD15" s="632">
        <v>344403</v>
      </c>
      <c r="DE15" s="624"/>
      <c r="DF15" s="624"/>
      <c r="DG15" s="624"/>
      <c r="DH15" s="624"/>
      <c r="DI15" s="624"/>
      <c r="DJ15" s="624"/>
      <c r="DK15" s="624"/>
      <c r="DL15" s="624"/>
      <c r="DM15" s="624"/>
      <c r="DN15" s="624"/>
      <c r="DO15" s="624"/>
      <c r="DP15" s="625"/>
      <c r="DQ15" s="632">
        <v>1892186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41406</v>
      </c>
      <c r="S16" s="624"/>
      <c r="T16" s="624"/>
      <c r="U16" s="624"/>
      <c r="V16" s="624"/>
      <c r="W16" s="624"/>
      <c r="X16" s="624"/>
      <c r="Y16" s="625"/>
      <c r="Z16" s="626">
        <v>0.2</v>
      </c>
      <c r="AA16" s="626"/>
      <c r="AB16" s="626"/>
      <c r="AC16" s="626"/>
      <c r="AD16" s="627">
        <v>41406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210592</v>
      </c>
      <c r="S17" s="624"/>
      <c r="T17" s="624"/>
      <c r="U17" s="624"/>
      <c r="V17" s="624"/>
      <c r="W17" s="624"/>
      <c r="X17" s="624"/>
      <c r="Y17" s="625"/>
      <c r="Z17" s="626">
        <v>0.8</v>
      </c>
      <c r="AA17" s="626"/>
      <c r="AB17" s="626"/>
      <c r="AC17" s="626"/>
      <c r="AD17" s="627">
        <v>210592</v>
      </c>
      <c r="AE17" s="627"/>
      <c r="AF17" s="627"/>
      <c r="AG17" s="627"/>
      <c r="AH17" s="627"/>
      <c r="AI17" s="627"/>
      <c r="AJ17" s="627"/>
      <c r="AK17" s="627"/>
      <c r="AL17" s="628">
        <v>1.4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1314575</v>
      </c>
      <c r="CS17" s="624"/>
      <c r="CT17" s="624"/>
      <c r="CU17" s="624"/>
      <c r="CV17" s="624"/>
      <c r="CW17" s="624"/>
      <c r="CX17" s="624"/>
      <c r="CY17" s="625"/>
      <c r="CZ17" s="626">
        <v>5</v>
      </c>
      <c r="DA17" s="626"/>
      <c r="DB17" s="626"/>
      <c r="DC17" s="626"/>
      <c r="DD17" s="632" t="s">
        <v>122</v>
      </c>
      <c r="DE17" s="624"/>
      <c r="DF17" s="624"/>
      <c r="DG17" s="624"/>
      <c r="DH17" s="624"/>
      <c r="DI17" s="624"/>
      <c r="DJ17" s="624"/>
      <c r="DK17" s="624"/>
      <c r="DL17" s="624"/>
      <c r="DM17" s="624"/>
      <c r="DN17" s="624"/>
      <c r="DO17" s="624"/>
      <c r="DP17" s="625"/>
      <c r="DQ17" s="632">
        <v>1314575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96490</v>
      </c>
      <c r="S18" s="624"/>
      <c r="T18" s="624"/>
      <c r="U18" s="624"/>
      <c r="V18" s="624"/>
      <c r="W18" s="624"/>
      <c r="X18" s="624"/>
      <c r="Y18" s="625"/>
      <c r="Z18" s="626">
        <v>0.4</v>
      </c>
      <c r="AA18" s="626"/>
      <c r="AB18" s="626"/>
      <c r="AC18" s="626"/>
      <c r="AD18" s="627">
        <v>96490</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88241</v>
      </c>
      <c r="S19" s="624"/>
      <c r="T19" s="624"/>
      <c r="U19" s="624"/>
      <c r="V19" s="624"/>
      <c r="W19" s="624"/>
      <c r="X19" s="624"/>
      <c r="Y19" s="625"/>
      <c r="Z19" s="626">
        <v>0.3</v>
      </c>
      <c r="AA19" s="626"/>
      <c r="AB19" s="626"/>
      <c r="AC19" s="626"/>
      <c r="AD19" s="627">
        <v>88241</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717045</v>
      </c>
      <c r="BH19" s="624"/>
      <c r="BI19" s="624"/>
      <c r="BJ19" s="624"/>
      <c r="BK19" s="624"/>
      <c r="BL19" s="624"/>
      <c r="BM19" s="624"/>
      <c r="BN19" s="625"/>
      <c r="BO19" s="626">
        <v>6.4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8249</v>
      </c>
      <c r="S20" s="624"/>
      <c r="T20" s="624"/>
      <c r="U20" s="624"/>
      <c r="V20" s="624"/>
      <c r="W20" s="624"/>
      <c r="X20" s="624"/>
      <c r="Y20" s="625"/>
      <c r="Z20" s="626">
        <v>0</v>
      </c>
      <c r="AA20" s="626"/>
      <c r="AB20" s="626"/>
      <c r="AC20" s="626"/>
      <c r="AD20" s="627">
        <v>8249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717045</v>
      </c>
      <c r="BH20" s="624"/>
      <c r="BI20" s="624"/>
      <c r="BJ20" s="624"/>
      <c r="BK20" s="624"/>
      <c r="BL20" s="624"/>
      <c r="BM20" s="624"/>
      <c r="BN20" s="625"/>
      <c r="BO20" s="626">
        <v>6.4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26141180</v>
      </c>
      <c r="CS20" s="624"/>
      <c r="CT20" s="624"/>
      <c r="CU20" s="624"/>
      <c r="CV20" s="624"/>
      <c r="CW20" s="624"/>
      <c r="CX20" s="624"/>
      <c r="CY20" s="625"/>
      <c r="CZ20" s="626">
        <v>100</v>
      </c>
      <c r="DA20" s="626"/>
      <c r="DB20" s="626"/>
      <c r="DC20" s="626"/>
      <c r="DD20" s="632">
        <v>2386033</v>
      </c>
      <c r="DE20" s="624"/>
      <c r="DF20" s="624"/>
      <c r="DG20" s="624"/>
      <c r="DH20" s="624"/>
      <c r="DI20" s="624"/>
      <c r="DJ20" s="624"/>
      <c r="DK20" s="624"/>
      <c r="DL20" s="624"/>
      <c r="DM20" s="624"/>
      <c r="DN20" s="624"/>
      <c r="DO20" s="624"/>
      <c r="DP20" s="625"/>
      <c r="DQ20" s="632">
        <v>18735302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2243139</v>
      </c>
      <c r="S21" s="624"/>
      <c r="T21" s="624"/>
      <c r="U21" s="624"/>
      <c r="V21" s="624"/>
      <c r="W21" s="624"/>
      <c r="X21" s="624"/>
      <c r="Y21" s="625"/>
      <c r="Z21" s="626">
        <v>8.1999999999999993</v>
      </c>
      <c r="AA21" s="626"/>
      <c r="AB21" s="626"/>
      <c r="AC21" s="626"/>
      <c r="AD21" s="627">
        <v>2028900</v>
      </c>
      <c r="AE21" s="627"/>
      <c r="AF21" s="627"/>
      <c r="AG21" s="627"/>
      <c r="AH21" s="627"/>
      <c r="AI21" s="627"/>
      <c r="AJ21" s="627"/>
      <c r="AK21" s="627"/>
      <c r="AL21" s="628">
        <v>13.5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2028900</v>
      </c>
      <c r="S22" s="624"/>
      <c r="T22" s="624"/>
      <c r="U22" s="624"/>
      <c r="V22" s="624"/>
      <c r="W22" s="624"/>
      <c r="X22" s="624"/>
      <c r="Y22" s="625"/>
      <c r="Z22" s="626">
        <v>7.4</v>
      </c>
      <c r="AA22" s="626"/>
      <c r="AB22" s="626"/>
      <c r="AC22" s="626"/>
      <c r="AD22" s="627">
        <v>2028900</v>
      </c>
      <c r="AE22" s="627"/>
      <c r="AF22" s="627"/>
      <c r="AG22" s="627"/>
      <c r="AH22" s="627"/>
      <c r="AI22" s="627"/>
      <c r="AJ22" s="627"/>
      <c r="AK22" s="627"/>
      <c r="AL22" s="628">
        <v>13.5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214239</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717045</v>
      </c>
      <c r="BH23" s="624"/>
      <c r="BI23" s="624"/>
      <c r="BJ23" s="624"/>
      <c r="BK23" s="624"/>
      <c r="BL23" s="624"/>
      <c r="BM23" s="624"/>
      <c r="BN23" s="625"/>
      <c r="BO23" s="626">
        <v>6.4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12538982</v>
      </c>
      <c r="CS24" s="613"/>
      <c r="CT24" s="613"/>
      <c r="CU24" s="613"/>
      <c r="CV24" s="613"/>
      <c r="CW24" s="613"/>
      <c r="CX24" s="613"/>
      <c r="CY24" s="614"/>
      <c r="CZ24" s="617">
        <v>48</v>
      </c>
      <c r="DA24" s="618"/>
      <c r="DB24" s="618"/>
      <c r="DC24" s="634"/>
      <c r="DD24" s="655">
        <v>7999022</v>
      </c>
      <c r="DE24" s="613"/>
      <c r="DF24" s="613"/>
      <c r="DG24" s="613"/>
      <c r="DH24" s="613"/>
      <c r="DI24" s="613"/>
      <c r="DJ24" s="613"/>
      <c r="DK24" s="614"/>
      <c r="DL24" s="655">
        <v>7244753</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15888500</v>
      </c>
      <c r="S25" s="624"/>
      <c r="T25" s="624"/>
      <c r="U25" s="624"/>
      <c r="V25" s="624"/>
      <c r="W25" s="624"/>
      <c r="X25" s="624"/>
      <c r="Y25" s="625"/>
      <c r="Z25" s="626">
        <v>58.2</v>
      </c>
      <c r="AA25" s="626"/>
      <c r="AB25" s="626"/>
      <c r="AC25" s="626"/>
      <c r="AD25" s="627">
        <v>14957216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4195855</v>
      </c>
      <c r="CS25" s="644"/>
      <c r="CT25" s="644"/>
      <c r="CU25" s="644"/>
      <c r="CV25" s="644"/>
      <c r="CW25" s="644"/>
      <c r="CX25" s="644"/>
      <c r="CY25" s="645"/>
      <c r="CZ25" s="628">
        <v>16.100000000000001</v>
      </c>
      <c r="DA25" s="656"/>
      <c r="DB25" s="656"/>
      <c r="DC25" s="658"/>
      <c r="DD25" s="632">
        <v>3756975</v>
      </c>
      <c r="DE25" s="644"/>
      <c r="DF25" s="644"/>
      <c r="DG25" s="644"/>
      <c r="DH25" s="644"/>
      <c r="DI25" s="644"/>
      <c r="DJ25" s="644"/>
      <c r="DK25" s="645"/>
      <c r="DL25" s="632">
        <v>3675816</v>
      </c>
      <c r="DM25" s="644"/>
      <c r="DN25" s="644"/>
      <c r="DO25" s="644"/>
      <c r="DP25" s="644"/>
      <c r="DQ25" s="644"/>
      <c r="DR25" s="644"/>
      <c r="DS25" s="644"/>
      <c r="DT25" s="644"/>
      <c r="DU25" s="644"/>
      <c r="DV25" s="645"/>
      <c r="DW25" s="628">
        <v>24.4</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8163</v>
      </c>
      <c r="S26" s="624"/>
      <c r="T26" s="624"/>
      <c r="U26" s="624"/>
      <c r="V26" s="624"/>
      <c r="W26" s="624"/>
      <c r="X26" s="624"/>
      <c r="Y26" s="625"/>
      <c r="Z26" s="626">
        <v>0</v>
      </c>
      <c r="AA26" s="626"/>
      <c r="AB26" s="626"/>
      <c r="AC26" s="626"/>
      <c r="AD26" s="627">
        <v>8163</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2193934</v>
      </c>
      <c r="CS26" s="624"/>
      <c r="CT26" s="624"/>
      <c r="CU26" s="624"/>
      <c r="CV26" s="624"/>
      <c r="CW26" s="624"/>
      <c r="CX26" s="624"/>
      <c r="CY26" s="625"/>
      <c r="CZ26" s="628">
        <v>8.4</v>
      </c>
      <c r="DA26" s="656"/>
      <c r="DB26" s="656"/>
      <c r="DC26" s="658"/>
      <c r="DD26" s="632">
        <v>1990130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94810</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11229919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7028552</v>
      </c>
      <c r="CS27" s="644"/>
      <c r="CT27" s="644"/>
      <c r="CU27" s="644"/>
      <c r="CV27" s="644"/>
      <c r="CW27" s="644"/>
      <c r="CX27" s="644"/>
      <c r="CY27" s="645"/>
      <c r="CZ27" s="628">
        <v>26.9</v>
      </c>
      <c r="DA27" s="656"/>
      <c r="DB27" s="656"/>
      <c r="DC27" s="658"/>
      <c r="DD27" s="632">
        <v>2927472</v>
      </c>
      <c r="DE27" s="644"/>
      <c r="DF27" s="644"/>
      <c r="DG27" s="644"/>
      <c r="DH27" s="644"/>
      <c r="DI27" s="644"/>
      <c r="DJ27" s="644"/>
      <c r="DK27" s="645"/>
      <c r="DL27" s="632">
        <v>2254362</v>
      </c>
      <c r="DM27" s="644"/>
      <c r="DN27" s="644"/>
      <c r="DO27" s="644"/>
      <c r="DP27" s="644"/>
      <c r="DQ27" s="644"/>
      <c r="DR27" s="644"/>
      <c r="DS27" s="644"/>
      <c r="DT27" s="644"/>
      <c r="DU27" s="644"/>
      <c r="DV27" s="645"/>
      <c r="DW27" s="628">
        <v>14.9</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200799</v>
      </c>
      <c r="S28" s="624"/>
      <c r="T28" s="624"/>
      <c r="U28" s="624"/>
      <c r="V28" s="624"/>
      <c r="W28" s="624"/>
      <c r="X28" s="624"/>
      <c r="Y28" s="625"/>
      <c r="Z28" s="626">
        <v>0.7</v>
      </c>
      <c r="AA28" s="626"/>
      <c r="AB28" s="626"/>
      <c r="AC28" s="626"/>
      <c r="AD28" s="627">
        <v>41876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1314575</v>
      </c>
      <c r="CS28" s="624"/>
      <c r="CT28" s="624"/>
      <c r="CU28" s="624"/>
      <c r="CV28" s="624"/>
      <c r="CW28" s="624"/>
      <c r="CX28" s="624"/>
      <c r="CY28" s="625"/>
      <c r="CZ28" s="628">
        <v>5</v>
      </c>
      <c r="DA28" s="656"/>
      <c r="DB28" s="656"/>
      <c r="DC28" s="658"/>
      <c r="DD28" s="632">
        <v>1314575</v>
      </c>
      <c r="DE28" s="624"/>
      <c r="DF28" s="624"/>
      <c r="DG28" s="624"/>
      <c r="DH28" s="624"/>
      <c r="DI28" s="624"/>
      <c r="DJ28" s="624"/>
      <c r="DK28" s="625"/>
      <c r="DL28" s="632">
        <v>1314575</v>
      </c>
      <c r="DM28" s="624"/>
      <c r="DN28" s="624"/>
      <c r="DO28" s="624"/>
      <c r="DP28" s="624"/>
      <c r="DQ28" s="624"/>
      <c r="DR28" s="624"/>
      <c r="DS28" s="624"/>
      <c r="DT28" s="624"/>
      <c r="DU28" s="624"/>
      <c r="DV28" s="625"/>
      <c r="DW28" s="628">
        <v>8.6999999999999993</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38759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1314575</v>
      </c>
      <c r="CS29" s="644"/>
      <c r="CT29" s="644"/>
      <c r="CU29" s="644"/>
      <c r="CV29" s="644"/>
      <c r="CW29" s="644"/>
      <c r="CX29" s="644"/>
      <c r="CY29" s="645"/>
      <c r="CZ29" s="628">
        <v>5</v>
      </c>
      <c r="DA29" s="656"/>
      <c r="DB29" s="656"/>
      <c r="DC29" s="658"/>
      <c r="DD29" s="632">
        <v>1314575</v>
      </c>
      <c r="DE29" s="644"/>
      <c r="DF29" s="644"/>
      <c r="DG29" s="644"/>
      <c r="DH29" s="644"/>
      <c r="DI29" s="644"/>
      <c r="DJ29" s="644"/>
      <c r="DK29" s="645"/>
      <c r="DL29" s="632">
        <v>1314575</v>
      </c>
      <c r="DM29" s="644"/>
      <c r="DN29" s="644"/>
      <c r="DO29" s="644"/>
      <c r="DP29" s="644"/>
      <c r="DQ29" s="644"/>
      <c r="DR29" s="644"/>
      <c r="DS29" s="644"/>
      <c r="DT29" s="644"/>
      <c r="DU29" s="644"/>
      <c r="DV29" s="645"/>
      <c r="DW29" s="628">
        <v>8.6999999999999993</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4605492</v>
      </c>
      <c r="S30" s="624"/>
      <c r="T30" s="624"/>
      <c r="U30" s="624"/>
      <c r="V30" s="624"/>
      <c r="W30" s="624"/>
      <c r="X30" s="624"/>
      <c r="Y30" s="625"/>
      <c r="Z30" s="626">
        <v>16.899999999999999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1276171</v>
      </c>
      <c r="CS30" s="624"/>
      <c r="CT30" s="624"/>
      <c r="CU30" s="624"/>
      <c r="CV30" s="624"/>
      <c r="CW30" s="624"/>
      <c r="CX30" s="624"/>
      <c r="CY30" s="625"/>
      <c r="CZ30" s="628">
        <v>4.9000000000000004</v>
      </c>
      <c r="DA30" s="656"/>
      <c r="DB30" s="656"/>
      <c r="DC30" s="658"/>
      <c r="DD30" s="632">
        <v>1276171</v>
      </c>
      <c r="DE30" s="624"/>
      <c r="DF30" s="624"/>
      <c r="DG30" s="624"/>
      <c r="DH30" s="624"/>
      <c r="DI30" s="624"/>
      <c r="DJ30" s="624"/>
      <c r="DK30" s="625"/>
      <c r="DL30" s="632">
        <v>1276171</v>
      </c>
      <c r="DM30" s="624"/>
      <c r="DN30" s="624"/>
      <c r="DO30" s="624"/>
      <c r="DP30" s="624"/>
      <c r="DQ30" s="624"/>
      <c r="DR30" s="624"/>
      <c r="DS30" s="624"/>
      <c r="DT30" s="624"/>
      <c r="DU30" s="624"/>
      <c r="DV30" s="625"/>
      <c r="DW30" s="628">
        <v>8.5</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98.9</v>
      </c>
      <c r="BN31" s="667"/>
      <c r="BO31" s="667"/>
      <c r="BP31" s="667"/>
      <c r="BQ31" s="668"/>
      <c r="BR31" s="670">
        <v>99.5</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38404</v>
      </c>
      <c r="CS31" s="644"/>
      <c r="CT31" s="644"/>
      <c r="CU31" s="644"/>
      <c r="CV31" s="644"/>
      <c r="CW31" s="644"/>
      <c r="CX31" s="644"/>
      <c r="CY31" s="645"/>
      <c r="CZ31" s="628">
        <v>0.1</v>
      </c>
      <c r="DA31" s="656"/>
      <c r="DB31" s="656"/>
      <c r="DC31" s="658"/>
      <c r="DD31" s="632">
        <v>38404</v>
      </c>
      <c r="DE31" s="644"/>
      <c r="DF31" s="644"/>
      <c r="DG31" s="644"/>
      <c r="DH31" s="644"/>
      <c r="DI31" s="644"/>
      <c r="DJ31" s="644"/>
      <c r="DK31" s="645"/>
      <c r="DL31" s="632">
        <v>38404</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1863698</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98.6</v>
      </c>
      <c r="BN32" s="644"/>
      <c r="BO32" s="644"/>
      <c r="BP32" s="644"/>
      <c r="BQ32" s="669"/>
      <c r="BR32" s="680">
        <v>99.3</v>
      </c>
      <c r="BS32" s="644"/>
      <c r="BT32" s="644"/>
      <c r="BU32" s="644"/>
      <c r="BV32" s="644"/>
      <c r="BW32" s="644"/>
      <c r="BX32" s="629">
        <v>98.3</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10806</v>
      </c>
      <c r="S33" s="624"/>
      <c r="T33" s="624"/>
      <c r="U33" s="624"/>
      <c r="V33" s="624"/>
      <c r="W33" s="624"/>
      <c r="X33" s="624"/>
      <c r="Y33" s="625"/>
      <c r="Z33" s="626">
        <v>0</v>
      </c>
      <c r="AA33" s="626"/>
      <c r="AB33" s="626"/>
      <c r="AC33" s="626"/>
      <c r="AD33" s="627">
        <v>5079</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99.2</v>
      </c>
      <c r="BN33" s="682"/>
      <c r="BO33" s="682"/>
      <c r="BP33" s="682"/>
      <c r="BQ33" s="684"/>
      <c r="BR33" s="681">
        <v>99.6</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11216165</v>
      </c>
      <c r="CS33" s="644"/>
      <c r="CT33" s="644"/>
      <c r="CU33" s="644"/>
      <c r="CV33" s="644"/>
      <c r="CW33" s="644"/>
      <c r="CX33" s="644"/>
      <c r="CY33" s="645"/>
      <c r="CZ33" s="628">
        <v>42.9</v>
      </c>
      <c r="DA33" s="656"/>
      <c r="DB33" s="656"/>
      <c r="DC33" s="658"/>
      <c r="DD33" s="632">
        <v>9802458</v>
      </c>
      <c r="DE33" s="644"/>
      <c r="DF33" s="644"/>
      <c r="DG33" s="644"/>
      <c r="DH33" s="644"/>
      <c r="DI33" s="644"/>
      <c r="DJ33" s="644"/>
      <c r="DK33" s="645"/>
      <c r="DL33" s="632">
        <v>6332847</v>
      </c>
      <c r="DM33" s="644"/>
      <c r="DN33" s="644"/>
      <c r="DO33" s="644"/>
      <c r="DP33" s="644"/>
      <c r="DQ33" s="644"/>
      <c r="DR33" s="644"/>
      <c r="DS33" s="644"/>
      <c r="DT33" s="644"/>
      <c r="DU33" s="644"/>
      <c r="DV33" s="645"/>
      <c r="DW33" s="628">
        <v>42</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266211</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3852080</v>
      </c>
      <c r="CS34" s="624"/>
      <c r="CT34" s="624"/>
      <c r="CU34" s="624"/>
      <c r="CV34" s="624"/>
      <c r="CW34" s="624"/>
      <c r="CX34" s="624"/>
      <c r="CY34" s="625"/>
      <c r="CZ34" s="628">
        <v>14.7</v>
      </c>
      <c r="DA34" s="656"/>
      <c r="DB34" s="656"/>
      <c r="DC34" s="658"/>
      <c r="DD34" s="632">
        <v>3020500</v>
      </c>
      <c r="DE34" s="624"/>
      <c r="DF34" s="624"/>
      <c r="DG34" s="624"/>
      <c r="DH34" s="624"/>
      <c r="DI34" s="624"/>
      <c r="DJ34" s="624"/>
      <c r="DK34" s="625"/>
      <c r="DL34" s="632">
        <v>2451082</v>
      </c>
      <c r="DM34" s="624"/>
      <c r="DN34" s="624"/>
      <c r="DO34" s="624"/>
      <c r="DP34" s="624"/>
      <c r="DQ34" s="624"/>
      <c r="DR34" s="624"/>
      <c r="DS34" s="624"/>
      <c r="DT34" s="624"/>
      <c r="DU34" s="624"/>
      <c r="DV34" s="625"/>
      <c r="DW34" s="628">
        <v>16.2</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1745358</v>
      </c>
      <c r="S35" s="624"/>
      <c r="T35" s="624"/>
      <c r="U35" s="624"/>
      <c r="V35" s="624"/>
      <c r="W35" s="624"/>
      <c r="X35" s="624"/>
      <c r="Y35" s="625"/>
      <c r="Z35" s="626">
        <v>6.4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226631</v>
      </c>
      <c r="CS35" s="644"/>
      <c r="CT35" s="644"/>
      <c r="CU35" s="644"/>
      <c r="CV35" s="644"/>
      <c r="CW35" s="644"/>
      <c r="CX35" s="644"/>
      <c r="CY35" s="645"/>
      <c r="CZ35" s="628">
        <v>0.9</v>
      </c>
      <c r="DA35" s="656"/>
      <c r="DB35" s="656"/>
      <c r="DC35" s="658"/>
      <c r="DD35" s="632">
        <v>219658</v>
      </c>
      <c r="DE35" s="644"/>
      <c r="DF35" s="644"/>
      <c r="DG35" s="644"/>
      <c r="DH35" s="644"/>
      <c r="DI35" s="644"/>
      <c r="DJ35" s="644"/>
      <c r="DK35" s="645"/>
      <c r="DL35" s="632">
        <v>212258</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1178610</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3252831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42920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2804857</v>
      </c>
      <c r="CS36" s="624"/>
      <c r="CT36" s="624"/>
      <c r="CU36" s="624"/>
      <c r="CV36" s="624"/>
      <c r="CW36" s="624"/>
      <c r="CX36" s="624"/>
      <c r="CY36" s="625"/>
      <c r="CZ36" s="628">
        <v>10.7</v>
      </c>
      <c r="DA36" s="656"/>
      <c r="DB36" s="656"/>
      <c r="DC36" s="658"/>
      <c r="DD36" s="632">
        <v>2658345</v>
      </c>
      <c r="DE36" s="624"/>
      <c r="DF36" s="624"/>
      <c r="DG36" s="624"/>
      <c r="DH36" s="624"/>
      <c r="DI36" s="624"/>
      <c r="DJ36" s="624"/>
      <c r="DK36" s="625"/>
      <c r="DL36" s="632">
        <v>1952589</v>
      </c>
      <c r="DM36" s="624"/>
      <c r="DN36" s="624"/>
      <c r="DO36" s="624"/>
      <c r="DP36" s="624"/>
      <c r="DQ36" s="624"/>
      <c r="DR36" s="624"/>
      <c r="DS36" s="624"/>
      <c r="DT36" s="624"/>
      <c r="DU36" s="624"/>
      <c r="DV36" s="625"/>
      <c r="DW36" s="628">
        <v>12.9</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574596</v>
      </c>
      <c r="S37" s="624"/>
      <c r="T37" s="624"/>
      <c r="U37" s="624"/>
      <c r="V37" s="624"/>
      <c r="W37" s="624"/>
      <c r="X37" s="624"/>
      <c r="Y37" s="625"/>
      <c r="Z37" s="626">
        <v>2.1</v>
      </c>
      <c r="AA37" s="626"/>
      <c r="AB37" s="626"/>
      <c r="AC37" s="626"/>
      <c r="AD37" s="627">
        <v>1876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538550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-585500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1436473</v>
      </c>
      <c r="CS37" s="644"/>
      <c r="CT37" s="644"/>
      <c r="CU37" s="644"/>
      <c r="CV37" s="644"/>
      <c r="CW37" s="644"/>
      <c r="CX37" s="644"/>
      <c r="CY37" s="645"/>
      <c r="CZ37" s="628">
        <v>5.5</v>
      </c>
      <c r="DA37" s="656"/>
      <c r="DB37" s="656"/>
      <c r="DC37" s="658"/>
      <c r="DD37" s="632">
        <v>1436473</v>
      </c>
      <c r="DE37" s="644"/>
      <c r="DF37" s="644"/>
      <c r="DG37" s="644"/>
      <c r="DH37" s="644"/>
      <c r="DI37" s="644"/>
      <c r="DJ37" s="644"/>
      <c r="DK37" s="645"/>
      <c r="DL37" s="632">
        <v>1434995</v>
      </c>
      <c r="DM37" s="644"/>
      <c r="DN37" s="644"/>
      <c r="DO37" s="644"/>
      <c r="DP37" s="644"/>
      <c r="DQ37" s="644"/>
      <c r="DR37" s="644"/>
      <c r="DS37" s="644"/>
      <c r="DT37" s="644"/>
      <c r="DU37" s="644"/>
      <c r="DV37" s="645"/>
      <c r="DW37" s="628">
        <v>9.5</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840400</v>
      </c>
      <c r="S38" s="624"/>
      <c r="T38" s="624"/>
      <c r="U38" s="624"/>
      <c r="V38" s="624"/>
      <c r="W38" s="624"/>
      <c r="X38" s="624"/>
      <c r="Y38" s="625"/>
      <c r="Z38" s="626">
        <v>3.1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4848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7275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2709433</v>
      </c>
      <c r="CS38" s="624"/>
      <c r="CT38" s="624"/>
      <c r="CU38" s="624"/>
      <c r="CV38" s="624"/>
      <c r="CW38" s="624"/>
      <c r="CX38" s="624"/>
      <c r="CY38" s="625"/>
      <c r="CZ38" s="628">
        <v>10.4</v>
      </c>
      <c r="DA38" s="656"/>
      <c r="DB38" s="656"/>
      <c r="DC38" s="658"/>
      <c r="DD38" s="632">
        <v>2362035</v>
      </c>
      <c r="DE38" s="624"/>
      <c r="DF38" s="624"/>
      <c r="DG38" s="624"/>
      <c r="DH38" s="624"/>
      <c r="DI38" s="624"/>
      <c r="DJ38" s="624"/>
      <c r="DK38" s="625"/>
      <c r="DL38" s="632">
        <v>1716918</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10660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1391164</v>
      </c>
      <c r="CS39" s="644"/>
      <c r="CT39" s="644"/>
      <c r="CU39" s="644"/>
      <c r="CV39" s="644"/>
      <c r="CW39" s="644"/>
      <c r="CX39" s="644"/>
      <c r="CY39" s="645"/>
      <c r="CZ39" s="628">
        <v>5.3</v>
      </c>
      <c r="DA39" s="656"/>
      <c r="DB39" s="656"/>
      <c r="DC39" s="658"/>
      <c r="DD39" s="632">
        <v>1381920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76100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232000</v>
      </c>
      <c r="CS40" s="624"/>
      <c r="CT40" s="624"/>
      <c r="CU40" s="624"/>
      <c r="CV40" s="624"/>
      <c r="CW40" s="624"/>
      <c r="CX40" s="624"/>
      <c r="CY40" s="625"/>
      <c r="CZ40" s="628">
        <v>0.9</v>
      </c>
      <c r="DA40" s="656"/>
      <c r="DB40" s="656"/>
      <c r="DC40" s="658"/>
      <c r="DD40" s="632">
        <v>160000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27316202</v>
      </c>
      <c r="S41" s="696"/>
      <c r="T41" s="696"/>
      <c r="U41" s="696"/>
      <c r="V41" s="696"/>
      <c r="W41" s="696"/>
      <c r="X41" s="696"/>
      <c r="Y41" s="700"/>
      <c r="Z41" s="701">
        <v>100</v>
      </c>
      <c r="AA41" s="701"/>
      <c r="AB41" s="701"/>
      <c r="AC41" s="701"/>
      <c r="AD41" s="702">
        <v>15014210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960174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1749259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2386033</v>
      </c>
      <c r="CS42" s="644"/>
      <c r="CT42" s="644"/>
      <c r="CU42" s="644"/>
      <c r="CV42" s="644"/>
      <c r="CW42" s="644"/>
      <c r="CX42" s="644"/>
      <c r="CY42" s="645"/>
      <c r="CZ42" s="628">
        <v>9.1</v>
      </c>
      <c r="DA42" s="656"/>
      <c r="DB42" s="656"/>
      <c r="DC42" s="658"/>
      <c r="DD42" s="632">
        <v>933822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99692</v>
      </c>
      <c r="CS43" s="644"/>
      <c r="CT43" s="644"/>
      <c r="CU43" s="644"/>
      <c r="CV43" s="644"/>
      <c r="CW43" s="644"/>
      <c r="CX43" s="644"/>
      <c r="CY43" s="645"/>
      <c r="CZ43" s="628">
        <v>0.4</v>
      </c>
      <c r="DA43" s="656"/>
      <c r="DB43" s="656"/>
      <c r="DC43" s="658"/>
      <c r="DD43" s="632">
        <v>76372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2386033</v>
      </c>
      <c r="CS44" s="624"/>
      <c r="CT44" s="624"/>
      <c r="CU44" s="624"/>
      <c r="CV44" s="624"/>
      <c r="CW44" s="624"/>
      <c r="CX44" s="624"/>
      <c r="CY44" s="625"/>
      <c r="CZ44" s="628">
        <v>9.1</v>
      </c>
      <c r="DA44" s="629"/>
      <c r="DB44" s="629"/>
      <c r="DC44" s="635"/>
      <c r="DD44" s="632">
        <v>933822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679005</v>
      </c>
      <c r="CS45" s="644"/>
      <c r="CT45" s="644"/>
      <c r="CU45" s="644"/>
      <c r="CV45" s="644"/>
      <c r="CW45" s="644"/>
      <c r="CX45" s="644"/>
      <c r="CY45" s="645"/>
      <c r="CZ45" s="628">
        <v>2.6</v>
      </c>
      <c r="DA45" s="656"/>
      <c r="DB45" s="656"/>
      <c r="DC45" s="658"/>
      <c r="DD45" s="632">
        <v>172612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1621103</v>
      </c>
      <c r="CS46" s="624"/>
      <c r="CT46" s="624"/>
      <c r="CU46" s="624"/>
      <c r="CV46" s="624"/>
      <c r="CW46" s="624"/>
      <c r="CX46" s="624"/>
      <c r="CY46" s="625"/>
      <c r="CZ46" s="628">
        <v>6.2</v>
      </c>
      <c r="DA46" s="629"/>
      <c r="DB46" s="629"/>
      <c r="DC46" s="635"/>
      <c r="DD46" s="632">
        <v>750185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26141180</v>
      </c>
      <c r="CS49" s="682"/>
      <c r="CT49" s="682"/>
      <c r="CU49" s="682"/>
      <c r="CV49" s="682"/>
      <c r="CW49" s="682"/>
      <c r="CX49" s="682"/>
      <c r="CY49" s="711"/>
      <c r="CZ49" s="703">
        <v>100</v>
      </c>
      <c r="DA49" s="712"/>
      <c r="DB49" s="712"/>
      <c r="DC49" s="713"/>
      <c r="DD49" s="714">
        <v>18735302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w9LZ8AJD3/v1Vi5sy35kQQIew4cfMBX1zIRVbr3qpJS3Cae5Mkm+YgLsDy7gK9XEPksCGQ6eGkiPnbtqjmZkA==" saltValue="q8mfRQ2Om2iKAK62E+G9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27294</v>
      </c>
      <c r="R7" s="753"/>
      <c r="S7" s="753"/>
      <c r="T7" s="753"/>
      <c r="U7" s="753"/>
      <c r="V7" s="753">
        <v>26123</v>
      </c>
      <c r="W7" s="753"/>
      <c r="X7" s="753"/>
      <c r="Y7" s="753"/>
      <c r="Z7" s="753"/>
      <c r="AA7" s="753">
        <v>1171</v>
      </c>
      <c r="AB7" s="753"/>
      <c r="AC7" s="753"/>
      <c r="AD7" s="753"/>
      <c r="AE7" s="754"/>
      <c r="AF7" s="755">
        <v>946</v>
      </c>
      <c r="AG7" s="756"/>
      <c r="AH7" s="756"/>
      <c r="AI7" s="756"/>
      <c r="AJ7" s="757"/>
      <c r="AK7" s="758">
        <v>1736</v>
      </c>
      <c r="AL7" s="759"/>
      <c r="AM7" s="759"/>
      <c r="AN7" s="759"/>
      <c r="AO7" s="759"/>
      <c r="AP7" s="759">
        <v>13828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t="s">
        <v>550</v>
      </c>
      <c r="CI7" s="744"/>
      <c r="CJ7" s="744"/>
      <c r="CK7" s="744"/>
      <c r="CL7" s="745"/>
      <c r="CM7" s="743">
        <v>25</v>
      </c>
      <c r="CN7" s="744"/>
      <c r="CO7" s="744"/>
      <c r="CP7" s="744"/>
      <c r="CQ7" s="745"/>
      <c r="CR7" s="743">
        <v>10</v>
      </c>
      <c r="CS7" s="744"/>
      <c r="CT7" s="744"/>
      <c r="CU7" s="744"/>
      <c r="CV7" s="745"/>
      <c r="CW7" s="743" t="s">
        <v>550</v>
      </c>
      <c r="CX7" s="744"/>
      <c r="CY7" s="744"/>
      <c r="CZ7" s="744"/>
      <c r="DA7" s="745"/>
      <c r="DB7" s="743" t="s">
        <v>550</v>
      </c>
      <c r="DC7" s="744"/>
      <c r="DD7" s="744"/>
      <c r="DE7" s="744"/>
      <c r="DF7" s="745"/>
      <c r="DG7" s="743">
        <v>20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550</v>
      </c>
      <c r="AB8" s="784"/>
      <c r="AC8" s="784"/>
      <c r="AD8" s="784"/>
      <c r="AE8" s="785"/>
      <c r="AF8" s="786" t="s">
        <v>122</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22</v>
      </c>
      <c r="R9" s="784"/>
      <c r="S9" s="784"/>
      <c r="T9" s="784"/>
      <c r="U9" s="784"/>
      <c r="V9" s="784">
        <v>18</v>
      </c>
      <c r="W9" s="784"/>
      <c r="X9" s="784"/>
      <c r="Y9" s="784"/>
      <c r="Z9" s="784"/>
      <c r="AA9" s="784">
        <v>4</v>
      </c>
      <c r="AB9" s="784"/>
      <c r="AC9" s="784"/>
      <c r="AD9" s="784"/>
      <c r="AE9" s="785"/>
      <c r="AF9" s="786">
        <v>4</v>
      </c>
      <c r="AG9" s="787"/>
      <c r="AH9" s="787"/>
      <c r="AI9" s="787"/>
      <c r="AJ9" s="788"/>
      <c r="AK9" s="769">
        <v>9</v>
      </c>
      <c r="AL9" s="770"/>
      <c r="AM9" s="770"/>
      <c r="AN9" s="770"/>
      <c r="AO9" s="770"/>
      <c r="AP9" s="770">
        <v>25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27316</v>
      </c>
      <c r="R23" s="793"/>
      <c r="S23" s="793"/>
      <c r="T23" s="793"/>
      <c r="U23" s="793"/>
      <c r="V23" s="793">
        <v>26141</v>
      </c>
      <c r="W23" s="793"/>
      <c r="X23" s="793"/>
      <c r="Y23" s="793"/>
      <c r="Z23" s="793"/>
      <c r="AA23" s="793">
        <v>1175</v>
      </c>
      <c r="AB23" s="793"/>
      <c r="AC23" s="793"/>
      <c r="AD23" s="793"/>
      <c r="AE23" s="794"/>
      <c r="AF23" s="795">
        <v>950</v>
      </c>
      <c r="AG23" s="793"/>
      <c r="AH23" s="793"/>
      <c r="AI23" s="793"/>
      <c r="AJ23" s="796"/>
      <c r="AK23" s="797"/>
      <c r="AL23" s="798"/>
      <c r="AM23" s="798"/>
      <c r="AN23" s="798"/>
      <c r="AO23" s="798"/>
      <c r="AP23" s="793">
        <v>13853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6428</v>
      </c>
      <c r="R28" s="823"/>
      <c r="S28" s="823"/>
      <c r="T28" s="823"/>
      <c r="U28" s="823"/>
      <c r="V28" s="823">
        <v>6385</v>
      </c>
      <c r="W28" s="823"/>
      <c r="X28" s="823"/>
      <c r="Y28" s="823"/>
      <c r="Z28" s="823"/>
      <c r="AA28" s="823">
        <v>43</v>
      </c>
      <c r="AB28" s="823"/>
      <c r="AC28" s="823"/>
      <c r="AD28" s="823"/>
      <c r="AE28" s="824"/>
      <c r="AF28" s="825">
        <v>43</v>
      </c>
      <c r="AG28" s="823"/>
      <c r="AH28" s="823"/>
      <c r="AI28" s="823"/>
      <c r="AJ28" s="826"/>
      <c r="AK28" s="827">
        <v>1108</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5553</v>
      </c>
      <c r="R29" s="784"/>
      <c r="S29" s="784"/>
      <c r="T29" s="784"/>
      <c r="U29" s="784"/>
      <c r="V29" s="784">
        <v>5304</v>
      </c>
      <c r="W29" s="784"/>
      <c r="X29" s="784"/>
      <c r="Y29" s="784"/>
      <c r="Z29" s="784"/>
      <c r="AA29" s="784">
        <v>249</v>
      </c>
      <c r="AB29" s="784"/>
      <c r="AC29" s="784"/>
      <c r="AD29" s="784"/>
      <c r="AE29" s="785"/>
      <c r="AF29" s="786">
        <v>249</v>
      </c>
      <c r="AG29" s="787"/>
      <c r="AH29" s="787"/>
      <c r="AI29" s="787"/>
      <c r="AJ29" s="788"/>
      <c r="AK29" s="834">
        <v>985</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1234</v>
      </c>
      <c r="R30" s="784"/>
      <c r="S30" s="784"/>
      <c r="T30" s="784"/>
      <c r="U30" s="784"/>
      <c r="V30" s="784">
        <v>1230</v>
      </c>
      <c r="W30" s="784"/>
      <c r="X30" s="784"/>
      <c r="Y30" s="784"/>
      <c r="Z30" s="784"/>
      <c r="AA30" s="784">
        <v>4</v>
      </c>
      <c r="AB30" s="784"/>
      <c r="AC30" s="784"/>
      <c r="AD30" s="784"/>
      <c r="AE30" s="785"/>
      <c r="AF30" s="786">
        <v>4</v>
      </c>
      <c r="AG30" s="787"/>
      <c r="AH30" s="787"/>
      <c r="AI30" s="787"/>
      <c r="AJ30" s="788"/>
      <c r="AK30" s="834">
        <v>191</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1207</v>
      </c>
      <c r="R31" s="784"/>
      <c r="S31" s="784"/>
      <c r="T31" s="784"/>
      <c r="U31" s="784"/>
      <c r="V31" s="784">
        <v>1142</v>
      </c>
      <c r="W31" s="784"/>
      <c r="X31" s="784"/>
      <c r="Y31" s="784"/>
      <c r="Z31" s="784"/>
      <c r="AA31" s="784">
        <v>65</v>
      </c>
      <c r="AB31" s="784"/>
      <c r="AC31" s="784"/>
      <c r="AD31" s="784"/>
      <c r="AE31" s="785"/>
      <c r="AF31" s="786">
        <v>284</v>
      </c>
      <c r="AG31" s="787"/>
      <c r="AH31" s="787"/>
      <c r="AI31" s="787"/>
      <c r="AJ31" s="788"/>
      <c r="AK31" s="834">
        <v>539</v>
      </c>
      <c r="AL31" s="830"/>
      <c r="AM31" s="830"/>
      <c r="AN31" s="830"/>
      <c r="AO31" s="830"/>
      <c r="AP31" s="830">
        <v>3326</v>
      </c>
      <c r="AQ31" s="830"/>
      <c r="AR31" s="830"/>
      <c r="AS31" s="830"/>
      <c r="AT31" s="830"/>
      <c r="AU31" s="830">
        <v>2209</v>
      </c>
      <c r="AV31" s="830"/>
      <c r="AW31" s="830"/>
      <c r="AX31" s="830"/>
      <c r="AY31" s="830"/>
      <c r="AZ31" s="831" t="s">
        <v>550</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77</v>
      </c>
      <c r="R32" s="784"/>
      <c r="S32" s="784"/>
      <c r="T32" s="784"/>
      <c r="U32" s="784"/>
      <c r="V32" s="784">
        <v>61</v>
      </c>
      <c r="W32" s="784"/>
      <c r="X32" s="784"/>
      <c r="Y32" s="784"/>
      <c r="Z32" s="784"/>
      <c r="AA32" s="784">
        <v>16</v>
      </c>
      <c r="AB32" s="784"/>
      <c r="AC32" s="784"/>
      <c r="AD32" s="784"/>
      <c r="AE32" s="785"/>
      <c r="AF32" s="786">
        <v>16</v>
      </c>
      <c r="AG32" s="787"/>
      <c r="AH32" s="787"/>
      <c r="AI32" s="787"/>
      <c r="AJ32" s="788"/>
      <c r="AK32" s="834" t="s">
        <v>550</v>
      </c>
      <c r="AL32" s="830"/>
      <c r="AM32" s="830"/>
      <c r="AN32" s="830"/>
      <c r="AO32" s="830"/>
      <c r="AP32" s="830">
        <v>284</v>
      </c>
      <c r="AQ32" s="830"/>
      <c r="AR32" s="830"/>
      <c r="AS32" s="830"/>
      <c r="AT32" s="830"/>
      <c r="AU32" s="830" t="s">
        <v>550</v>
      </c>
      <c r="AV32" s="830"/>
      <c r="AW32" s="830"/>
      <c r="AX32" s="830"/>
      <c r="AY32" s="830"/>
      <c r="AZ32" s="831" t="s">
        <v>550</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597</v>
      </c>
      <c r="AG63" s="844"/>
      <c r="AH63" s="844"/>
      <c r="AI63" s="844"/>
      <c r="AJ63" s="845"/>
      <c r="AK63" s="846"/>
      <c r="AL63" s="841"/>
      <c r="AM63" s="841"/>
      <c r="AN63" s="841"/>
      <c r="AO63" s="841"/>
      <c r="AP63" s="844">
        <v>3610</v>
      </c>
      <c r="AQ63" s="844"/>
      <c r="AR63" s="844"/>
      <c r="AS63" s="844"/>
      <c r="AT63" s="844"/>
      <c r="AU63" s="844">
        <v>2209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7139</v>
      </c>
      <c r="R68" s="866"/>
      <c r="S68" s="866"/>
      <c r="T68" s="866"/>
      <c r="U68" s="866"/>
      <c r="V68" s="866">
        <v>6167</v>
      </c>
      <c r="W68" s="866"/>
      <c r="X68" s="866"/>
      <c r="Y68" s="866"/>
      <c r="Z68" s="866"/>
      <c r="AA68" s="866">
        <v>972</v>
      </c>
      <c r="AB68" s="866"/>
      <c r="AC68" s="866"/>
      <c r="AD68" s="866"/>
      <c r="AE68" s="866"/>
      <c r="AF68" s="866">
        <v>972</v>
      </c>
      <c r="AG68" s="866"/>
      <c r="AH68" s="866"/>
      <c r="AI68" s="866"/>
      <c r="AJ68" s="866"/>
      <c r="AK68" s="866" t="s">
        <v>550</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2831</v>
      </c>
      <c r="R69" s="830"/>
      <c r="S69" s="830"/>
      <c r="T69" s="830"/>
      <c r="U69" s="830"/>
      <c r="V69" s="830">
        <v>2739</v>
      </c>
      <c r="W69" s="830"/>
      <c r="X69" s="830"/>
      <c r="Y69" s="830"/>
      <c r="Z69" s="830"/>
      <c r="AA69" s="830">
        <v>91</v>
      </c>
      <c r="AB69" s="830"/>
      <c r="AC69" s="830"/>
      <c r="AD69" s="830"/>
      <c r="AE69" s="830"/>
      <c r="AF69" s="830">
        <v>91</v>
      </c>
      <c r="AG69" s="830"/>
      <c r="AH69" s="830"/>
      <c r="AI69" s="830"/>
      <c r="AJ69" s="830"/>
      <c r="AK69" s="830" t="s">
        <v>550</v>
      </c>
      <c r="AL69" s="830"/>
      <c r="AM69" s="830"/>
      <c r="AN69" s="830"/>
      <c r="AO69" s="830"/>
      <c r="AP69" s="830">
        <v>9769</v>
      </c>
      <c r="AQ69" s="830"/>
      <c r="AR69" s="830"/>
      <c r="AS69" s="830"/>
      <c r="AT69" s="830"/>
      <c r="AU69" s="830">
        <v>2714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553</v>
      </c>
      <c r="C70" s="874"/>
      <c r="D70" s="874"/>
      <c r="E70" s="874"/>
      <c r="F70" s="874"/>
      <c r="G70" s="874"/>
      <c r="H70" s="874"/>
      <c r="I70" s="874"/>
      <c r="J70" s="874"/>
      <c r="K70" s="874"/>
      <c r="L70" s="874"/>
      <c r="M70" s="874"/>
      <c r="N70" s="874"/>
      <c r="O70" s="874"/>
      <c r="P70" s="875"/>
      <c r="Q70" s="876">
        <v>7038</v>
      </c>
      <c r="R70" s="830"/>
      <c r="S70" s="830"/>
      <c r="T70" s="830"/>
      <c r="U70" s="830"/>
      <c r="V70" s="830">
        <v>5989</v>
      </c>
      <c r="W70" s="830"/>
      <c r="X70" s="830"/>
      <c r="Y70" s="830"/>
      <c r="Z70" s="830"/>
      <c r="AA70" s="830">
        <v>1049</v>
      </c>
      <c r="AB70" s="830"/>
      <c r="AC70" s="830"/>
      <c r="AD70" s="830"/>
      <c r="AE70" s="830"/>
      <c r="AF70" s="830">
        <v>2599</v>
      </c>
      <c r="AG70" s="830"/>
      <c r="AH70" s="830"/>
      <c r="AI70" s="830"/>
      <c r="AJ70" s="830"/>
      <c r="AK70" s="830" t="s">
        <v>550</v>
      </c>
      <c r="AL70" s="830"/>
      <c r="AM70" s="830"/>
      <c r="AN70" s="830"/>
      <c r="AO70" s="830"/>
      <c r="AP70" s="830">
        <v>2269</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2063</v>
      </c>
      <c r="R71" s="830"/>
      <c r="S71" s="830"/>
      <c r="T71" s="830"/>
      <c r="U71" s="830"/>
      <c r="V71" s="830">
        <v>1802</v>
      </c>
      <c r="W71" s="830"/>
      <c r="X71" s="830"/>
      <c r="Y71" s="830"/>
      <c r="Z71" s="830"/>
      <c r="AA71" s="830">
        <v>261</v>
      </c>
      <c r="AB71" s="830"/>
      <c r="AC71" s="830"/>
      <c r="AD71" s="830"/>
      <c r="AE71" s="830"/>
      <c r="AF71" s="830">
        <v>261</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1017156</v>
      </c>
      <c r="R72" s="830"/>
      <c r="S72" s="830"/>
      <c r="T72" s="830"/>
      <c r="U72" s="830"/>
      <c r="V72" s="830">
        <v>995709</v>
      </c>
      <c r="W72" s="830"/>
      <c r="X72" s="830"/>
      <c r="Y72" s="830"/>
      <c r="Z72" s="830"/>
      <c r="AA72" s="830">
        <v>21447</v>
      </c>
      <c r="AB72" s="830"/>
      <c r="AC72" s="830"/>
      <c r="AD72" s="830"/>
      <c r="AE72" s="830"/>
      <c r="AF72" s="830">
        <v>21447</v>
      </c>
      <c r="AG72" s="830"/>
      <c r="AH72" s="830"/>
      <c r="AI72" s="830"/>
      <c r="AJ72" s="830"/>
      <c r="AK72" s="830">
        <v>1</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556</v>
      </c>
      <c r="C73" s="874"/>
      <c r="D73" s="874"/>
      <c r="E73" s="874"/>
      <c r="F73" s="874"/>
      <c r="G73" s="874"/>
      <c r="H73" s="874"/>
      <c r="I73" s="874"/>
      <c r="J73" s="874"/>
      <c r="K73" s="874"/>
      <c r="L73" s="874"/>
      <c r="M73" s="874"/>
      <c r="N73" s="874"/>
      <c r="O73" s="874"/>
      <c r="P73" s="875"/>
      <c r="Q73" s="876">
        <v>86300</v>
      </c>
      <c r="R73" s="830"/>
      <c r="S73" s="830"/>
      <c r="T73" s="830"/>
      <c r="U73" s="830"/>
      <c r="V73" s="830">
        <v>86300</v>
      </c>
      <c r="W73" s="830"/>
      <c r="X73" s="830"/>
      <c r="Y73" s="830"/>
      <c r="Z73" s="830"/>
      <c r="AA73" s="830" t="s">
        <v>550</v>
      </c>
      <c r="AB73" s="830"/>
      <c r="AC73" s="830"/>
      <c r="AD73" s="830"/>
      <c r="AE73" s="830"/>
      <c r="AF73" s="830" t="s">
        <v>550</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557</v>
      </c>
      <c r="C74" s="874"/>
      <c r="D74" s="874"/>
      <c r="E74" s="874"/>
      <c r="F74" s="874"/>
      <c r="G74" s="874"/>
      <c r="H74" s="874"/>
      <c r="I74" s="874"/>
      <c r="J74" s="874"/>
      <c r="K74" s="874"/>
      <c r="L74" s="874"/>
      <c r="M74" s="874"/>
      <c r="N74" s="874"/>
      <c r="O74" s="874"/>
      <c r="P74" s="875"/>
      <c r="Q74" s="876">
        <v>4190</v>
      </c>
      <c r="R74" s="830"/>
      <c r="S74" s="830"/>
      <c r="T74" s="830"/>
      <c r="U74" s="830"/>
      <c r="V74" s="830">
        <v>4053</v>
      </c>
      <c r="W74" s="830"/>
      <c r="X74" s="830"/>
      <c r="Y74" s="830"/>
      <c r="Z74" s="830"/>
      <c r="AA74" s="830">
        <v>137</v>
      </c>
      <c r="AB74" s="830"/>
      <c r="AC74" s="830"/>
      <c r="AD74" s="830"/>
      <c r="AE74" s="830"/>
      <c r="AF74" s="830">
        <v>71</v>
      </c>
      <c r="AG74" s="830"/>
      <c r="AH74" s="830"/>
      <c r="AI74" s="830"/>
      <c r="AJ74" s="830"/>
      <c r="AK74" s="830">
        <v>82</v>
      </c>
      <c r="AL74" s="830"/>
      <c r="AM74" s="830"/>
      <c r="AN74" s="830"/>
      <c r="AO74" s="830"/>
      <c r="AP74" s="830">
        <v>444</v>
      </c>
      <c r="AQ74" s="830"/>
      <c r="AR74" s="830"/>
      <c r="AS74" s="830"/>
      <c r="AT74" s="830"/>
      <c r="AU74" s="830">
        <v>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25441</v>
      </c>
      <c r="AG88" s="844"/>
      <c r="AH88" s="844"/>
      <c r="AI88" s="844"/>
      <c r="AJ88" s="844"/>
      <c r="AK88" s="841"/>
      <c r="AL88" s="841"/>
      <c r="AM88" s="841"/>
      <c r="AN88" s="841"/>
      <c r="AO88" s="841"/>
      <c r="AP88" s="844">
        <v>12482</v>
      </c>
      <c r="AQ88" s="844"/>
      <c r="AR88" s="844"/>
      <c r="AS88" s="844"/>
      <c r="AT88" s="844"/>
      <c r="AU88" s="844">
        <v>2783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550</v>
      </c>
      <c r="CX102" s="852"/>
      <c r="CY102" s="852"/>
      <c r="CZ102" s="852"/>
      <c r="DA102" s="891"/>
      <c r="DB102" s="890" t="s">
        <v>550</v>
      </c>
      <c r="DC102" s="852"/>
      <c r="DD102" s="852"/>
      <c r="DE102" s="852"/>
      <c r="DF102" s="891"/>
      <c r="DG102" s="890">
        <v>20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1358417</v>
      </c>
      <c r="AB110" s="900"/>
      <c r="AC110" s="900"/>
      <c r="AD110" s="900"/>
      <c r="AE110" s="901"/>
      <c r="AF110" s="902">
        <v>1379918</v>
      </c>
      <c r="AG110" s="900"/>
      <c r="AH110" s="900"/>
      <c r="AI110" s="900"/>
      <c r="AJ110" s="901"/>
      <c r="AK110" s="902">
        <v>1314575</v>
      </c>
      <c r="AL110" s="900"/>
      <c r="AM110" s="900"/>
      <c r="AN110" s="900"/>
      <c r="AO110" s="901"/>
      <c r="AP110" s="903">
        <v>9.6999999999999993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14829625</v>
      </c>
      <c r="BR110" s="931"/>
      <c r="BS110" s="931"/>
      <c r="BT110" s="931"/>
      <c r="BU110" s="931"/>
      <c r="BV110" s="931">
        <v>14288401</v>
      </c>
      <c r="BW110" s="931"/>
      <c r="BX110" s="931"/>
      <c r="BY110" s="931"/>
      <c r="BZ110" s="931"/>
      <c r="CA110" s="931">
        <v>13852630</v>
      </c>
      <c r="CB110" s="931"/>
      <c r="CC110" s="931"/>
      <c r="CD110" s="931"/>
      <c r="CE110" s="931"/>
      <c r="CF110" s="944">
        <v>102.2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19668</v>
      </c>
      <c r="BR111" s="926"/>
      <c r="BS111" s="926"/>
      <c r="BT111" s="926"/>
      <c r="BU111" s="926"/>
      <c r="BV111" s="926">
        <v>19732</v>
      </c>
      <c r="BW111" s="926"/>
      <c r="BX111" s="926"/>
      <c r="BY111" s="926"/>
      <c r="BZ111" s="926"/>
      <c r="CA111" s="926">
        <v>19796</v>
      </c>
      <c r="CB111" s="926"/>
      <c r="CC111" s="926"/>
      <c r="CD111" s="926"/>
      <c r="CE111" s="926"/>
      <c r="CF111" s="920">
        <v>0.1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2558788</v>
      </c>
      <c r="BR112" s="926"/>
      <c r="BS112" s="926"/>
      <c r="BT112" s="926"/>
      <c r="BU112" s="926"/>
      <c r="BV112" s="926">
        <v>2259834</v>
      </c>
      <c r="BW112" s="926"/>
      <c r="BX112" s="926"/>
      <c r="BY112" s="926"/>
      <c r="BZ112" s="926"/>
      <c r="CA112" s="926">
        <v>2009058</v>
      </c>
      <c r="CB112" s="926"/>
      <c r="CC112" s="926"/>
      <c r="CD112" s="926"/>
      <c r="CE112" s="926"/>
      <c r="CF112" s="920">
        <v>14.8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383766</v>
      </c>
      <c r="AB113" s="938"/>
      <c r="AC113" s="938"/>
      <c r="AD113" s="938"/>
      <c r="AE113" s="939"/>
      <c r="AF113" s="940">
        <v>335930</v>
      </c>
      <c r="AG113" s="938"/>
      <c r="AH113" s="938"/>
      <c r="AI113" s="938"/>
      <c r="AJ113" s="939"/>
      <c r="AK113" s="940">
        <v>362968</v>
      </c>
      <c r="AL113" s="938"/>
      <c r="AM113" s="938"/>
      <c r="AN113" s="938"/>
      <c r="AO113" s="939"/>
      <c r="AP113" s="941">
        <v>2.7</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3240117</v>
      </c>
      <c r="BR113" s="926"/>
      <c r="BS113" s="926"/>
      <c r="BT113" s="926"/>
      <c r="BU113" s="926"/>
      <c r="BV113" s="926">
        <v>3022895</v>
      </c>
      <c r="BW113" s="926"/>
      <c r="BX113" s="926"/>
      <c r="BY113" s="926"/>
      <c r="BZ113" s="926"/>
      <c r="CA113" s="926">
        <v>2783511</v>
      </c>
      <c r="CB113" s="926"/>
      <c r="CC113" s="926"/>
      <c r="CD113" s="926"/>
      <c r="CE113" s="926"/>
      <c r="CF113" s="920">
        <v>20.5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138494</v>
      </c>
      <c r="AB114" s="959"/>
      <c r="AC114" s="959"/>
      <c r="AD114" s="959"/>
      <c r="AE114" s="960"/>
      <c r="AF114" s="961">
        <v>271159</v>
      </c>
      <c r="AG114" s="959"/>
      <c r="AH114" s="959"/>
      <c r="AI114" s="959"/>
      <c r="AJ114" s="960"/>
      <c r="AK114" s="961">
        <v>288809</v>
      </c>
      <c r="AL114" s="959"/>
      <c r="AM114" s="959"/>
      <c r="AN114" s="959"/>
      <c r="AO114" s="960"/>
      <c r="AP114" s="962">
        <v>2.1</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2206521</v>
      </c>
      <c r="BR114" s="926"/>
      <c r="BS114" s="926"/>
      <c r="BT114" s="926"/>
      <c r="BU114" s="926"/>
      <c r="BV114" s="926">
        <v>2147517</v>
      </c>
      <c r="BW114" s="926"/>
      <c r="BX114" s="926"/>
      <c r="BY114" s="926"/>
      <c r="BZ114" s="926"/>
      <c r="CA114" s="926">
        <v>2328733</v>
      </c>
      <c r="CB114" s="926"/>
      <c r="CC114" s="926"/>
      <c r="CD114" s="926"/>
      <c r="CE114" s="926"/>
      <c r="CF114" s="920">
        <v>17.2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19668</v>
      </c>
      <c r="DH115" s="959"/>
      <c r="DI115" s="959"/>
      <c r="DJ115" s="959"/>
      <c r="DK115" s="960"/>
      <c r="DL115" s="961">
        <v>19732</v>
      </c>
      <c r="DM115" s="959"/>
      <c r="DN115" s="959"/>
      <c r="DO115" s="959"/>
      <c r="DP115" s="960"/>
      <c r="DQ115" s="961">
        <v>19796</v>
      </c>
      <c r="DR115" s="959"/>
      <c r="DS115" s="959"/>
      <c r="DT115" s="959"/>
      <c r="DU115" s="960"/>
      <c r="DV115" s="962">
        <v>0.1</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1880677</v>
      </c>
      <c r="AB117" s="979"/>
      <c r="AC117" s="979"/>
      <c r="AD117" s="979"/>
      <c r="AE117" s="980"/>
      <c r="AF117" s="981">
        <v>1987007</v>
      </c>
      <c r="AG117" s="979"/>
      <c r="AH117" s="979"/>
      <c r="AI117" s="979"/>
      <c r="AJ117" s="980"/>
      <c r="AK117" s="981">
        <v>1966352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22854719</v>
      </c>
      <c r="BR119" s="1000"/>
      <c r="BS119" s="1000"/>
      <c r="BT119" s="1000"/>
      <c r="BU119" s="1000"/>
      <c r="BV119" s="1000">
        <v>21738379</v>
      </c>
      <c r="BW119" s="1000"/>
      <c r="BX119" s="1000"/>
      <c r="BY119" s="1000"/>
      <c r="BZ119" s="1000"/>
      <c r="CA119" s="1000">
        <v>20993728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11149767</v>
      </c>
      <c r="BR120" s="931"/>
      <c r="BS120" s="931"/>
      <c r="BT120" s="931"/>
      <c r="BU120" s="931"/>
      <c r="BV120" s="931">
        <v>12576874</v>
      </c>
      <c r="BW120" s="931"/>
      <c r="BX120" s="931"/>
      <c r="BY120" s="931"/>
      <c r="BZ120" s="931"/>
      <c r="CA120" s="931">
        <v>12521714</v>
      </c>
      <c r="CB120" s="931"/>
      <c r="CC120" s="931"/>
      <c r="CD120" s="931"/>
      <c r="CE120" s="931"/>
      <c r="CF120" s="944">
        <v>92.3</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2557203</v>
      </c>
      <c r="DH120" s="931"/>
      <c r="DI120" s="931"/>
      <c r="DJ120" s="931"/>
      <c r="DK120" s="931"/>
      <c r="DL120" s="931">
        <v>2259834</v>
      </c>
      <c r="DM120" s="931"/>
      <c r="DN120" s="931"/>
      <c r="DO120" s="931"/>
      <c r="DP120" s="931"/>
      <c r="DQ120" s="931">
        <v>2009058</v>
      </c>
      <c r="DR120" s="931"/>
      <c r="DS120" s="931"/>
      <c r="DT120" s="931"/>
      <c r="DU120" s="931"/>
      <c r="DV120" s="932">
        <v>14.8</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2552474</v>
      </c>
      <c r="BR121" s="926"/>
      <c r="BS121" s="926"/>
      <c r="BT121" s="926"/>
      <c r="BU121" s="926"/>
      <c r="BV121" s="926">
        <v>2309421</v>
      </c>
      <c r="BW121" s="926"/>
      <c r="BX121" s="926"/>
      <c r="BY121" s="926"/>
      <c r="BZ121" s="926"/>
      <c r="CA121" s="926">
        <v>2059550</v>
      </c>
      <c r="CB121" s="926"/>
      <c r="CC121" s="926"/>
      <c r="CD121" s="926"/>
      <c r="CE121" s="926"/>
      <c r="CF121" s="920">
        <v>15.2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16898413</v>
      </c>
      <c r="BR122" s="1000"/>
      <c r="BS122" s="1000"/>
      <c r="BT122" s="1000"/>
      <c r="BU122" s="1000"/>
      <c r="BV122" s="1000">
        <v>15672966</v>
      </c>
      <c r="BW122" s="1000"/>
      <c r="BX122" s="1000"/>
      <c r="BY122" s="1000"/>
      <c r="BZ122" s="1000"/>
      <c r="CA122" s="1000">
        <v>14694343</v>
      </c>
      <c r="CB122" s="1000"/>
      <c r="CC122" s="1000"/>
      <c r="CD122" s="1000"/>
      <c r="CE122" s="1000"/>
      <c r="CF122" s="1017">
        <v>108.4</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30600654</v>
      </c>
      <c r="BR123" s="1064"/>
      <c r="BS123" s="1064"/>
      <c r="BT123" s="1064"/>
      <c r="BU123" s="1064"/>
      <c r="BV123" s="1064">
        <v>30559261</v>
      </c>
      <c r="BW123" s="1064"/>
      <c r="BX123" s="1064"/>
      <c r="BY123" s="1064"/>
      <c r="BZ123" s="1064"/>
      <c r="CA123" s="1064">
        <v>29275607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1585</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379264</v>
      </c>
      <c r="AB128" s="1046"/>
      <c r="AC128" s="1046"/>
      <c r="AD128" s="1046"/>
      <c r="AE128" s="1047"/>
      <c r="AF128" s="1048">
        <v>361814</v>
      </c>
      <c r="AG128" s="1046"/>
      <c r="AH128" s="1046"/>
      <c r="AI128" s="1046"/>
      <c r="AJ128" s="1047"/>
      <c r="AK128" s="1048">
        <v>392047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15277004</v>
      </c>
      <c r="AB129" s="959"/>
      <c r="AC129" s="959"/>
      <c r="AD129" s="959"/>
      <c r="AE129" s="960"/>
      <c r="AF129" s="961">
        <v>14672034</v>
      </c>
      <c r="AG129" s="959"/>
      <c r="AH129" s="959"/>
      <c r="AI129" s="959"/>
      <c r="AJ129" s="960"/>
      <c r="AK129" s="961">
        <v>14995181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1410553</v>
      </c>
      <c r="AB130" s="959"/>
      <c r="AC130" s="959"/>
      <c r="AD130" s="959"/>
      <c r="AE130" s="960"/>
      <c r="AF130" s="961">
        <v>1447853</v>
      </c>
      <c r="AG130" s="959"/>
      <c r="AH130" s="959"/>
      <c r="AI130" s="959"/>
      <c r="AJ130" s="960"/>
      <c r="AK130" s="961">
        <v>1435712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13866451</v>
      </c>
      <c r="AB131" s="986"/>
      <c r="AC131" s="986"/>
      <c r="AD131" s="986"/>
      <c r="AE131" s="987"/>
      <c r="AF131" s="985">
        <v>13224181</v>
      </c>
      <c r="AG131" s="986"/>
      <c r="AH131" s="986"/>
      <c r="AI131" s="986"/>
      <c r="AJ131" s="987"/>
      <c r="AK131" s="985">
        <v>13559469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0.65525057600000003</v>
      </c>
      <c r="AB132" s="1097"/>
      <c r="AC132" s="1097"/>
      <c r="AD132" s="1097"/>
      <c r="AE132" s="1098"/>
      <c r="AF132" s="1099">
        <v>1.341028227</v>
      </c>
      <c r="AG132" s="1097"/>
      <c r="AH132" s="1097"/>
      <c r="AI132" s="1097"/>
      <c r="AJ132" s="1098"/>
      <c r="AK132" s="1099">
        <v>1.0221122970000001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-0.2</v>
      </c>
      <c r="AB133" s="1080"/>
      <c r="AC133" s="1080"/>
      <c r="AD133" s="1080"/>
      <c r="AE133" s="1081"/>
      <c r="AF133" s="1079">
        <v>0.4</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GoiG/Kzf880BuluJ0pgAteCQYnPN3Em8KDi/LBu9tuGQrtkq52POyIaScW15JeMOZGggcYb2guDgg+f1K5DFg==" saltValue="XOB+2Htq/hrajMLBKpG9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9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zHntVSUj4YsRbqYfgBPwi90DlQDkWLfflR2H45W2gPCbU9/0ej/3pIUUg3/UPW7NoTaehvFzd+JDsiEKA32Q==" saltValue="GjN7Y2HCcDtXE6Ui++JG5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80"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FsuviJd4n103tSxV50OF2eT3zC6OkhS51yojDdX3LhlPXXJMxc8Gz/ZGjdpvftSSOlh2F7Do4XLVuyaZyK0rQ==" saltValue="2fU64hXqg0RB4+ZuPKxB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4195855</v>
      </c>
      <c r="AP9" s="281">
        <v>61669</v>
      </c>
      <c r="AQ9" s="282">
        <v>73824</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635104</v>
      </c>
      <c r="AP10" s="284">
        <v>9335</v>
      </c>
      <c r="AQ10" s="285">
        <v>6244</v>
      </c>
      <c r="AR10" s="286">
        <v>49.5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1048</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121160</v>
      </c>
      <c r="AP13" s="284">
        <v>1781</v>
      </c>
      <c r="AQ13" s="285">
        <v>2350</v>
      </c>
      <c r="AR13" s="286">
        <v>-24.2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99692</v>
      </c>
      <c r="AP14" s="284">
        <v>1465</v>
      </c>
      <c r="AQ14" s="285">
        <v>1698</v>
      </c>
      <c r="AR14" s="286">
        <v>-13.7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-223630</v>
      </c>
      <c r="AP15" s="284">
        <v>-3287</v>
      </c>
      <c r="AQ15" s="285">
        <v>-3564</v>
      </c>
      <c r="AR15" s="286">
        <v>-7.8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4828181</v>
      </c>
      <c r="AP16" s="284">
        <v>70963</v>
      </c>
      <c r="AQ16" s="285">
        <v>81608</v>
      </c>
      <c r="AR16" s="286">
        <v>-13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5.81</v>
      </c>
      <c r="AP21" s="298">
        <v>7.59</v>
      </c>
      <c r="AQ21" s="299">
        <v>-1.78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97.7</v>
      </c>
      <c r="AP22" s="303">
        <v>98.2</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1314575</v>
      </c>
      <c r="AP32" s="312">
        <v>19321</v>
      </c>
      <c r="AQ32" s="313">
        <v>42992</v>
      </c>
      <c r="AR32" s="314">
        <v>-55.1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43</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362968</v>
      </c>
      <c r="AP35" s="312">
        <v>5335</v>
      </c>
      <c r="AQ35" s="313">
        <v>11969</v>
      </c>
      <c r="AR35" s="314">
        <v>-55.4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288809</v>
      </c>
      <c r="AP36" s="312">
        <v>4245</v>
      </c>
      <c r="AQ36" s="313">
        <v>2138</v>
      </c>
      <c r="AR36" s="314">
        <v>98.6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592</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-392047</v>
      </c>
      <c r="AP39" s="312">
        <v>-5762</v>
      </c>
      <c r="AQ39" s="313">
        <v>-5777</v>
      </c>
      <c r="AR39" s="314">
        <v>-0.3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-1435712</v>
      </c>
      <c r="AP40" s="312">
        <v>-21102</v>
      </c>
      <c r="AQ40" s="313">
        <v>-36457</v>
      </c>
      <c r="AR40" s="314">
        <v>-42.1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138593</v>
      </c>
      <c r="AP41" s="312">
        <v>2037</v>
      </c>
      <c r="AQ41" s="313">
        <v>15502</v>
      </c>
      <c r="AR41" s="314">
        <v>-86.9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2457382</v>
      </c>
      <c r="AN51" s="334">
        <v>35610</v>
      </c>
      <c r="AO51" s="335">
        <v>47.5</v>
      </c>
      <c r="AP51" s="336">
        <v>62383</v>
      </c>
      <c r="AQ51" s="337">
        <v>14.1</v>
      </c>
      <c r="AR51" s="338">
        <v>33.4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1580264</v>
      </c>
      <c r="AN52" s="342">
        <v>22899</v>
      </c>
      <c r="AO52" s="343">
        <v>27.5</v>
      </c>
      <c r="AP52" s="344">
        <v>35325</v>
      </c>
      <c r="AQ52" s="345">
        <v>7.6</v>
      </c>
      <c r="AR52" s="346">
        <v>19.899999999999999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1969071</v>
      </c>
      <c r="AN53" s="334">
        <v>28609</v>
      </c>
      <c r="AO53" s="335">
        <v>-19.7</v>
      </c>
      <c r="AP53" s="336">
        <v>63812</v>
      </c>
      <c r="AQ53" s="337">
        <v>2.2999999999999998</v>
      </c>
      <c r="AR53" s="338">
        <v>-22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1199547</v>
      </c>
      <c r="AN54" s="342">
        <v>17428</v>
      </c>
      <c r="AO54" s="343">
        <v>-23.9</v>
      </c>
      <c r="AP54" s="344">
        <v>33848</v>
      </c>
      <c r="AQ54" s="345">
        <v>-4.2</v>
      </c>
      <c r="AR54" s="346">
        <v>-19.7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2656271</v>
      </c>
      <c r="AN55" s="334">
        <v>38771</v>
      </c>
      <c r="AO55" s="335">
        <v>35.5</v>
      </c>
      <c r="AP55" s="336">
        <v>54225</v>
      </c>
      <c r="AQ55" s="337">
        <v>-15</v>
      </c>
      <c r="AR55" s="338">
        <v>50.5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1165887</v>
      </c>
      <c r="AN56" s="342">
        <v>17018</v>
      </c>
      <c r="AO56" s="343">
        <v>-2.4</v>
      </c>
      <c r="AP56" s="344">
        <v>27337</v>
      </c>
      <c r="AQ56" s="345">
        <v>-19.2</v>
      </c>
      <c r="AR56" s="346">
        <v>16.8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2222858</v>
      </c>
      <c r="AN57" s="334">
        <v>32534</v>
      </c>
      <c r="AO57" s="335">
        <v>-16.100000000000001</v>
      </c>
      <c r="AP57" s="336">
        <v>54016</v>
      </c>
      <c r="AQ57" s="337">
        <v>-0.4</v>
      </c>
      <c r="AR57" s="338">
        <v>-15.7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1369402</v>
      </c>
      <c r="AN58" s="342">
        <v>20042</v>
      </c>
      <c r="AO58" s="343">
        <v>17.8</v>
      </c>
      <c r="AP58" s="344">
        <v>28078</v>
      </c>
      <c r="AQ58" s="345">
        <v>2.7</v>
      </c>
      <c r="AR58" s="346">
        <v>15.1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2386033</v>
      </c>
      <c r="AN59" s="334">
        <v>35069</v>
      </c>
      <c r="AO59" s="335">
        <v>7.8</v>
      </c>
      <c r="AP59" s="336">
        <v>52786</v>
      </c>
      <c r="AQ59" s="337">
        <v>-2.2999999999999998</v>
      </c>
      <c r="AR59" s="338">
        <v>10.1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1621103</v>
      </c>
      <c r="AN60" s="342">
        <v>23826</v>
      </c>
      <c r="AO60" s="343">
        <v>18.899999999999999</v>
      </c>
      <c r="AP60" s="344">
        <v>28742</v>
      </c>
      <c r="AQ60" s="345">
        <v>2.4</v>
      </c>
      <c r="AR60" s="346">
        <v>16.5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2338323</v>
      </c>
      <c r="AN61" s="349">
        <v>34119</v>
      </c>
      <c r="AO61" s="350">
        <v>11</v>
      </c>
      <c r="AP61" s="351">
        <v>57444</v>
      </c>
      <c r="AQ61" s="352">
        <v>-0.3</v>
      </c>
      <c r="AR61" s="338">
        <v>11.3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1387241</v>
      </c>
      <c r="AN62" s="342">
        <v>20243</v>
      </c>
      <c r="AO62" s="343">
        <v>7.6</v>
      </c>
      <c r="AP62" s="344">
        <v>30666</v>
      </c>
      <c r="AQ62" s="345">
        <v>-2.1</v>
      </c>
      <c r="AR62" s="346">
        <v>9.6999999999999993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Ug0qehm4agQAdelHfCsA4oiMmq1aSNkBRg94jZu/dNO/RM/A5jSWo/Y9UqcxDpsLVlkJWVgUKDmTMPbgsBgRA==" saltValue="b1Ojm9HxEExq3hmeYXtF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yTGC7b2W+K5ZjHXKxLwg35FowSSGj2W3+t9SExOI2ITwHTSv22fIePCi9Vre6XcyYvP0MgHE+tBK0EyqFU9uyw==" saltValue="pIYsYyETpkaE3poCSVCD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OE3PiOTgqq0n+QPbqLZY9FkX01BJwyDH2TY3b2nqmOOjlBRsjroZdCUfJrnc+44CKjBZP5Ri/BX6sMuiB9spMA==" saltValue="fBFr77Qe8Gchw+/2inq7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28.77</v>
      </c>
      <c r="G47" s="12">
        <v>27.67</v>
      </c>
      <c r="H47" s="12">
        <v>24.89</v>
      </c>
      <c r="I47" s="12">
        <v>23.66</v>
      </c>
      <c r="J47" s="13">
        <v>24.47</v>
      </c>
    </row>
    <row r="48" spans="2:10" ht="57.75" customHeight="1" x14ac:dyDescent="0.2">
      <c r="B48" s="14"/>
      <c r="C48" s="1141" t="s">
        <v>4</v>
      </c>
      <c r="D48" s="1141"/>
      <c r="E48" s="1142"/>
      <c r="F48" s="15">
        <v>10.34</v>
      </c>
      <c r="G48" s="16">
        <v>6.36</v>
      </c>
      <c r="H48" s="16">
        <v>11.46</v>
      </c>
      <c r="I48" s="16">
        <v>7.83</v>
      </c>
      <c r="J48" s="17">
        <v>6.34</v>
      </c>
    </row>
    <row r="49" spans="2:10" ht="57.75" customHeight="1" thickBot="1" x14ac:dyDescent="0.25">
      <c r="B49" s="18"/>
      <c r="C49" s="1143" t="s">
        <v>5</v>
      </c>
      <c r="D49" s="1143"/>
      <c r="E49" s="1144"/>
      <c r="F49" s="19">
        <v>4.7300000000000004</v>
      </c>
      <c r="G49" s="20" t="s">
        <v>532</v>
      </c>
      <c r="H49" s="20">
        <v>4.51</v>
      </c>
      <c r="I49" s="20" t="s">
        <v>533</v>
      </c>
      <c r="J49" s="21" t="s">
        <v>534</v>
      </c>
    </row>
    <row r="50" spans="2:10" ht="13" x14ac:dyDescent="0.2"/>
  </sheetData>
  <sheetProtection algorithmName="SHA-512" hashValue="APnvufSdYPBQxNF1W0i6UOCS3SFmpiFnbHsbIPtNbylvd6j3hoAtxsF2MTH55cKLC5dLcyGY9owK8RaBEqsqpA==" saltValue="k2okgDSThGey16ZOTiY8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10.27</v>
      </c>
      <c r="G34" s="33">
        <v>6.08</v>
      </c>
      <c r="H34" s="33">
        <v>11.41</v>
      </c>
      <c r="I34" s="33">
        <v>7.8</v>
      </c>
      <c r="J34" s="34">
        <v>6.3</v>
      </c>
      <c r="K34" s="22"/>
      <c r="L34" s="22"/>
      <c r="M34" s="22"/>
      <c r="N34" s="22"/>
      <c r="O34" s="22"/>
      <c r="P34" s="22"/>
    </row>
    <row r="35" spans="1:16" ht="39" customHeight="1" x14ac:dyDescent="0.2">
      <c r="A35" s="22"/>
      <c r="B35" s="35"/>
      <c r="C35" s="1145" t="s">
        <v>536</v>
      </c>
      <c r="D35" s="1146"/>
      <c r="E35" s="1147"/>
      <c r="F35" s="36" t="s">
        <v>488</v>
      </c>
      <c r="G35" s="37">
        <v>0.56999999999999995</v>
      </c>
      <c r="H35" s="37">
        <v>0.85</v>
      </c>
      <c r="I35" s="37">
        <v>1.35</v>
      </c>
      <c r="J35" s="38">
        <v>1.89</v>
      </c>
      <c r="K35" s="22"/>
      <c r="L35" s="22"/>
      <c r="M35" s="22"/>
      <c r="N35" s="22"/>
      <c r="O35" s="22"/>
      <c r="P35" s="22"/>
    </row>
    <row r="36" spans="1:16" ht="39" customHeight="1" x14ac:dyDescent="0.2">
      <c r="A36" s="22"/>
      <c r="B36" s="35"/>
      <c r="C36" s="1145" t="s">
        <v>537</v>
      </c>
      <c r="D36" s="1146"/>
      <c r="E36" s="1147"/>
      <c r="F36" s="36">
        <v>0.99</v>
      </c>
      <c r="G36" s="37">
        <v>2.09</v>
      </c>
      <c r="H36" s="37">
        <v>1.85</v>
      </c>
      <c r="I36" s="37">
        <v>1.55</v>
      </c>
      <c r="J36" s="38">
        <v>1.66</v>
      </c>
      <c r="K36" s="22"/>
      <c r="L36" s="22"/>
      <c r="M36" s="22"/>
      <c r="N36" s="22"/>
      <c r="O36" s="22"/>
      <c r="P36" s="22"/>
    </row>
    <row r="37" spans="1:16" ht="39" customHeight="1" x14ac:dyDescent="0.2">
      <c r="A37" s="22"/>
      <c r="B37" s="35"/>
      <c r="C37" s="1145" t="s">
        <v>538</v>
      </c>
      <c r="D37" s="1146"/>
      <c r="E37" s="1147"/>
      <c r="F37" s="36">
        <v>0.21</v>
      </c>
      <c r="G37" s="37">
        <v>0.3</v>
      </c>
      <c r="H37" s="37">
        <v>0.32</v>
      </c>
      <c r="I37" s="37">
        <v>0.27</v>
      </c>
      <c r="J37" s="38">
        <v>0.28000000000000003</v>
      </c>
      <c r="K37" s="22"/>
      <c r="L37" s="22"/>
      <c r="M37" s="22"/>
      <c r="N37" s="22"/>
      <c r="O37" s="22"/>
      <c r="P37" s="22"/>
    </row>
    <row r="38" spans="1:16" ht="39" customHeight="1" x14ac:dyDescent="0.2">
      <c r="A38" s="22"/>
      <c r="B38" s="35"/>
      <c r="C38" s="1145" t="s">
        <v>539</v>
      </c>
      <c r="D38" s="1146"/>
      <c r="E38" s="1147"/>
      <c r="F38" s="36">
        <v>7.0000000000000007E-2</v>
      </c>
      <c r="G38" s="37">
        <v>0.08</v>
      </c>
      <c r="H38" s="37">
        <v>7.0000000000000007E-2</v>
      </c>
      <c r="I38" s="37">
        <v>0.08</v>
      </c>
      <c r="J38" s="38">
        <v>0.1</v>
      </c>
      <c r="K38" s="22"/>
      <c r="L38" s="22"/>
      <c r="M38" s="22"/>
      <c r="N38" s="22"/>
      <c r="O38" s="22"/>
      <c r="P38" s="22"/>
    </row>
    <row r="39" spans="1:16" ht="39" customHeight="1" x14ac:dyDescent="0.2">
      <c r="A39" s="22"/>
      <c r="B39" s="35"/>
      <c r="C39" s="1145" t="s">
        <v>540</v>
      </c>
      <c r="D39" s="1146"/>
      <c r="E39" s="1147"/>
      <c r="F39" s="36">
        <v>7.0000000000000007E-2</v>
      </c>
      <c r="G39" s="37">
        <v>0.05</v>
      </c>
      <c r="H39" s="37">
        <v>0.04</v>
      </c>
      <c r="I39" s="37">
        <v>0.03</v>
      </c>
      <c r="J39" s="38">
        <v>0.02</v>
      </c>
      <c r="K39" s="22"/>
      <c r="L39" s="22"/>
      <c r="M39" s="22"/>
      <c r="N39" s="22"/>
      <c r="O39" s="22"/>
      <c r="P39" s="22"/>
    </row>
    <row r="40" spans="1:16" ht="39" customHeight="1" x14ac:dyDescent="0.2">
      <c r="A40" s="22"/>
      <c r="B40" s="35"/>
      <c r="C40" s="1145" t="s">
        <v>541</v>
      </c>
      <c r="D40" s="1146"/>
      <c r="E40" s="1147"/>
      <c r="F40" s="36">
        <v>0.02</v>
      </c>
      <c r="G40" s="37">
        <v>0.11</v>
      </c>
      <c r="H40" s="37">
        <v>0.02</v>
      </c>
      <c r="I40" s="37">
        <v>0.02</v>
      </c>
      <c r="J40" s="38">
        <v>0.02</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v>1.65</v>
      </c>
      <c r="G43" s="42">
        <v>0.63</v>
      </c>
      <c r="H43" s="42">
        <v>0.02</v>
      </c>
      <c r="I43" s="42">
        <v>0</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EAlD9g/5+g41g0ELRxo+poxPoMJLK8oyDe02YYXNu/CyfXGODxT5c4GKrXCs2FqbIvhr4yw2109d+SIBunQcg==" saltValue="CWcRvgcg8cdaNzNNwipZ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1266</v>
      </c>
      <c r="L45" s="60">
        <v>1299</v>
      </c>
      <c r="M45" s="60">
        <v>1358</v>
      </c>
      <c r="N45" s="60">
        <v>1380</v>
      </c>
      <c r="O45" s="61">
        <v>1315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478</v>
      </c>
      <c r="L48" s="64">
        <v>382</v>
      </c>
      <c r="M48" s="64">
        <v>384</v>
      </c>
      <c r="N48" s="64">
        <v>336</v>
      </c>
      <c r="O48" s="65">
        <v>363</v>
      </c>
      <c r="P48" s="48"/>
      <c r="Q48" s="48"/>
      <c r="R48" s="48"/>
      <c r="S48" s="48"/>
      <c r="T48" s="48"/>
      <c r="U48" s="48"/>
    </row>
    <row r="49" spans="1:21" ht="30.75" customHeight="1" x14ac:dyDescent="0.2">
      <c r="A49" s="48"/>
      <c r="B49" s="1155"/>
      <c r="C49" s="1156"/>
      <c r="D49" s="62"/>
      <c r="E49" s="1161" t="s">
        <v>14</v>
      </c>
      <c r="F49" s="1161"/>
      <c r="G49" s="1161"/>
      <c r="H49" s="1161"/>
      <c r="I49" s="1161"/>
      <c r="J49" s="1162"/>
      <c r="K49" s="63">
        <v>39</v>
      </c>
      <c r="L49" s="64">
        <v>45</v>
      </c>
      <c r="M49" s="64">
        <v>138</v>
      </c>
      <c r="N49" s="64">
        <v>264</v>
      </c>
      <c r="O49" s="65">
        <v>289</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1867</v>
      </c>
      <c r="L52" s="64">
        <v>1812</v>
      </c>
      <c r="M52" s="64">
        <v>1790</v>
      </c>
      <c r="N52" s="64">
        <v>1810</v>
      </c>
      <c r="O52" s="65">
        <v>1828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-84</v>
      </c>
      <c r="L53" s="69">
        <v>-86</v>
      </c>
      <c r="M53" s="69">
        <v>90</v>
      </c>
      <c r="N53" s="69">
        <v>170</v>
      </c>
      <c r="O53" s="70">
        <v>139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559</v>
      </c>
      <c r="L58" s="84" t="s">
        <v>559</v>
      </c>
      <c r="M58" s="84" t="s">
        <v>559</v>
      </c>
      <c r="N58" s="84" t="s">
        <v>559</v>
      </c>
      <c r="O58" s="85" t="s">
        <v>559</v>
      </c>
    </row>
    <row r="59" spans="1:21" ht="31.5" customHeight="1" x14ac:dyDescent="0.2">
      <c r="B59" s="1171"/>
      <c r="C59" s="1172"/>
      <c r="D59" s="1178" t="s">
        <v>26</v>
      </c>
      <c r="E59" s="1179"/>
      <c r="F59" s="1179"/>
      <c r="G59" s="1179"/>
      <c r="H59" s="1179"/>
      <c r="I59" s="1179"/>
      <c r="J59" s="1180"/>
      <c r="K59" s="86" t="s">
        <v>559</v>
      </c>
      <c r="L59" s="87" t="s">
        <v>559</v>
      </c>
      <c r="M59" s="87" t="s">
        <v>559</v>
      </c>
      <c r="N59" s="87" t="s">
        <v>559</v>
      </c>
      <c r="O59" s="88" t="s">
        <v>559</v>
      </c>
    </row>
    <row r="60" spans="1:21" ht="31.5" customHeight="1" thickBot="1" x14ac:dyDescent="0.25">
      <c r="B60" s="1173"/>
      <c r="C60" s="1174"/>
      <c r="D60" s="1181" t="s">
        <v>27</v>
      </c>
      <c r="E60" s="1182"/>
      <c r="F60" s="1182"/>
      <c r="G60" s="1182"/>
      <c r="H60" s="1182"/>
      <c r="I60" s="1182"/>
      <c r="J60" s="1183"/>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OLoqu8O2+jUUdbmIl0L9EXBXunj2+00ovW2zfDFvCowH/qyLUuxbQHJVz9mIsQMgnvTfC2pT+cN+LMjD4pv1w==" saltValue="EULaAG3MlcCtZOEDTWnQ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14222</v>
      </c>
      <c r="J41" s="356">
        <v>14525</v>
      </c>
      <c r="K41" s="356">
        <v>14830</v>
      </c>
      <c r="L41" s="356">
        <v>14288</v>
      </c>
      <c r="M41" s="357">
        <v>13853</v>
      </c>
    </row>
    <row r="42" spans="2:13" ht="27.75" customHeight="1" x14ac:dyDescent="0.2">
      <c r="B42" s="1186"/>
      <c r="C42" s="1187"/>
      <c r="D42" s="106"/>
      <c r="E42" s="1192" t="s">
        <v>32</v>
      </c>
      <c r="F42" s="1192"/>
      <c r="G42" s="1192"/>
      <c r="H42" s="1193"/>
      <c r="I42" s="358">
        <v>20</v>
      </c>
      <c r="J42" s="359">
        <v>20</v>
      </c>
      <c r="K42" s="359">
        <v>20</v>
      </c>
      <c r="L42" s="359">
        <v>20</v>
      </c>
      <c r="M42" s="360">
        <v>20</v>
      </c>
    </row>
    <row r="43" spans="2:13" ht="27.75" customHeight="1" x14ac:dyDescent="0.2">
      <c r="B43" s="1186"/>
      <c r="C43" s="1187"/>
      <c r="D43" s="106"/>
      <c r="E43" s="1192" t="s">
        <v>33</v>
      </c>
      <c r="F43" s="1192"/>
      <c r="G43" s="1192"/>
      <c r="H43" s="1193"/>
      <c r="I43" s="358">
        <v>3440</v>
      </c>
      <c r="J43" s="359">
        <v>3008</v>
      </c>
      <c r="K43" s="359">
        <v>2559</v>
      </c>
      <c r="L43" s="359">
        <v>2260</v>
      </c>
      <c r="M43" s="360">
        <v>2009</v>
      </c>
    </row>
    <row r="44" spans="2:13" ht="27.75" customHeight="1" x14ac:dyDescent="0.2">
      <c r="B44" s="1186"/>
      <c r="C44" s="1187"/>
      <c r="D44" s="106"/>
      <c r="E44" s="1192" t="s">
        <v>34</v>
      </c>
      <c r="F44" s="1192"/>
      <c r="G44" s="1192"/>
      <c r="H44" s="1193"/>
      <c r="I44" s="358">
        <v>3252</v>
      </c>
      <c r="J44" s="359">
        <v>3325</v>
      </c>
      <c r="K44" s="359">
        <v>3240</v>
      </c>
      <c r="L44" s="359">
        <v>3023</v>
      </c>
      <c r="M44" s="360">
        <v>2784</v>
      </c>
    </row>
    <row r="45" spans="2:13" ht="27.75" customHeight="1" x14ac:dyDescent="0.2">
      <c r="B45" s="1186"/>
      <c r="C45" s="1187"/>
      <c r="D45" s="106"/>
      <c r="E45" s="1192" t="s">
        <v>35</v>
      </c>
      <c r="F45" s="1192"/>
      <c r="G45" s="1192"/>
      <c r="H45" s="1193"/>
      <c r="I45" s="358">
        <v>2363</v>
      </c>
      <c r="J45" s="359">
        <v>2264</v>
      </c>
      <c r="K45" s="359">
        <v>2207</v>
      </c>
      <c r="L45" s="359">
        <v>2148</v>
      </c>
      <c r="M45" s="360">
        <v>2329</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7952</v>
      </c>
      <c r="J50" s="359">
        <v>9620</v>
      </c>
      <c r="K50" s="359">
        <v>11150</v>
      </c>
      <c r="L50" s="359">
        <v>12577</v>
      </c>
      <c r="M50" s="360">
        <v>12522</v>
      </c>
    </row>
    <row r="51" spans="2:13" ht="27.75" customHeight="1" x14ac:dyDescent="0.2">
      <c r="B51" s="1186"/>
      <c r="C51" s="1187"/>
      <c r="D51" s="106"/>
      <c r="E51" s="1192" t="s">
        <v>42</v>
      </c>
      <c r="F51" s="1192"/>
      <c r="G51" s="1192"/>
      <c r="H51" s="1193"/>
      <c r="I51" s="358">
        <v>2491</v>
      </c>
      <c r="J51" s="359">
        <v>2774</v>
      </c>
      <c r="K51" s="359">
        <v>2552</v>
      </c>
      <c r="L51" s="359">
        <v>2309</v>
      </c>
      <c r="M51" s="360">
        <v>2060</v>
      </c>
    </row>
    <row r="52" spans="2:13" ht="27.75" customHeight="1" x14ac:dyDescent="0.2">
      <c r="B52" s="1188"/>
      <c r="C52" s="1189"/>
      <c r="D52" s="106"/>
      <c r="E52" s="1192" t="s">
        <v>43</v>
      </c>
      <c r="F52" s="1192"/>
      <c r="G52" s="1192"/>
      <c r="H52" s="1193"/>
      <c r="I52" s="358">
        <v>16525</v>
      </c>
      <c r="J52" s="359">
        <v>16472</v>
      </c>
      <c r="K52" s="359">
        <v>16898</v>
      </c>
      <c r="L52" s="359">
        <v>15673</v>
      </c>
      <c r="M52" s="360">
        <v>14694</v>
      </c>
    </row>
    <row r="53" spans="2:13" ht="27.75" customHeight="1" thickBot="1" x14ac:dyDescent="0.25">
      <c r="B53" s="1199" t="s">
        <v>19</v>
      </c>
      <c r="C53" s="1200"/>
      <c r="D53" s="110"/>
      <c r="E53" s="1201" t="s">
        <v>44</v>
      </c>
      <c r="F53" s="1201"/>
      <c r="G53" s="1201"/>
      <c r="H53" s="1202"/>
      <c r="I53" s="361">
        <v>-3672</v>
      </c>
      <c r="J53" s="362">
        <v>-5725</v>
      </c>
      <c r="K53" s="362">
        <v>-7746</v>
      </c>
      <c r="L53" s="362">
        <v>-8821</v>
      </c>
      <c r="M53" s="363">
        <v>-8282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P8EHPzh6uTNkE1eTuy++uCTlLeO3NB9Zu8hPFsgAQTCqAAEcJjGDh2+FnGNlMAj0eVZ9cFHz2N2mWTRbB/Mog==" saltValue="H1A5e1yFEzfiDWNqoFHj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3803</v>
      </c>
      <c r="G55" s="122">
        <v>3471</v>
      </c>
      <c r="H55" s="123">
        <v>3669</v>
      </c>
    </row>
    <row r="56" spans="2:8" ht="52.5" customHeight="1" x14ac:dyDescent="0.2">
      <c r="B56" s="124"/>
      <c r="C56" s="1213" t="s">
        <v>47</v>
      </c>
      <c r="D56" s="1213"/>
      <c r="E56" s="1214"/>
      <c r="F56" s="125">
        <v>0</v>
      </c>
      <c r="G56" s="125">
        <v>0</v>
      </c>
      <c r="H56" s="126">
        <v>0</v>
      </c>
    </row>
    <row r="57" spans="2:8" ht="53.25" customHeight="1" x14ac:dyDescent="0.2">
      <c r="B57" s="124"/>
      <c r="C57" s="1215" t="s">
        <v>48</v>
      </c>
      <c r="D57" s="1215"/>
      <c r="E57" s="1216"/>
      <c r="F57" s="127">
        <v>5307</v>
      </c>
      <c r="G57" s="127">
        <v>6958</v>
      </c>
      <c r="H57" s="128">
        <v>6448</v>
      </c>
    </row>
    <row r="58" spans="2:8" ht="45.75" customHeight="1" x14ac:dyDescent="0.2">
      <c r="B58" s="129"/>
      <c r="C58" s="1206" t="s">
        <v>560</v>
      </c>
      <c r="D58" s="1207"/>
      <c r="E58" s="1208"/>
      <c r="F58" s="130">
        <v>2660</v>
      </c>
      <c r="G58" s="130">
        <v>3114</v>
      </c>
      <c r="H58" s="131">
        <v>3039</v>
      </c>
    </row>
    <row r="59" spans="2:8" ht="45.75" customHeight="1" x14ac:dyDescent="0.2">
      <c r="B59" s="129"/>
      <c r="C59" s="1206" t="s">
        <v>561</v>
      </c>
      <c r="D59" s="1207"/>
      <c r="E59" s="1208"/>
      <c r="F59" s="130">
        <v>1586</v>
      </c>
      <c r="G59" s="130">
        <v>2086</v>
      </c>
      <c r="H59" s="131">
        <v>1804</v>
      </c>
    </row>
    <row r="60" spans="2:8" ht="45.75" customHeight="1" x14ac:dyDescent="0.2">
      <c r="B60" s="129"/>
      <c r="C60" s="1206" t="s">
        <v>562</v>
      </c>
      <c r="D60" s="1207"/>
      <c r="E60" s="1208"/>
      <c r="F60" s="130">
        <v>901</v>
      </c>
      <c r="G60" s="130">
        <v>1604</v>
      </c>
      <c r="H60" s="131">
        <v>1455</v>
      </c>
    </row>
    <row r="61" spans="2:8" ht="45.75" customHeight="1" x14ac:dyDescent="0.2">
      <c r="B61" s="129"/>
      <c r="C61" s="1203" t="s">
        <v>563</v>
      </c>
      <c r="D61" s="1204"/>
      <c r="E61" s="1205"/>
      <c r="F61" s="130">
        <v>153</v>
      </c>
      <c r="G61" s="130">
        <v>143</v>
      </c>
      <c r="H61" s="131">
        <v>134</v>
      </c>
    </row>
    <row r="62" spans="2:8" ht="45.75" customHeight="1" thickBot="1" x14ac:dyDescent="0.25">
      <c r="B62" s="132"/>
      <c r="C62" s="1206" t="s">
        <v>564</v>
      </c>
      <c r="D62" s="1207"/>
      <c r="E62" s="1208"/>
      <c r="F62" s="133">
        <v>7</v>
      </c>
      <c r="G62" s="133">
        <v>12</v>
      </c>
      <c r="H62" s="134">
        <v>12</v>
      </c>
    </row>
    <row r="63" spans="2:8" ht="52.5" customHeight="1" thickBot="1" x14ac:dyDescent="0.25">
      <c r="B63" s="135"/>
      <c r="C63" s="1209" t="s">
        <v>49</v>
      </c>
      <c r="D63" s="1209"/>
      <c r="E63" s="1210"/>
      <c r="F63" s="136">
        <v>9110</v>
      </c>
      <c r="G63" s="136">
        <v>10429</v>
      </c>
      <c r="H63" s="137">
        <v>10117</v>
      </c>
    </row>
    <row r="64" spans="2:8" ht="13" x14ac:dyDescent="0.2"/>
  </sheetData>
  <sheetProtection algorithmName="SHA-512" hashValue="Gm6cl5hFLlQ8CfyEArR3Gx8Nk+xzXxnSVtJZZg5BsG/XowkyoxwXn+MoQan+J3pXL4o6rrSXZTt449l4RM1Ltg==" saltValue="tgH4h2riTxAPZ+vvWh+y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35610</v>
      </c>
      <c r="E3" s="156"/>
      <c r="F3" s="157">
        <v>62383</v>
      </c>
      <c r="G3" s="158"/>
      <c r="H3" s="159"/>
    </row>
    <row r="4" spans="1:8" x14ac:dyDescent="0.2">
      <c r="A4" s="160"/>
      <c r="B4" s="161"/>
      <c r="C4" s="162"/>
      <c r="D4" s="163">
        <v>22899</v>
      </c>
      <c r="E4" s="164"/>
      <c r="F4" s="165">
        <v>35325</v>
      </c>
      <c r="G4" s="166"/>
      <c r="H4" s="167"/>
    </row>
    <row r="5" spans="1:8" x14ac:dyDescent="0.2">
      <c r="A5" s="148" t="s">
        <v>521</v>
      </c>
      <c r="B5" s="153"/>
      <c r="C5" s="154"/>
      <c r="D5" s="155">
        <v>28609</v>
      </c>
      <c r="E5" s="156"/>
      <c r="F5" s="157">
        <v>63812</v>
      </c>
      <c r="G5" s="158"/>
      <c r="H5" s="159"/>
    </row>
    <row r="6" spans="1:8" x14ac:dyDescent="0.2">
      <c r="A6" s="160"/>
      <c r="B6" s="161"/>
      <c r="C6" s="162"/>
      <c r="D6" s="163">
        <v>17428</v>
      </c>
      <c r="E6" s="164"/>
      <c r="F6" s="165">
        <v>33848</v>
      </c>
      <c r="G6" s="166"/>
      <c r="H6" s="167"/>
    </row>
    <row r="7" spans="1:8" x14ac:dyDescent="0.2">
      <c r="A7" s="148" t="s">
        <v>522</v>
      </c>
      <c r="B7" s="153"/>
      <c r="C7" s="154"/>
      <c r="D7" s="155">
        <v>38771</v>
      </c>
      <c r="E7" s="156"/>
      <c r="F7" s="157">
        <v>54225</v>
      </c>
      <c r="G7" s="158"/>
      <c r="H7" s="159"/>
    </row>
    <row r="8" spans="1:8" x14ac:dyDescent="0.2">
      <c r="A8" s="160"/>
      <c r="B8" s="161"/>
      <c r="C8" s="162"/>
      <c r="D8" s="163">
        <v>17018</v>
      </c>
      <c r="E8" s="164"/>
      <c r="F8" s="165">
        <v>27337</v>
      </c>
      <c r="G8" s="166"/>
      <c r="H8" s="167"/>
    </row>
    <row r="9" spans="1:8" x14ac:dyDescent="0.2">
      <c r="A9" s="148" t="s">
        <v>523</v>
      </c>
      <c r="B9" s="153"/>
      <c r="C9" s="154"/>
      <c r="D9" s="155">
        <v>32534</v>
      </c>
      <c r="E9" s="156"/>
      <c r="F9" s="157">
        <v>54016</v>
      </c>
      <c r="G9" s="158"/>
      <c r="H9" s="159"/>
    </row>
    <row r="10" spans="1:8" x14ac:dyDescent="0.2">
      <c r="A10" s="160"/>
      <c r="B10" s="161"/>
      <c r="C10" s="162"/>
      <c r="D10" s="163">
        <v>20042</v>
      </c>
      <c r="E10" s="164"/>
      <c r="F10" s="165">
        <v>28078</v>
      </c>
      <c r="G10" s="166"/>
      <c r="H10" s="167"/>
    </row>
    <row r="11" spans="1:8" x14ac:dyDescent="0.2">
      <c r="A11" s="148" t="s">
        <v>524</v>
      </c>
      <c r="B11" s="153"/>
      <c r="C11" s="154"/>
      <c r="D11" s="155">
        <v>35069</v>
      </c>
      <c r="E11" s="156"/>
      <c r="F11" s="157">
        <v>52786</v>
      </c>
      <c r="G11" s="158"/>
      <c r="H11" s="159"/>
    </row>
    <row r="12" spans="1:8" x14ac:dyDescent="0.2">
      <c r="A12" s="160"/>
      <c r="B12" s="161"/>
      <c r="C12" s="168"/>
      <c r="D12" s="163">
        <v>23826</v>
      </c>
      <c r="E12" s="164"/>
      <c r="F12" s="165">
        <v>28742</v>
      </c>
      <c r="G12" s="166"/>
      <c r="H12" s="167"/>
    </row>
    <row r="13" spans="1:8" x14ac:dyDescent="0.2">
      <c r="A13" s="148"/>
      <c r="B13" s="153"/>
      <c r="C13" s="169"/>
      <c r="D13" s="170">
        <v>34119</v>
      </c>
      <c r="E13" s="171"/>
      <c r="F13" s="172">
        <v>57444</v>
      </c>
      <c r="G13" s="173"/>
      <c r="H13" s="159"/>
    </row>
    <row r="14" spans="1:8" x14ac:dyDescent="0.2">
      <c r="A14" s="160"/>
      <c r="B14" s="161"/>
      <c r="C14" s="162"/>
      <c r="D14" s="163">
        <v>20243</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10.34</v>
      </c>
      <c r="C19" s="174">
        <f>ROUND(VALUE(SUBSTITUTE(実質収支比率等に係る経年分析!G$48,"▲","-")),2)</f>
        <v>6.36</v>
      </c>
      <c r="D19" s="174">
        <f>ROUND(VALUE(SUBSTITUTE(実質収支比率等に係る経年分析!H$48,"▲","-")),2)</f>
        <v>11.46</v>
      </c>
      <c r="E19" s="174">
        <f>ROUND(VALUE(SUBSTITUTE(実質収支比率等に係る経年分析!I$48,"▲","-")),2)</f>
        <v>7.83</v>
      </c>
      <c r="F19" s="174">
        <f>ROUND(VALUE(SUBSTITUTE(実質収支比率等に係る経年分析!J$48,"▲","-")),2)</f>
        <v>6.34</v>
      </c>
    </row>
    <row r="20" spans="1:11" x14ac:dyDescent="0.2">
      <c r="A20" s="174" t="s">
        <v>53</v>
      </c>
      <c r="B20" s="174">
        <f>ROUND(VALUE(SUBSTITUTE(実質収支比率等に係る経年分析!F$47,"▲","-")),2)</f>
        <v>28.77</v>
      </c>
      <c r="C20" s="174">
        <f>ROUND(VALUE(SUBSTITUTE(実質収支比率等に係る経年分析!G$47,"▲","-")),2)</f>
        <v>27.67</v>
      </c>
      <c r="D20" s="174">
        <f>ROUND(VALUE(SUBSTITUTE(実質収支比率等に係る経年分析!H$47,"▲","-")),2)</f>
        <v>24.89</v>
      </c>
      <c r="E20" s="174">
        <f>ROUND(VALUE(SUBSTITUTE(実質収支比率等に係る経年分析!I$47,"▲","-")),2)</f>
        <v>23.66</v>
      </c>
      <c r="F20" s="174">
        <f>ROUND(VALUE(SUBSTITUTE(実質収支比率等に係る経年分析!J$47,"▲","-")),2)</f>
        <v>24.47</v>
      </c>
    </row>
    <row r="21" spans="1:11" x14ac:dyDescent="0.2">
      <c r="A21" s="174" t="s">
        <v>54</v>
      </c>
      <c r="B21" s="174">
        <f>IF(ISNUMBER(VALUE(SUBSTITUTE(実質収支比率等に係る経年分析!F$49,"▲","-"))),ROUND(VALUE(SUBSTITUTE(実質収支比率等に係る経年分析!F$49,"▲","-")),2),NA())</f>
        <v>4.7300000000000004</v>
      </c>
      <c r="C21" s="174">
        <f>IF(ISNUMBER(VALUE(SUBSTITUTE(実質収支比率等に係る経年分析!G$49,"▲","-"))),ROUND(VALUE(SUBSTITUTE(実質収支比率等に係る経年分析!G$49,"▲","-")),2),NA())</f>
        <v>-3.68</v>
      </c>
      <c r="D21" s="174">
        <f>IF(ISNUMBER(VALUE(SUBSTITUTE(実質収支比率等に係る経年分析!H$49,"▲","-"))),ROUND(VALUE(SUBSTITUTE(実質収支比率等に係る経年分析!H$49,"▲","-")),2),NA())</f>
        <v>4.51</v>
      </c>
      <c r="E21" s="174">
        <f>IF(ISNUMBER(VALUE(SUBSTITUTE(実質収支比率等に係る経年分析!I$49,"▲","-"))),ROUND(VALUE(SUBSTITUTE(実質収支比率等に係る経年分析!I$49,"▲","-")),2),NA())</f>
        <v>-6.36</v>
      </c>
      <c r="F21" s="174">
        <f>IF(ISNUMBER(VALUE(SUBSTITUTE(実質収支比率等に係る経年分析!J$49,"▲","-"))),ROUND(VALUE(SUBSTITUTE(実質収支比率等に係る経年分析!J$49,"▲","-")),2),NA())</f>
        <v>-0.01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1.65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墓園事業特別会計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水上太陽光発電事業特別会計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0.56999999999999995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1867</v>
      </c>
      <c r="E42" s="176"/>
      <c r="F42" s="176"/>
      <c r="G42" s="176">
        <f>'実質公債費比率（分子）の構造'!L$52</f>
        <v>1812</v>
      </c>
      <c r="H42" s="176"/>
      <c r="I42" s="176"/>
      <c r="J42" s="176">
        <f>'実質公債費比率（分子）の構造'!M$52</f>
        <v>1790</v>
      </c>
      <c r="K42" s="176"/>
      <c r="L42" s="176"/>
      <c r="M42" s="176">
        <f>'実質公債費比率（分子）の構造'!N$52</f>
        <v>1810</v>
      </c>
      <c r="N42" s="176"/>
      <c r="O42" s="176"/>
      <c r="P42" s="176">
        <f>'実質公債費比率（分子）の構造'!O$52</f>
        <v>1828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39</v>
      </c>
      <c r="C45" s="176"/>
      <c r="D45" s="176"/>
      <c r="E45" s="176">
        <f>'実質公債費比率（分子）の構造'!L$49</f>
        <v>45</v>
      </c>
      <c r="F45" s="176"/>
      <c r="G45" s="176"/>
      <c r="H45" s="176">
        <f>'実質公債費比率（分子）の構造'!M$49</f>
        <v>138</v>
      </c>
      <c r="I45" s="176"/>
      <c r="J45" s="176"/>
      <c r="K45" s="176">
        <f>'実質公債費比率（分子）の構造'!N$49</f>
        <v>264</v>
      </c>
      <c r="L45" s="176"/>
      <c r="M45" s="176"/>
      <c r="N45" s="176">
        <f>'実質公債費比率（分子）の構造'!O$49</f>
        <v>289</v>
      </c>
      <c r="O45" s="176"/>
      <c r="P45" s="176"/>
    </row>
    <row r="46" spans="1:16" x14ac:dyDescent="0.2">
      <c r="A46" s="176" t="s">
        <v>64</v>
      </c>
      <c r="B46" s="176">
        <f>'実質公債費比率（分子）の構造'!K$48</f>
        <v>478</v>
      </c>
      <c r="C46" s="176"/>
      <c r="D46" s="176"/>
      <c r="E46" s="176">
        <f>'実質公債費比率（分子）の構造'!L$48</f>
        <v>382</v>
      </c>
      <c r="F46" s="176"/>
      <c r="G46" s="176"/>
      <c r="H46" s="176">
        <f>'実質公債費比率（分子）の構造'!M$48</f>
        <v>384</v>
      </c>
      <c r="I46" s="176"/>
      <c r="J46" s="176"/>
      <c r="K46" s="176">
        <f>'実質公債費比率（分子）の構造'!N$48</f>
        <v>336</v>
      </c>
      <c r="L46" s="176"/>
      <c r="M46" s="176"/>
      <c r="N46" s="176">
        <f>'実質公債費比率（分子）の構造'!O$48</f>
        <v>363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1266</v>
      </c>
      <c r="C49" s="176"/>
      <c r="D49" s="176"/>
      <c r="E49" s="176">
        <f>'実質公債費比率（分子）の構造'!L$45</f>
        <v>1299</v>
      </c>
      <c r="F49" s="176"/>
      <c r="G49" s="176"/>
      <c r="H49" s="176">
        <f>'実質公債費比率（分子）の構造'!M$45</f>
        <v>1358</v>
      </c>
      <c r="I49" s="176"/>
      <c r="J49" s="176"/>
      <c r="K49" s="176">
        <f>'実質公債費比率（分子）の構造'!N$45</f>
        <v>1380</v>
      </c>
      <c r="L49" s="176"/>
      <c r="M49" s="176"/>
      <c r="N49" s="176">
        <f>'実質公債費比率（分子）の構造'!O$45</f>
        <v>1315</v>
      </c>
      <c r="O49" s="176"/>
      <c r="P49" s="176"/>
    </row>
    <row r="50" spans="1:16" x14ac:dyDescent="0.2">
      <c r="A50" s="176" t="s">
        <v>67</v>
      </c>
      <c r="B50" s="176" t="e">
        <f>NA()</f>
        <v>#N/A</v>
      </c>
      <c r="C50" s="176">
        <f>IF(ISNUMBER('実質公債費比率（分子）の構造'!K$53),'実質公債費比率（分子）の構造'!K$53,NA())</f>
        <v>-84</v>
      </c>
      <c r="D50" s="176" t="e">
        <f>NA()</f>
        <v>#N/A</v>
      </c>
      <c r="E50" s="176" t="e">
        <f>NA()</f>
        <v>#N/A</v>
      </c>
      <c r="F50" s="176">
        <f>IF(ISNUMBER('実質公債費比率（分子）の構造'!L$53),'実質公債費比率（分子）の構造'!L$53,NA())</f>
        <v>-86</v>
      </c>
      <c r="G50" s="176" t="e">
        <f>NA()</f>
        <v>#N/A</v>
      </c>
      <c r="H50" s="176" t="e">
        <f>NA()</f>
        <v>#N/A</v>
      </c>
      <c r="I50" s="176">
        <f>IF(ISNUMBER('実質公債費比率（分子）の構造'!M$53),'実質公債費比率（分子）の構造'!M$53,NA())</f>
        <v>90</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139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16525</v>
      </c>
      <c r="E56" s="175"/>
      <c r="F56" s="175"/>
      <c r="G56" s="175">
        <f>'将来負担比率（分子）の構造'!J$52</f>
        <v>16472</v>
      </c>
      <c r="H56" s="175"/>
      <c r="I56" s="175"/>
      <c r="J56" s="175">
        <f>'将来負担比率（分子）の構造'!K$52</f>
        <v>16898</v>
      </c>
      <c r="K56" s="175"/>
      <c r="L56" s="175"/>
      <c r="M56" s="175">
        <f>'将来負担比率（分子）の構造'!L$52</f>
        <v>15673</v>
      </c>
      <c r="N56" s="175"/>
      <c r="O56" s="175"/>
      <c r="P56" s="175">
        <f>'将来負担比率（分子）の構造'!M$52</f>
        <v>14694</v>
      </c>
    </row>
    <row r="57" spans="1:16" x14ac:dyDescent="0.2">
      <c r="A57" s="175" t="s">
        <v>42</v>
      </c>
      <c r="B57" s="175"/>
      <c r="C57" s="175"/>
      <c r="D57" s="175">
        <f>'将来負担比率（分子）の構造'!I$51</f>
        <v>2491</v>
      </c>
      <c r="E57" s="175"/>
      <c r="F57" s="175"/>
      <c r="G57" s="175">
        <f>'将来負担比率（分子）の構造'!J$51</f>
        <v>2774</v>
      </c>
      <c r="H57" s="175"/>
      <c r="I57" s="175"/>
      <c r="J57" s="175">
        <f>'将来負担比率（分子）の構造'!K$51</f>
        <v>2552</v>
      </c>
      <c r="K57" s="175"/>
      <c r="L57" s="175"/>
      <c r="M57" s="175">
        <f>'将来負担比率（分子）の構造'!L$51</f>
        <v>2309</v>
      </c>
      <c r="N57" s="175"/>
      <c r="O57" s="175"/>
      <c r="P57" s="175">
        <f>'将来負担比率（分子）の構造'!M$51</f>
        <v>2060</v>
      </c>
    </row>
    <row r="58" spans="1:16" x14ac:dyDescent="0.2">
      <c r="A58" s="175" t="s">
        <v>41</v>
      </c>
      <c r="B58" s="175"/>
      <c r="C58" s="175"/>
      <c r="D58" s="175">
        <f>'将来負担比率（分子）の構造'!I$50</f>
        <v>7952</v>
      </c>
      <c r="E58" s="175"/>
      <c r="F58" s="175"/>
      <c r="G58" s="175">
        <f>'将来負担比率（分子）の構造'!J$50</f>
        <v>9620</v>
      </c>
      <c r="H58" s="175"/>
      <c r="I58" s="175"/>
      <c r="J58" s="175">
        <f>'将来負担比率（分子）の構造'!K$50</f>
        <v>11150</v>
      </c>
      <c r="K58" s="175"/>
      <c r="L58" s="175"/>
      <c r="M58" s="175">
        <f>'将来負担比率（分子）の構造'!L$50</f>
        <v>12577</v>
      </c>
      <c r="N58" s="175"/>
      <c r="O58" s="175"/>
      <c r="P58" s="175">
        <f>'将来負担比率（分子）の構造'!M$50</f>
        <v>12522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2363</v>
      </c>
      <c r="C62" s="175"/>
      <c r="D62" s="175"/>
      <c r="E62" s="175">
        <f>'将来負担比率（分子）の構造'!J$45</f>
        <v>2264</v>
      </c>
      <c r="F62" s="175"/>
      <c r="G62" s="175"/>
      <c r="H62" s="175">
        <f>'将来負担比率（分子）の構造'!K$45</f>
        <v>2207</v>
      </c>
      <c r="I62" s="175"/>
      <c r="J62" s="175"/>
      <c r="K62" s="175">
        <f>'将来負担比率（分子）の構造'!L$45</f>
        <v>2148</v>
      </c>
      <c r="L62" s="175"/>
      <c r="M62" s="175"/>
      <c r="N62" s="175">
        <f>'将来負担比率（分子）の構造'!M$45</f>
        <v>2329</v>
      </c>
      <c r="O62" s="175"/>
      <c r="P62" s="175"/>
    </row>
    <row r="63" spans="1:16" x14ac:dyDescent="0.2">
      <c r="A63" s="175" t="s">
        <v>34</v>
      </c>
      <c r="B63" s="175">
        <f>'将来負担比率（分子）の構造'!I$44</f>
        <v>3252</v>
      </c>
      <c r="C63" s="175"/>
      <c r="D63" s="175"/>
      <c r="E63" s="175">
        <f>'将来負担比率（分子）の構造'!J$44</f>
        <v>3325</v>
      </c>
      <c r="F63" s="175"/>
      <c r="G63" s="175"/>
      <c r="H63" s="175">
        <f>'将来負担比率（分子）の構造'!K$44</f>
        <v>3240</v>
      </c>
      <c r="I63" s="175"/>
      <c r="J63" s="175"/>
      <c r="K63" s="175">
        <f>'将来負担比率（分子）の構造'!L$44</f>
        <v>3023</v>
      </c>
      <c r="L63" s="175"/>
      <c r="M63" s="175"/>
      <c r="N63" s="175">
        <f>'将来負担比率（分子）の構造'!M$44</f>
        <v>2784</v>
      </c>
      <c r="O63" s="175"/>
      <c r="P63" s="175"/>
    </row>
    <row r="64" spans="1:16" x14ac:dyDescent="0.2">
      <c r="A64" s="175" t="s">
        <v>33</v>
      </c>
      <c r="B64" s="175">
        <f>'将来負担比率（分子）の構造'!I$43</f>
        <v>3440</v>
      </c>
      <c r="C64" s="175"/>
      <c r="D64" s="175"/>
      <c r="E64" s="175">
        <f>'将来負担比率（分子）の構造'!J$43</f>
        <v>3008</v>
      </c>
      <c r="F64" s="175"/>
      <c r="G64" s="175"/>
      <c r="H64" s="175">
        <f>'将来負担比率（分子）の構造'!K$43</f>
        <v>2559</v>
      </c>
      <c r="I64" s="175"/>
      <c r="J64" s="175"/>
      <c r="K64" s="175">
        <f>'将来負担比率（分子）の構造'!L$43</f>
        <v>2260</v>
      </c>
      <c r="L64" s="175"/>
      <c r="M64" s="175"/>
      <c r="N64" s="175">
        <f>'将来負担比率（分子）の構造'!M$43</f>
        <v>2009</v>
      </c>
      <c r="O64" s="175"/>
      <c r="P64" s="175"/>
    </row>
    <row r="65" spans="1:16" x14ac:dyDescent="0.2">
      <c r="A65" s="175" t="s">
        <v>32</v>
      </c>
      <c r="B65" s="175">
        <f>'将来負担比率（分子）の構造'!I$42</f>
        <v>20</v>
      </c>
      <c r="C65" s="175"/>
      <c r="D65" s="175"/>
      <c r="E65" s="175">
        <f>'将来負担比率（分子）の構造'!J$42</f>
        <v>20</v>
      </c>
      <c r="F65" s="175"/>
      <c r="G65" s="175"/>
      <c r="H65" s="175">
        <f>'将来負担比率（分子）の構造'!K$42</f>
        <v>20</v>
      </c>
      <c r="I65" s="175"/>
      <c r="J65" s="175"/>
      <c r="K65" s="175">
        <f>'将来負担比率（分子）の構造'!L$42</f>
        <v>20</v>
      </c>
      <c r="L65" s="175"/>
      <c r="M65" s="175"/>
      <c r="N65" s="175">
        <f>'将来負担比率（分子）の構造'!M$42</f>
        <v>20</v>
      </c>
      <c r="O65" s="175"/>
      <c r="P65" s="175"/>
    </row>
    <row r="66" spans="1:16" x14ac:dyDescent="0.2">
      <c r="A66" s="175" t="s">
        <v>31</v>
      </c>
      <c r="B66" s="175">
        <f>'将来負担比率（分子）の構造'!I$41</f>
        <v>14222</v>
      </c>
      <c r="C66" s="175"/>
      <c r="D66" s="175"/>
      <c r="E66" s="175">
        <f>'将来負担比率（分子）の構造'!J$41</f>
        <v>14525</v>
      </c>
      <c r="F66" s="175"/>
      <c r="G66" s="175"/>
      <c r="H66" s="175">
        <f>'将来負担比率（分子）の構造'!K$41</f>
        <v>14830</v>
      </c>
      <c r="I66" s="175"/>
      <c r="J66" s="175"/>
      <c r="K66" s="175">
        <f>'将来負担比率（分子）の構造'!L$41</f>
        <v>14288</v>
      </c>
      <c r="L66" s="175"/>
      <c r="M66" s="175"/>
      <c r="N66" s="175">
        <f>'将来負担比率（分子）の構造'!M$41</f>
        <v>13853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3803</v>
      </c>
      <c r="C72" s="179">
        <f>基金残高に係る経年分析!G55</f>
        <v>3471</v>
      </c>
      <c r="D72" s="179">
        <f>基金残高に係る経年分析!H55</f>
        <v>3669</v>
      </c>
    </row>
    <row r="73" spans="1:16" x14ac:dyDescent="0.2">
      <c r="A73" s="178" t="s">
        <v>74</v>
      </c>
      <c r="B73" s="179">
        <f>基金残高に係る経年分析!F56</f>
        <v>0</v>
      </c>
      <c r="C73" s="179">
        <f>基金残高に係る経年分析!G56</f>
        <v>0</v>
      </c>
      <c r="D73" s="179">
        <f>基金残高に係る経年分析!H56</f>
        <v>0</v>
      </c>
    </row>
    <row r="74" spans="1:16" x14ac:dyDescent="0.2">
      <c r="A74" s="178" t="s">
        <v>75</v>
      </c>
      <c r="B74" s="179">
        <f>基金残高に係る経年分析!F57</f>
        <v>5307</v>
      </c>
      <c r="C74" s="179">
        <f>基金残高に係る経年分析!G57</f>
        <v>6958</v>
      </c>
      <c r="D74" s="179">
        <f>基金残高に係る経年分析!H57</f>
        <v>6448</v>
      </c>
    </row>
  </sheetData>
  <sheetProtection algorithmName="SHA-512" hashValue="0F8ZYLZi6Fh3F39xLpd6x0POA496HRVd1TR+MY5+ZaH9mA3qNUlOa+TvtpN8r9vUFVI7RUKzlBcl+VSCjlJqfw==" saltValue="x9M31BMTBegVmsbTDO/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2025-03-18T00:12:54Z</cp:lastPrinted>
  <dcterms:created xsi:type="dcterms:W3CDTF">2025-02-19T03:03:28Z</dcterms:created>
  <dcterms:modified xsi:type="dcterms:W3CDTF">2025-03-18T01:52:21Z</dcterms:modified>
  <cp:category/>
</cp:coreProperties>
</file>