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my.sharepoint.com/personal/t_hiruta_soumu_go_jp/Documents/デスクトップ/☆財政状況資料集の修正/"/>
    </mc:Choice>
  </mc:AlternateContent>
  <xr:revisionPtr revIDLastSave="3" documentId="13_ncr:1_{B4B23242-26D9-4744-8DC3-AE65A52CC96B}" xr6:coauthVersionLast="47" xr6:coauthVersionMax="47" xr10:uidLastSave="{AEC29FD2-FA8A-4C5C-BE7C-063BF7872A78}"/>
  <bookViews>
    <workbookView xWindow="-110" yWindow="-110" windowWidth="19420" windowHeight="122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C34" i="10"/>
  <c r="U34" i="10" s="1"/>
  <c r="U35" i="10" s="1"/>
  <c r="U36" i="10" s="1"/>
  <c r="AM34" i="10" l="1"/>
  <c r="AM35" i="10" s="1"/>
  <c r="BW34" i="10" s="1"/>
  <c r="BW35" i="10" s="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<sst xmlns="http://schemas.openxmlformats.org/spreadsheetml/2006/main" count="1075" uniqueCount="563">
  <si>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</si>
  <si>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</si>
  <si>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</si>
  <si>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</si>
  <si>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</si>
  <si>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</si>
  <si>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</si>
  <si>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</si>
  <si>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</si>
  <si>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</si>
  <si>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</si>
  <si>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</si>
  <si>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</si>
  <si>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</si>
  <si>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</si>
  <si>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</si>
  <si>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</si>
  <si>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</si>
  <si>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</si>
  <si>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</si>
  <si>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</si>
  <si>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</si>
  <si>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</si>
  <si>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</si>
  <si>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</si>
  <si>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</si>
  <si>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</si>
  <si>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</si>
  <si>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</si>
  <si>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</si>
  <si>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</si>
  <si>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</si>
  <si>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</si>
  <si>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</si>
  <si>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</si>
  <si>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</si>
  <si>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</si>
  <si>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</si>
  <si>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</si>
  <si>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</si>
  <si>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</si>
  <si>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</si>
  <si>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</si>
  <si>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</si>
  <si>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</si>
  <si>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</si>
  <si>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</si>
  <si>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</si>
  <si>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</si>
  <si>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</si>
  <si>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</si>
  <si>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</si>
  <si>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</si>
  <si>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</si>
  <si>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</si>
  <si>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</si>
  <si>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</si>
  <si>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</si>
  <si>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</si>
  <si>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</si>
  <si>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</si>
  <si>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</si>
  <si>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</si>
  <si>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</si>
  <si>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</si>
  <si>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</si>
  <si>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</si>
  <si>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</si>
  <si>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</si>
  <si>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</si>
  <si>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</si>
  <si>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</si>
  <si>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</si>
  <si>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</si>
  <si>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</si>
  <si>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</si>
  <si>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</si>
  <si>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</si>
  <si>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</si>
  <si>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</si>
  <si>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</si>
  <si>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</si>
  <si>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</si>
  <si>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</si>
  <si>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</si>
  <si>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</si>
  <si>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</si>
  <si>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</si>
  <si>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</si>
  <si>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</si>
  <si>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</si>
  <si>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</si>
  <si>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</si>
  <si>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</si>
  <si>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みよし市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</si>
  <si>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</si>
  <si>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</si>
  <si>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</si>
  <si>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</si>
  <si>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</si>
  <si>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</si>
  <si>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</si>
  <si>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</si>
  <si>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</si>
  <si>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</si>
  <si>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</si>
  <si>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</si>
  <si>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</si>
  <si>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</si>
  <si>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</si>
  <si>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</si>
  <si>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</si>
  <si>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</si>
  <si>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</si>
  <si>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</si>
  <si>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</si>
  <si>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</si>
  <si>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</si>
  <si>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</si>
  <si>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</si>
  <si>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</si>
  <si>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</si>
  <si>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</si>
  <si>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</si>
  <si>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</si>
  <si>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</si>
  <si>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</si>
  <si>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</si>
  <si>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</si>
  <si>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</si>
  <si>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</si>
  <si>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</si>
  <si>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</si>
  <si>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</si>
  <si>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</si>
  <si>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</si>
  <si>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</si>
  <si>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</si>
  <si>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</si>
  <si>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</si>
  <si>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</si>
  <si>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</si>
  <si>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</si>
  <si>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</si>
  <si>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</si>
  <si>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</si>
  <si>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</si>
  <si>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</si>
  <si>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</si>
  <si>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</si>
  <si>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</si>
  <si>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</si>
  <si>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</si>
  <si>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</si>
  <si>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</si>
  <si>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</si>
  <si>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</si>
  <si>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</si>
  <si>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</si>
  <si>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</si>
  <si>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</si>
  <si>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</si>
  <si>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</si>
  <si>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</si>
  <si>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</si>
  <si>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</si>
  <si>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</si>
  <si>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</si>
  <si>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</si>
  <si>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</si>
  <si>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</si>
  <si>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</si>
  <si>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</si>
  <si>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</si>
  <si>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</si>
  <si>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</si>
  <si>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</si>
  <si>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</si>
  <si>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</si>
  <si>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</si>
  <si>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</si>
  <si>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</si>
  <si>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</si>
  <si>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</si>
  <si>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</si>
  <si>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</si>
  <si>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</si>
  <si>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</si>
  <si>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</si>
  <si>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</si>
  <si>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</si>
  <si>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</si>
  <si>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</si>
  <si>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</si>
  <si>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</si>
  <si>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</si>
  <si>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</si>
  <si>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</si>
  <si>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</si>
  <si>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</si>
  <si>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</si>
  <si>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</si>
  <si>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</si>
  <si>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</si>
  <si>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愛知県みよし市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</si>
  <si>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</si>
  <si>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</si>
  <si>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</si>
  <si>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</si>
  <si>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</si>
  <si>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</si>
  <si>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</si>
  <si>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</si>
  <si>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</si>
  <si>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</si>
  <si>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</si>
  <si>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</si>
  <si>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</si>
  <si>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</si>
  <si>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</si>
  <si>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</si>
  <si>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</si>
  <si>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</si>
  <si>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</si>
  <si>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</si>
  <si>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</si>
  <si>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</si>
  <si>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</si>
  <si>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</si>
  <si>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</si>
  <si>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</si>
  <si>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</si>
  <si>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</si>
  <si>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</si>
  <si>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</si>
  <si>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</si>
  <si>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</si>
  <si>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</si>
  <si>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</si>
  <si>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</si>
  <si>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</si>
  <si>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</si>
  <si>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</si>
  <si>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</si>
  <si>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</si>
  <si>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</si>
  <si>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</si>
  <si>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</si>
  <si>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</si>
  <si>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</si>
  <si>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</si>
  <si>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</si>
  <si>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</si>
  <si>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</si>
  <si>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</si>
  <si>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</si>
  <si>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</si>
  <si>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</si>
  <si>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</si>
  <si>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</si>
  <si>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</si>
  <si>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</si>
  <si>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</si>
  <si>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</si>
  <si>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</si>
  <si>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</si>
  <si>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</si>
  <si>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</si>
  <si>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</si>
  <si>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</si>
  <si>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</si>
  <si>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</si>
  <si>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</si>
  <si>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</si>
  <si>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</si>
  <si>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</si>
  <si>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</si>
  <si>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</si>
  <si>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</si>
  <si>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</si>
  <si>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</si>
  <si>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</si>
  <si>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</si>
  <si>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</si>
  <si>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</si>
  <si>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</si>
  <si>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</si>
  <si>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</si>
  <si>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</si>
  <si>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</si>
  <si>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</si>
  <si>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</si>
  <si>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</si>
  <si>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</si>
  <si>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</si>
  <si>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</si>
  <si>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</si>
  <si>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</si>
  <si>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</si>
  <si>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</si>
  <si>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</si>
  <si>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</si>
  <si>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</si>
  <si>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</si>
  <si>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</si>
  <si>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</si>
  <si>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</si>
  <si>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</si>
  <si>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</si>
  <si>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</si>
  <si>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</si>
  <si>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</si>
  <si>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</si>
  <si>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</si>
  <si>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</si>
  <si>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</si>
  <si>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</si>
  <si>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</si>
  <si>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</si>
  <si>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</si>
  <si>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</si>
  <si>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</si>
  <si>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</si>
  <si>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</si>
  <si>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</si>
  <si>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</si>
  <si>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</si>
  <si>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</si>
  <si>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</si>
  <si>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</si>
  <si>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</si>
  <si>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</si>
  <si>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</si>
  <si>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</si>
  <si>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</si>
  <si>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</si>
  <si>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</si>
  <si>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</si>
  <si>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</si>
  <si>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</si>
  <si>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</si>
  <si>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</si>
  <si>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</si>
  <si>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</si>
  <si>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</si>
  <si>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</si>
  <si>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</si>
  <si>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</si>
  <si>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</si>
  <si>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</si>
  <si>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</si>
  <si>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</si>
  <si>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</si>
  <si>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</si>
  <si>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</si>
  <si>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愛知県みよし市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</si>
  <si>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</si>
  <si>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</si>
  <si>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</si>
  <si>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</si>
  <si>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</si>
  <si>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</si>
  <si>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</si>
  <si>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</si>
  <si>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</si>
  <si>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</si>
  <si>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</si>
  <si>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</si>
  <si>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</si>
  <si>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</si>
  <si>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</si>
  <si>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</si>
  <si>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</si>
  <si>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</si>
  <si>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</si>
  <si>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</si>
  <si>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</si>
  <si>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</si>
  <si>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</si>
  <si>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</si>
  <si>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</si>
  <si>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</si>
  <si>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</si>
  <si>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</si>
  <si>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</si>
  <si>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</si>
  <si>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</si>
  <si>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</si>
  <si>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</si>
  <si>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</si>
  <si>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</si>
  <si>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</si>
  <si>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</si>
  <si>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</si>
  <si>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</si>
  <si>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</si>
  <si>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</si>
  <si>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</si>
  <si>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</si>
  <si>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</si>
  <si>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</si>
  <si>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</si>
  <si>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</si>
  <si>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</si>
  <si>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</si>
  <si>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</si>
  <si>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</si>
  <si>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</si>
  <si>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</si>
  <si>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</si>
  <si>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</si>
  <si>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</si>
  <si>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</si>
  <si>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</si>
  <si>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</si>
  <si>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</si>
  <si>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</si>
  <si>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</si>
  <si>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</si>
  <si>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</si>
  <si>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</si>
  <si>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</si>
  <si>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</si>
  <si>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</si>
  <si>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</si>
  <si>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</si>
  <si>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</si>
  <si>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</si>
  <si>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</si>
  <si>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</si>
  <si>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</si>
  <si>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</si>
  <si>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</si>
  <si>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</si>
  <si>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</si>
  <si>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</si>
  <si>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</si>
  <si>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</si>
  <si>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</si>
  <si>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</si>
  <si>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</si>
  <si>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</si>
  <si>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</si>
  <si>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</si>
  <si>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</si>
  <si>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</si>
  <si>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</si>
  <si>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</si>
  <si>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</si>
  <si>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</si>
  <si>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</si>
  <si>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</si>
  <si>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</si>
  <si>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</si>
  <si>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</si>
  <si>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</si>
  <si>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</si>
  <si>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</si>
  <si>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</si>
  <si>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</si>
  <si>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</si>
  <si>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</si>
  <si>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</si>
  <si>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</si>
  <si>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</si>
  <si>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</si>
  <si>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</si>
  <si>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</si>
  <si>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</si>
  <si>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</si>
  <si>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</si>
  <si>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</si>
  <si>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</si>
  <si>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</si>
  <si>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</si>
  <si>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</si>
  <si>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</si>
  <si>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</si>
  <si>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</si>
  <si>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</si>
  <si>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</si>
  <si>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</si>
  <si>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</si>
  <si>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</si>
  <si>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</si>
  <si>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</si>
  <si>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</si>
  <si>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</si>
  <si>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</si>
  <si>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</si>
  <si>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</si>
  <si>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</si>
  <si>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</si>
  <si>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</si>
  <si>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</si>
  <si>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</si>
  <si>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</si>
  <si>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</si>
  <si>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</si>
  <si>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</si>
  <si>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</si>
  <si>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</si>
  <si>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</si>
  <si>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</si>
  <si>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</si>
  <si>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</si>
  <si>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</si>
  <si>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</si>
  <si>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</si>
  <si>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</si>
  <si>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</si>
  <si>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</si>
  <si>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</si>
  <si>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</si>
  <si>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</si>
  <si>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</si>
  <si>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</si>
  <si>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</si>
  <si>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</si>
  <si>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</si>
  <si>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</si>
  <si>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</si>
  <si>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</si>
  <si>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</si>
  <si>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</si>
  <si>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</si>
  <si>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</si>
  <si>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</si>
  <si>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</si>
  <si>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</si>
  <si>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0.92</t>
  </si>
  <si>
    <t>▲ 6.42</t>
  </si>
  <si>
    <t>▲ 2.20</t>
  </si>
  <si>
    <t>一般会計</t>
  </si>
  <si>
    <t>病院事業会計</t>
  </si>
  <si>
    <t>下水道事業会計</t>
  </si>
  <si>
    <t>国民健康保険特別会計</t>
  </si>
  <si>
    <t>介護保険特別会計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</si>
  <si>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</si>
  <si>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</si>
  <si>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</si>
  <si>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</si>
  <si>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</si>
  <si>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</si>
  <si>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</si>
  <si>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</si>
  <si>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</si>
  <si>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尾三消防組合</t>
    <rPh sb="0" eb="4">
      <t>ビサンショウボウ</t>
    </rPh>
    <rPh sb="4" eb="6">
      <t>クミアイ</t>
    </rPh>
    <phoneticPr fontId="2"/>
  </si>
  <si>
    <t>尾三衛生組合</t>
    <rPh sb="0" eb="6">
      <t>ビサンエイセイクミアイ</t>
    </rPh>
    <phoneticPr fontId="2"/>
  </si>
  <si>
    <t>愛知中部水道企業団</t>
    <rPh sb="0" eb="4">
      <t>アイチチュウブ</t>
    </rPh>
    <rPh sb="4" eb="6">
      <t>スイドウ</t>
    </rPh>
    <rPh sb="6" eb="9">
      <t>キギョウダン</t>
    </rPh>
    <phoneticPr fontId="2"/>
  </si>
  <si>
    <t>愛知県市町村職員退職手当組合</t>
    <rPh sb="0" eb="3">
      <t>アイチケン</t>
    </rPh>
    <rPh sb="3" eb="8">
      <t>シチョウソンショクイン</t>
    </rPh>
    <rPh sb="8" eb="12">
      <t>タイショクテアテ</t>
    </rPh>
    <rPh sb="12" eb="14">
      <t>クミアイ</t>
    </rPh>
    <phoneticPr fontId="2"/>
  </si>
  <si>
    <t>愛知県後期高齢者医療広域連合（一般会計）</t>
    <rPh sb="0" eb="7">
      <t>アイチケンコウキコウレイ</t>
    </rPh>
    <rPh sb="7" eb="8">
      <t>シャ</t>
    </rPh>
    <rPh sb="8" eb="10">
      <t>イリョウ</t>
    </rPh>
    <rPh sb="10" eb="14">
      <t>コウイキレンゴウ</t>
    </rPh>
    <rPh sb="15" eb="19">
      <t>イッパンカイケイ</t>
    </rPh>
    <phoneticPr fontId="2"/>
  </si>
  <si>
    <t>愛知県後期高齢者医療広域連合（後期高齢者医療特別会計）</t>
    <rPh sb="0" eb="7">
      <t>アイチケンコウキコウレイ</t>
    </rPh>
    <rPh sb="7" eb="8">
      <t>シャ</t>
    </rPh>
    <rPh sb="8" eb="10">
      <t>イリョウ</t>
    </rPh>
    <rPh sb="10" eb="14">
      <t>コウイキレンゴウ</t>
    </rPh>
    <rPh sb="15" eb="20">
      <t>コウキコウレイシャ</t>
    </rPh>
    <rPh sb="20" eb="24">
      <t>イリョウトクベツ</t>
    </rPh>
    <rPh sb="24" eb="26">
      <t>カイケイ</t>
    </rPh>
    <phoneticPr fontId="2"/>
  </si>
  <si>
    <t>-</t>
    <phoneticPr fontId="2"/>
  </si>
  <si>
    <t>公共施設維持管理基金</t>
    <rPh sb="0" eb="4">
      <t>コウキョウシセツ</t>
    </rPh>
    <rPh sb="4" eb="6">
      <t>イジ</t>
    </rPh>
    <rPh sb="6" eb="10">
      <t>カンリキキン</t>
    </rPh>
    <phoneticPr fontId="5"/>
  </si>
  <si>
    <t>笑顔輝く子ども基金</t>
    <rPh sb="0" eb="3">
      <t>エガオカガヤ</t>
    </rPh>
    <rPh sb="4" eb="5">
      <t>コ</t>
    </rPh>
    <rPh sb="7" eb="9">
      <t>キキン</t>
    </rPh>
    <phoneticPr fontId="2"/>
  </si>
  <si>
    <t>地区拠点施設整備基金</t>
    <rPh sb="0" eb="6">
      <t>チクキョテンシセツ</t>
    </rPh>
    <rPh sb="6" eb="8">
      <t>セイビ</t>
    </rPh>
    <rPh sb="8" eb="10">
      <t>キキン</t>
    </rPh>
    <phoneticPr fontId="2"/>
  </si>
  <si>
    <t>福祉基金</t>
    <rPh sb="0" eb="2">
      <t>フクシ</t>
    </rPh>
    <rPh sb="2" eb="4">
      <t>キキン</t>
    </rPh>
    <phoneticPr fontId="2"/>
  </si>
  <si>
    <t>公園緑地保全基金</t>
    <rPh sb="0" eb="2">
      <t>コウエン</t>
    </rPh>
    <rPh sb="2" eb="4">
      <t>リョクチ</t>
    </rPh>
    <rPh sb="4" eb="8">
      <t>ホゼンキキン</t>
    </rPh>
    <phoneticPr fontId="2"/>
  </si>
  <si>
    <t>-</t>
    <phoneticPr fontId="2"/>
  </si>
  <si>
    <t>-</t>
    <phoneticPr fontId="2"/>
  </si>
  <si>
    <t>-</t>
    <phoneticPr fontId="2"/>
  </si>
  <si>
    <t>みよし市土地開発公社</t>
    <rPh sb="3" eb="4">
      <t>シ</t>
    </rPh>
    <rPh sb="4" eb="8">
      <t>トチカイハツ</t>
    </rPh>
    <rPh sb="8" eb="10">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</si>
</sst>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8170-443C-850F-E026847F789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65581</c:v>
                </c:pt>
                <c:pt idx="1">
                  <c:v>59926</c:v>
                </c:pt>
                <c:pt idx="2">
                  <c:v>82667</c:v>
                </c:pt>
                <c:pt idx="3">
                  <c:v>71624</c:v>
                </c:pt>
                <c:pt idx="4">
                  <c:v>52708</c:v>
                </c:pt>
              </c:numCache>
            </c:numRef>
          </c:val>
          <c:smooth val="0"/>
          <c:extLst>
            <c:ext xmlns:c16="http://schemas.microsoft.com/office/drawing/2014/chart" uri="{C3380CC4-5D6E-409C-BE32-E72D297353CC}">
              <c16:uniqueId val="{00000001-8170-443C-850F-E026847F789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9.8699999999999992</c:v>
                </c:pt>
                <c:pt idx="1">
                  <c:v>13.61</c:v>
                </c:pt>
                <c:pt idx="2">
                  <c:v>14.58</c:v>
                </c:pt>
                <c:pt idx="3">
                  <c:v>14.57</c:v>
                </c:pt>
                <c:pt idx="4">
                  <c:v>10.4</c:v>
                </c:pt>
              </c:numCache>
            </c:numRef>
          </c:val>
          <c:extLst>
            <c:ext xmlns:c16="http://schemas.microsoft.com/office/drawing/2014/chart" uri="{C3380CC4-5D6E-409C-BE32-E72D297353CC}">
              <c16:uniqueId val="{00000000-2151-4F01-9776-BC8FFE16C3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44.33</c:v>
                </c:pt>
                <c:pt idx="1">
                  <c:v>44.1</c:v>
                </c:pt>
                <c:pt idx="2">
                  <c:v>41.9</c:v>
                </c:pt>
                <c:pt idx="3">
                  <c:v>49.71</c:v>
                </c:pt>
                <c:pt idx="4">
                  <c:v>40.130000000000003</c:v>
                </c:pt>
              </c:numCache>
            </c:numRef>
          </c:val>
          <c:extLst>
            <c:ext xmlns:c16="http://schemas.microsoft.com/office/drawing/2014/chart" uri="{C3380CC4-5D6E-409C-BE32-E72D297353CC}">
              <c16:uniqueId val="{00000001-2151-4F01-9776-BC8FFE16C31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-0.92</c:v>
                </c:pt>
                <c:pt idx="1">
                  <c:v>2.39</c:v>
                </c:pt>
                <c:pt idx="2">
                  <c:v>-6.42</c:v>
                </c:pt>
                <c:pt idx="3">
                  <c:v>4.8099999999999996</c:v>
                </c:pt>
                <c:pt idx="4">
                  <c:v>-2.2000000000000002</c:v>
                </c:pt>
              </c:numCache>
            </c:numRef>
          </c:val>
          <c:smooth val="0"/>
          <c:extLst>
            <c:ext xmlns:c16="http://schemas.microsoft.com/office/drawing/2014/chart" uri="{C3380CC4-5D6E-409C-BE32-E72D297353CC}">
              <c16:uniqueId val="{00000002-2151-4F01-9776-BC8FFE16C31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0.02</c:v>
                </c:pt>
                <c:pt idx="2">
                  <c:v>#N/A</c:v>
                </c:pt>
                <c:pt idx="3">
                  <c:v>0</c:v>
                </c:pt>
                <c:pt idx="4">
                  <c:v>#N/A</c:v>
                </c:pt>
                <c:pt idx="5">
                  <c:v>7.0000000000000007E-2</c:v>
                </c:pt>
                <c:pt idx="6">
                  <c:v>#N/A</c:v>
                </c:pt>
                <c:pt idx="7">
                  <c:v>0</c:v>
                </c:pt>
                <c:pt idx="8">
                  <c:v>0</c:v>
                </c:pt>
                <c:pt idx="9">
                  <c:v>0</c:v>
                </c:pt>
              </c:numCache>
            </c:numRef>
          </c:val>
          <c:extLst>
            <c:ext xmlns:c16="http://schemas.microsoft.com/office/drawing/2014/chart" uri="{C3380CC4-5D6E-409C-BE32-E72D297353CC}">
              <c16:uniqueId val="{00000000-D120-4067-8B60-1C2D5AE9FF6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120-4067-8B60-1C2D5AE9FF6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120-4067-8B60-1C2D5AE9FF6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120-4067-8B60-1C2D5AE9FF6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4-D120-4067-8B60-1C2D5AE9FF6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0.08</c:v>
                </c:pt>
                <c:pt idx="2">
                  <c:v>#N/A</c:v>
                </c:pt>
                <c:pt idx="3">
                  <c:v>0.37</c:v>
                </c:pt>
                <c:pt idx="4">
                  <c:v>#N/A</c:v>
                </c:pt>
                <c:pt idx="5">
                  <c:v>0.5</c:v>
                </c:pt>
                <c:pt idx="6">
                  <c:v>#N/A</c:v>
                </c:pt>
                <c:pt idx="7">
                  <c:v>0.51</c:v>
                </c:pt>
                <c:pt idx="8">
                  <c:v>#N/A</c:v>
                </c:pt>
                <c:pt idx="9">
                  <c:v>0.45</c:v>
                </c:pt>
              </c:numCache>
            </c:numRef>
          </c:val>
          <c:extLst>
            <c:ext xmlns:c16="http://schemas.microsoft.com/office/drawing/2014/chart" uri="{C3380CC4-5D6E-409C-BE32-E72D297353CC}">
              <c16:uniqueId val="{00000005-D120-4067-8B60-1C2D5AE9FF6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0.69</c:v>
                </c:pt>
                <c:pt idx="2">
                  <c:v>#N/A</c:v>
                </c:pt>
                <c:pt idx="3">
                  <c:v>0.88</c:v>
                </c:pt>
                <c:pt idx="4">
                  <c:v>#N/A</c:v>
                </c:pt>
                <c:pt idx="5">
                  <c:v>1.1599999999999999</c:v>
                </c:pt>
                <c:pt idx="6">
                  <c:v>#N/A</c:v>
                </c:pt>
                <c:pt idx="7">
                  <c:v>0.96</c:v>
                </c:pt>
                <c:pt idx="8">
                  <c:v>#N/A</c:v>
                </c:pt>
                <c:pt idx="9">
                  <c:v>0.61</c:v>
                </c:pt>
              </c:numCache>
            </c:numRef>
          </c:val>
          <c:extLst>
            <c:ext xmlns:c16="http://schemas.microsoft.com/office/drawing/2014/chart" uri="{C3380CC4-5D6E-409C-BE32-E72D297353CC}">
              <c16:uniqueId val="{00000006-D120-4067-8B60-1C2D5AE9FF6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1.75</c:v>
                </c:pt>
                <c:pt idx="2">
                  <c:v>#N/A</c:v>
                </c:pt>
                <c:pt idx="3">
                  <c:v>2.17</c:v>
                </c:pt>
                <c:pt idx="4">
                  <c:v>#N/A</c:v>
                </c:pt>
                <c:pt idx="5">
                  <c:v>2.38</c:v>
                </c:pt>
                <c:pt idx="6">
                  <c:v>#N/A</c:v>
                </c:pt>
                <c:pt idx="7">
                  <c:v>3.01</c:v>
                </c:pt>
                <c:pt idx="8">
                  <c:v>#N/A</c:v>
                </c:pt>
                <c:pt idx="9">
                  <c:v>2.4700000000000002</c:v>
                </c:pt>
              </c:numCache>
            </c:numRef>
          </c:val>
          <c:extLst>
            <c:ext xmlns:c16="http://schemas.microsoft.com/office/drawing/2014/chart" uri="{C3380CC4-5D6E-409C-BE32-E72D297353CC}">
              <c16:uniqueId val="{00000007-D120-4067-8B60-1C2D5AE9FF61}"/>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3.97</c:v>
                </c:pt>
                <c:pt idx="2">
                  <c:v>#N/A</c:v>
                </c:pt>
                <c:pt idx="3">
                  <c:v>3.81</c:v>
                </c:pt>
                <c:pt idx="4">
                  <c:v>#N/A</c:v>
                </c:pt>
                <c:pt idx="5">
                  <c:v>5.93</c:v>
                </c:pt>
                <c:pt idx="6">
                  <c:v>#N/A</c:v>
                </c:pt>
                <c:pt idx="7">
                  <c:v>7.81</c:v>
                </c:pt>
                <c:pt idx="8">
                  <c:v>#N/A</c:v>
                </c:pt>
                <c:pt idx="9">
                  <c:v>6.7</c:v>
                </c:pt>
              </c:numCache>
            </c:numRef>
          </c:val>
          <c:extLst>
            <c:ext xmlns:c16="http://schemas.microsoft.com/office/drawing/2014/chart" uri="{C3380CC4-5D6E-409C-BE32-E72D297353CC}">
              <c16:uniqueId val="{00000008-D120-4067-8B60-1C2D5AE9FF6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9.86</c:v>
                </c:pt>
                <c:pt idx="2">
                  <c:v>#N/A</c:v>
                </c:pt>
                <c:pt idx="3">
                  <c:v>13.61</c:v>
                </c:pt>
                <c:pt idx="4">
                  <c:v>#N/A</c:v>
                </c:pt>
                <c:pt idx="5">
                  <c:v>14.57</c:v>
                </c:pt>
                <c:pt idx="6">
                  <c:v>#N/A</c:v>
                </c:pt>
                <c:pt idx="7">
                  <c:v>14.56</c:v>
                </c:pt>
                <c:pt idx="8">
                  <c:v>#N/A</c:v>
                </c:pt>
                <c:pt idx="9">
                  <c:v>10.4</c:v>
                </c:pt>
              </c:numCache>
            </c:numRef>
          </c:val>
          <c:extLst>
            <c:ext xmlns:c16="http://schemas.microsoft.com/office/drawing/2014/chart" uri="{C3380CC4-5D6E-409C-BE32-E72D297353CC}">
              <c16:uniqueId val="{00000009-D120-4067-8B60-1C2D5AE9FF6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1733</c:v>
                </c:pt>
                <c:pt idx="5">
                  <c:v>1408</c:v>
                </c:pt>
                <c:pt idx="8">
                  <c:v>1332</c:v>
                </c:pt>
                <c:pt idx="11">
                  <c:v>1186</c:v>
                </c:pt>
                <c:pt idx="14">
                  <c:v>1149</c:v>
                </c:pt>
              </c:numCache>
            </c:numRef>
          </c:val>
          <c:extLst>
            <c:ext xmlns:c16="http://schemas.microsoft.com/office/drawing/2014/chart" uri="{C3380CC4-5D6E-409C-BE32-E72D297353CC}">
              <c16:uniqueId val="{00000000-EEB8-4080-99A3-BA79FBB99C8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EB8-4080-99A3-BA79FBB99C8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230</c:v>
                </c:pt>
                <c:pt idx="3">
                  <c:v>20</c:v>
                </c:pt>
                <c:pt idx="6">
                  <c:v>20</c:v>
                </c:pt>
                <c:pt idx="9">
                  <c:v>20</c:v>
                </c:pt>
                <c:pt idx="12">
                  <c:v>20</c:v>
                </c:pt>
              </c:numCache>
            </c:numRef>
          </c:val>
          <c:extLst>
            <c:ext xmlns:c16="http://schemas.microsoft.com/office/drawing/2014/chart" uri="{C3380CC4-5D6E-409C-BE32-E72D297353CC}">
              <c16:uniqueId val="{00000002-EEB8-4080-99A3-BA79FBB99C8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91</c:v>
                </c:pt>
                <c:pt idx="3">
                  <c:v>81</c:v>
                </c:pt>
                <c:pt idx="6">
                  <c:v>34</c:v>
                </c:pt>
                <c:pt idx="9">
                  <c:v>35</c:v>
                </c:pt>
                <c:pt idx="12">
                  <c:v>51</c:v>
                </c:pt>
              </c:numCache>
            </c:numRef>
          </c:val>
          <c:extLst>
            <c:ext xmlns:c16="http://schemas.microsoft.com/office/drawing/2014/chart" uri="{C3380CC4-5D6E-409C-BE32-E72D297353CC}">
              <c16:uniqueId val="{00000003-EEB8-4080-99A3-BA79FBB99C8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907</c:v>
                </c:pt>
                <c:pt idx="3">
                  <c:v>805</c:v>
                </c:pt>
                <c:pt idx="6">
                  <c:v>689</c:v>
                </c:pt>
                <c:pt idx="9">
                  <c:v>715</c:v>
                </c:pt>
                <c:pt idx="12">
                  <c:v>740</c:v>
                </c:pt>
              </c:numCache>
            </c:numRef>
          </c:val>
          <c:extLst>
            <c:ext xmlns:c16="http://schemas.microsoft.com/office/drawing/2014/chart" uri="{C3380CC4-5D6E-409C-BE32-E72D297353CC}">
              <c16:uniqueId val="{00000004-EEB8-4080-99A3-BA79FBB99C8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B8-4080-99A3-BA79FBB99C8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EB8-4080-99A3-BA79FBB99C8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1024</c:v>
                </c:pt>
                <c:pt idx="3">
                  <c:v>906</c:v>
                </c:pt>
                <c:pt idx="6">
                  <c:v>828</c:v>
                </c:pt>
                <c:pt idx="9">
                  <c:v>798</c:v>
                </c:pt>
                <c:pt idx="12">
                  <c:v>780</c:v>
                </c:pt>
              </c:numCache>
            </c:numRef>
          </c:val>
          <c:extLst>
            <c:ext xmlns:c16="http://schemas.microsoft.com/office/drawing/2014/chart" uri="{C3380CC4-5D6E-409C-BE32-E72D297353CC}">
              <c16:uniqueId val="{00000007-EEB8-4080-99A3-BA79FBB99C8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519</c:v>
                </c:pt>
                <c:pt idx="2">
                  <c:v>#N/A</c:v>
                </c:pt>
                <c:pt idx="3">
                  <c:v>#N/A</c:v>
                </c:pt>
                <c:pt idx="4">
                  <c:v>404</c:v>
                </c:pt>
                <c:pt idx="5">
                  <c:v>#N/A</c:v>
                </c:pt>
                <c:pt idx="6">
                  <c:v>#N/A</c:v>
                </c:pt>
                <c:pt idx="7">
                  <c:v>239</c:v>
                </c:pt>
                <c:pt idx="8">
                  <c:v>#N/A</c:v>
                </c:pt>
                <c:pt idx="9">
                  <c:v>#N/A</c:v>
                </c:pt>
                <c:pt idx="10">
                  <c:v>382</c:v>
                </c:pt>
                <c:pt idx="11">
                  <c:v>#N/A</c:v>
                </c:pt>
                <c:pt idx="12">
                  <c:v>#N/A</c:v>
                </c:pt>
                <c:pt idx="13">
                  <c:v>442</c:v>
                </c:pt>
                <c:pt idx="14">
                  <c:v>#N/A</c:v>
                </c:pt>
              </c:numCache>
            </c:numRef>
          </c:val>
          <c:smooth val="0"/>
          <c:extLst>
            <c:ext xmlns:c16="http://schemas.microsoft.com/office/drawing/2014/chart" uri="{C3380CC4-5D6E-409C-BE32-E72D297353CC}">
              <c16:uniqueId val="{00000008-EEB8-4080-99A3-BA79FBB99C8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7931</c:v>
                </c:pt>
                <c:pt idx="5">
                  <c:v>7204</c:v>
                </c:pt>
                <c:pt idx="8">
                  <c:v>6761</c:v>
                </c:pt>
                <c:pt idx="11">
                  <c:v>5996</c:v>
                </c:pt>
                <c:pt idx="14">
                  <c:v>5548</c:v>
                </c:pt>
              </c:numCache>
            </c:numRef>
          </c:val>
          <c:extLst>
            <c:ext xmlns:c16="http://schemas.microsoft.com/office/drawing/2014/chart" uri="{C3380CC4-5D6E-409C-BE32-E72D297353CC}">
              <c16:uniqueId val="{00000000-DF2E-4579-A641-C49464553E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6083</c:v>
                </c:pt>
                <c:pt idx="5">
                  <c:v>5518</c:v>
                </c:pt>
                <c:pt idx="8">
                  <c:v>5716</c:v>
                </c:pt>
                <c:pt idx="11">
                  <c:v>4961</c:v>
                </c:pt>
                <c:pt idx="14">
                  <c:v>4385</c:v>
                </c:pt>
              </c:numCache>
            </c:numRef>
          </c:val>
          <c:extLst>
            <c:ext xmlns:c16="http://schemas.microsoft.com/office/drawing/2014/chart" uri="{C3380CC4-5D6E-409C-BE32-E72D297353CC}">
              <c16:uniqueId val="{00000001-DF2E-4579-A641-C49464553E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20815</c:v>
                </c:pt>
                <c:pt idx="5">
                  <c:v>20578</c:v>
                </c:pt>
                <c:pt idx="8">
                  <c:v>19536</c:v>
                </c:pt>
                <c:pt idx="11">
                  <c:v>20636</c:v>
                </c:pt>
                <c:pt idx="14">
                  <c:v>20560</c:v>
                </c:pt>
              </c:numCache>
            </c:numRef>
          </c:val>
          <c:extLst>
            <c:ext xmlns:c16="http://schemas.microsoft.com/office/drawing/2014/chart" uri="{C3380CC4-5D6E-409C-BE32-E72D297353CC}">
              <c16:uniqueId val="{00000002-DF2E-4579-A641-C49464553E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2E-4579-A641-C49464553E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F2E-4579-A641-C49464553E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1355</c:v>
                </c:pt>
                <c:pt idx="6">
                  <c:v>0</c:v>
                </c:pt>
                <c:pt idx="9">
                  <c:v>0</c:v>
                </c:pt>
                <c:pt idx="12">
                  <c:v>0</c:v>
                </c:pt>
              </c:numCache>
            </c:numRef>
          </c:val>
          <c:extLst>
            <c:ext xmlns:c16="http://schemas.microsoft.com/office/drawing/2014/chart" uri="{C3380CC4-5D6E-409C-BE32-E72D297353CC}">
              <c16:uniqueId val="{00000005-DF2E-4579-A641-C49464553E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550</c:v>
                </c:pt>
                <c:pt idx="3">
                  <c:v>362</c:v>
                </c:pt>
                <c:pt idx="6">
                  <c:v>314</c:v>
                </c:pt>
                <c:pt idx="9">
                  <c:v>256</c:v>
                </c:pt>
                <c:pt idx="12">
                  <c:v>293</c:v>
                </c:pt>
              </c:numCache>
            </c:numRef>
          </c:val>
          <c:extLst>
            <c:ext xmlns:c16="http://schemas.microsoft.com/office/drawing/2014/chart" uri="{C3380CC4-5D6E-409C-BE32-E72D297353CC}">
              <c16:uniqueId val="{00000006-DF2E-4579-A641-C49464553E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224</c:v>
                </c:pt>
                <c:pt idx="3">
                  <c:v>181</c:v>
                </c:pt>
                <c:pt idx="6">
                  <c:v>191</c:v>
                </c:pt>
                <c:pt idx="9">
                  <c:v>213</c:v>
                </c:pt>
                <c:pt idx="12">
                  <c:v>216</c:v>
                </c:pt>
              </c:numCache>
            </c:numRef>
          </c:val>
          <c:extLst>
            <c:ext xmlns:c16="http://schemas.microsoft.com/office/drawing/2014/chart" uri="{C3380CC4-5D6E-409C-BE32-E72D297353CC}">
              <c16:uniqueId val="{00000007-DF2E-4579-A641-C49464553E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6449</c:v>
                </c:pt>
                <c:pt idx="3">
                  <c:v>6219</c:v>
                </c:pt>
                <c:pt idx="6">
                  <c:v>6123</c:v>
                </c:pt>
                <c:pt idx="9">
                  <c:v>5503</c:v>
                </c:pt>
                <c:pt idx="12">
                  <c:v>5734</c:v>
                </c:pt>
              </c:numCache>
            </c:numRef>
          </c:val>
          <c:extLst>
            <c:ext xmlns:c16="http://schemas.microsoft.com/office/drawing/2014/chart" uri="{C3380CC4-5D6E-409C-BE32-E72D297353CC}">
              <c16:uniqueId val="{00000008-DF2E-4579-A641-C49464553E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1396</c:v>
                </c:pt>
                <c:pt idx="3">
                  <c:v>1035</c:v>
                </c:pt>
                <c:pt idx="6">
                  <c:v>1152</c:v>
                </c:pt>
                <c:pt idx="9">
                  <c:v>1026</c:v>
                </c:pt>
                <c:pt idx="12">
                  <c:v>850</c:v>
                </c:pt>
              </c:numCache>
            </c:numRef>
          </c:val>
          <c:extLst>
            <c:ext xmlns:c16="http://schemas.microsoft.com/office/drawing/2014/chart" uri="{C3380CC4-5D6E-409C-BE32-E72D297353CC}">
              <c16:uniqueId val="{00000009-DF2E-4579-A641-C49464553E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6166</c:v>
                </c:pt>
                <c:pt idx="3">
                  <c:v>6068</c:v>
                </c:pt>
                <c:pt idx="6">
                  <c:v>6509</c:v>
                </c:pt>
                <c:pt idx="9">
                  <c:v>6570</c:v>
                </c:pt>
                <c:pt idx="12">
                  <c:v>6105</c:v>
                </c:pt>
              </c:numCache>
            </c:numRef>
          </c:val>
          <c:extLst>
            <c:ext xmlns:c16="http://schemas.microsoft.com/office/drawing/2014/chart" uri="{C3380CC4-5D6E-409C-BE32-E72D297353CC}">
              <c16:uniqueId val="{0000000A-DF2E-4579-A641-C49464553EE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F2E-4579-A641-C49464553EE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6794</c:v>
                </c:pt>
                <c:pt idx="1">
                  <c:v>7656</c:v>
                </c:pt>
                <c:pt idx="2">
                  <c:v>7535</c:v>
                </c:pt>
              </c:numCache>
            </c:numRef>
          </c:val>
          <c:extLst>
            <c:ext xmlns:c16="http://schemas.microsoft.com/office/drawing/2014/chart" uri="{C3380CC4-5D6E-409C-BE32-E72D297353CC}">
              <c16:uniqueId val="{00000000-1B1D-4710-BBC5-93690494215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144</c:v>
                </c:pt>
                <c:pt idx="1">
                  <c:v>144</c:v>
                </c:pt>
                <c:pt idx="2">
                  <c:v>145</c:v>
                </c:pt>
              </c:numCache>
            </c:numRef>
          </c:val>
          <c:extLst>
            <c:ext xmlns:c16="http://schemas.microsoft.com/office/drawing/2014/chart" uri="{C3380CC4-5D6E-409C-BE32-E72D297353CC}">
              <c16:uniqueId val="{00000001-1B1D-4710-BBC5-93690494215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11187</c:v>
                </c:pt>
                <c:pt idx="1">
                  <c:v>11896</c:v>
                </c:pt>
                <c:pt idx="2">
                  <c:v>11990</c:v>
                </c:pt>
              </c:numCache>
            </c:numRef>
          </c:val>
          <c:extLst>
            <c:ext xmlns:c16="http://schemas.microsoft.com/office/drawing/2014/chart" uri="{C3380CC4-5D6E-409C-BE32-E72D297353CC}">
              <c16:uniqueId val="{00000002-1B1D-4710-BBC5-93690494215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61,427
58,742
32.19
30,153,966
27,786,678
1,952,618
18,774,719
6,104,568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本市は、輸送用機械器具製造業が主軸の地域となっており、それに関連する法人市民税や固定資産税の税収があるため、財政力指数は、類似団体平均を大きく上回る１．３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となっている。しかし、近年の法人市民税の一部国税化や米中貿易摩擦、原材料価格の高騰、為替変動の影響等を受けており、財政力指数は、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年度以降低下傾向にあ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ったが、コロナ禍の鎮静化による経済活動の回復等により個人市民税の総所得金額や家屋の新増築等の伸びに伴い、昨年度より若干増加した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。安定した税収を確保するため、今後も企業立地の推進や支援等を行いながら、他の財源についても研究し歳入を確保していく。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51505</xdr:rowOff>
    </xdr:from>
    <xdr:to>
      <xdr:col>23</xdr:col>
      <xdr:colOff>133350</xdr:colOff>
      <xdr:row>37</xdr:row>
      <xdr:rowOff>78317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39515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129117</xdr:rowOff>
    </xdr:from>
    <xdr:to>
      <xdr:col>19</xdr:col>
      <xdr:colOff>133350</xdr:colOff>
      <xdr:row>37</xdr:row>
      <xdr:rowOff>78317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30131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129117</xdr:rowOff>
    </xdr:from>
    <xdr:to>
      <xdr:col>15</xdr:col>
      <xdr:colOff>82550</xdr:colOff>
      <xdr:row>36</xdr:row>
      <xdr:rowOff>142522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3013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48683</xdr:rowOff>
    </xdr:from>
    <xdr:to>
      <xdr:col>11</xdr:col>
      <xdr:colOff>31750</xdr:colOff>
      <xdr:row>36</xdr:row>
      <xdr:rowOff>142522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220883"/>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705</xdr:rowOff>
    </xdr:from>
    <xdr:to>
      <xdr:col>23</xdr:col>
      <xdr:colOff>184150</xdr:colOff>
      <xdr:row>37</xdr:row>
      <xdr:rowOff>102305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3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93432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26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27517</xdr:rowOff>
    </xdr:from>
    <xdr:to>
      <xdr:col>19</xdr:col>
      <xdr:colOff>184150</xdr:colOff>
      <xdr:row>37</xdr:row>
      <xdr:rowOff>129117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139294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14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78317</xdr:rowOff>
    </xdr:from>
    <xdr:to>
      <xdr:col>15</xdr:col>
      <xdr:colOff>133350</xdr:colOff>
      <xdr:row>37</xdr:row>
      <xdr:rowOff>8467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18644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91722</xdr:rowOff>
    </xdr:from>
    <xdr:to>
      <xdr:col>11</xdr:col>
      <xdr:colOff>82550</xdr:colOff>
      <xdr:row>37</xdr:row>
      <xdr:rowOff>21872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2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32049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03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169333</xdr:rowOff>
    </xdr:from>
    <xdr:to>
      <xdr:col>7</xdr:col>
      <xdr:colOff>31750</xdr:colOff>
      <xdr:row>36</xdr:row>
      <xdr:rowOff>99483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109660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母数となる経常一般財源（地方税）が類似団体平均を大きく上回っていることにより、経常収支比率は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％となっている。数値が昨年度と比較し、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大きくなって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いるのは、法人市民税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働き方改革に伴い、事業を見直し、業務のデジタル化・効率化をすることで、人件費の削減に努めている。扶助費は、増加傾向にあり、更に増加していくことが想定されるため、今後も事務事業の見直しを進めるとともに、優先度の低い事務事業については、計画的に廃止・縮小を進め、経常経費の削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62</xdr:row>
      <xdr:rowOff>97536</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727436"/>
          <a:ext cx="0" cy="7914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12463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47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62</xdr:row>
      <xdr:rowOff>97536</xdr:rowOff>
    </xdr:from>
    <xdr:to>
      <xdr:col>24</xdr:col>
      <xdr:colOff>12700</xdr:colOff>
      <xdr:row>62</xdr:row>
      <xdr:rowOff>97536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727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3556</xdr:rowOff>
    </xdr:from>
    <xdr:to>
      <xdr:col>23</xdr:col>
      <xdr:colOff>133350</xdr:colOff>
      <xdr:row>62</xdr:row>
      <xdr:rowOff>150622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462006"/>
          <a:ext cx="8382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95775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1068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123698</xdr:rowOff>
    </xdr:from>
    <xdr:to>
      <xdr:col>23</xdr:col>
      <xdr:colOff>184150</xdr:colOff>
      <xdr:row>65</xdr:row>
      <xdr:rowOff>53848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3556</xdr:rowOff>
    </xdr:from>
    <xdr:to>
      <xdr:col>19</xdr:col>
      <xdr:colOff>133350</xdr:colOff>
      <xdr:row>62</xdr:row>
      <xdr:rowOff>78232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462006"/>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60960</xdr:rowOff>
    </xdr:from>
    <xdr:to>
      <xdr:col>19</xdr:col>
      <xdr:colOff>184150</xdr:colOff>
      <xdr:row>64</xdr:row>
      <xdr:rowOff>162560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147337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167640</xdr:rowOff>
    </xdr:from>
    <xdr:to>
      <xdr:col>15</xdr:col>
      <xdr:colOff>82550</xdr:colOff>
      <xdr:row>62</xdr:row>
      <xdr:rowOff>78232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62609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53848</xdr:rowOff>
    </xdr:from>
    <xdr:to>
      <xdr:col>15</xdr:col>
      <xdr:colOff>133350</xdr:colOff>
      <xdr:row>63</xdr:row>
      <xdr:rowOff>155448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140225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15748</xdr:rowOff>
    </xdr:from>
    <xdr:to>
      <xdr:col>11</xdr:col>
      <xdr:colOff>31750</xdr:colOff>
      <xdr:row>61</xdr:row>
      <xdr:rowOff>167640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302748"/>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99568</xdr:rowOff>
    </xdr:from>
    <xdr:to>
      <xdr:col>11</xdr:col>
      <xdr:colOff>82550</xdr:colOff>
      <xdr:row>65</xdr:row>
      <xdr:rowOff>29718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7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14495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99822</xdr:rowOff>
    </xdr:from>
    <xdr:to>
      <xdr:col>23</xdr:col>
      <xdr:colOff>184150</xdr:colOff>
      <xdr:row>63</xdr:row>
      <xdr:rowOff>29972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21099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50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124206</xdr:rowOff>
    </xdr:from>
    <xdr:to>
      <xdr:col>19</xdr:col>
      <xdr:colOff>184150</xdr:colOff>
      <xdr:row>61</xdr:row>
      <xdr:rowOff>54356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64533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80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27432</xdr:rowOff>
    </xdr:from>
    <xdr:to>
      <xdr:col>15</xdr:col>
      <xdr:colOff>133350</xdr:colOff>
      <xdr:row>62</xdr:row>
      <xdr:rowOff>129032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139209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116840</xdr:rowOff>
    </xdr:from>
    <xdr:to>
      <xdr:col>11</xdr:col>
      <xdr:colOff>82550</xdr:colOff>
      <xdr:row>62</xdr:row>
      <xdr:rowOff>46990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136398</xdr:rowOff>
    </xdr:from>
    <xdr:to>
      <xdr:col>7</xdr:col>
      <xdr:colOff>31750</xdr:colOff>
      <xdr:row>60</xdr:row>
      <xdr:rowOff>66548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76725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2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[164,268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の人件費・物件費等決算額が類似団体平均を上回っているのは、主に物件費が要因となっている。これは、施設の指定管理制度の導入や民営化、道路等の改修工事にかかる設計・調査の費用により、委託料が多くなっているためであるが、新型コロナウイルスに係る委託料等が減となったことにより、昨年度より若干減少した。</a:t>
          </a:r>
        </a:p>
        <a:p>
          <a:r>
            <a:rPr kumimoji="1" lang="ja-JP" altLang="en-US" sz="1300">
              <a:latin typeface="ＭＳ Ｐゴシック" panose="020B0600070205080204" pitchFamily="50" charset="-128"/>
              <a:ea typeface="ＭＳ Ｐゴシック" panose="020B0600070205080204" pitchFamily="50" charset="-128"/>
            </a:rPr>
            <a:t>多様化する市民ニーズへの対応経費や公共施設の維持管理費用は、ますます増加していくものと思われるため、今後も施設の統廃合や民営化、民間の活力を活用した事業方式を含めて検討をしていく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87246</xdr:rowOff>
    </xdr:from>
    <xdr:to>
      <xdr:col>23</xdr:col>
      <xdr:colOff>133350</xdr:colOff>
      <xdr:row>83</xdr:row>
      <xdr:rowOff>90954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317596"/>
          <a:ext cx="8382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109041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6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73371</xdr:rowOff>
    </xdr:from>
    <xdr:to>
      <xdr:col>19</xdr:col>
      <xdr:colOff>133350</xdr:colOff>
      <xdr:row>83</xdr:row>
      <xdr:rowOff>90954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03721"/>
          <a:ext cx="889000" cy="1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35624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23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113867</xdr:rowOff>
    </xdr:from>
    <xdr:to>
      <xdr:col>15</xdr:col>
      <xdr:colOff>82550</xdr:colOff>
      <xdr:row>83</xdr:row>
      <xdr:rowOff>73371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72767"/>
          <a:ext cx="889000" cy="13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78894</xdr:rowOff>
    </xdr:from>
    <xdr:to>
      <xdr:col>11</xdr:col>
      <xdr:colOff>31750</xdr:colOff>
      <xdr:row>82</xdr:row>
      <xdr:rowOff>113867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37794"/>
          <a:ext cx="889000" cy="3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110569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31608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36446</xdr:rowOff>
    </xdr:from>
    <xdr:to>
      <xdr:col>23</xdr:col>
      <xdr:colOff>184150</xdr:colOff>
      <xdr:row>83</xdr:row>
      <xdr:rowOff>138046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6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8523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38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40154</xdr:rowOff>
    </xdr:from>
    <xdr:to>
      <xdr:col>19</xdr:col>
      <xdr:colOff>184150</xdr:colOff>
      <xdr:row>83</xdr:row>
      <xdr:rowOff>141754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7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126531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5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22571</xdr:rowOff>
    </xdr:from>
    <xdr:to>
      <xdr:col>15</xdr:col>
      <xdr:colOff>133350</xdr:colOff>
      <xdr:row>83</xdr:row>
      <xdr:rowOff>124171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5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108948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39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63067</xdr:rowOff>
    </xdr:from>
    <xdr:to>
      <xdr:col>11</xdr:col>
      <xdr:colOff>82550</xdr:colOff>
      <xdr:row>82</xdr:row>
      <xdr:rowOff>164667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2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149444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0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28094</xdr:rowOff>
    </xdr:from>
    <xdr:to>
      <xdr:col>7</xdr:col>
      <xdr:colOff>31750</xdr:colOff>
      <xdr:row>82</xdr:row>
      <xdr:rowOff>129694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114471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73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ラスパイレス指数については、９７．５と類似団体平均と比較して高い水準となっているのは、初任給の高い職員の採用や昇給等によるものである。</a:t>
          </a:r>
        </a:p>
        <a:p>
          <a:r>
            <a:rPr kumimoji="1" lang="ja-JP" altLang="en-US" sz="1300">
              <a:latin typeface="ＭＳ Ｐゴシック" panose="020B0600070205080204" pitchFamily="50" charset="-128"/>
              <a:ea typeface="ＭＳ Ｐゴシック" panose="020B0600070205080204" pitchFamily="50" charset="-128"/>
            </a:rPr>
            <a:t>今後も類似団体や近隣市町村の動向に留意しつつ、人事評価制度の適切な運用及び昇給などにより、給与水準の適正化に努めていく。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86</xdr:row>
      <xdr:rowOff>170543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691179"/>
          <a:ext cx="8382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86</xdr:row>
      <xdr:rowOff>170543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605000"/>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134257</xdr:rowOff>
    </xdr:from>
    <xdr:to>
      <xdr:col>72</xdr:col>
      <xdr:colOff>203200</xdr:colOff>
      <xdr:row>85</xdr:row>
      <xdr:rowOff>31750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5360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134257</xdr:rowOff>
    </xdr:from>
    <xdr:to>
      <xdr:col>68</xdr:col>
      <xdr:colOff>152400</xdr:colOff>
      <xdr:row>88</xdr:row>
      <xdr:rowOff>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536057"/>
          <a:ext cx="889000" cy="55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83656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１８年度から職員定員管理計画を策定し、計画的な職員数削減を実施してきていることから、人口１，０００人当たり職員数は、６．４８人と類似団体平均を下回っている。指定管理者制度の導入や委託等を行いながら、今後も、職員定員管理計画に基づき管理を行うことで、過度な職員配置とならないよう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30904</xdr:rowOff>
    </xdr:from>
    <xdr:to>
      <xdr:col>81</xdr:col>
      <xdr:colOff>44450</xdr:colOff>
      <xdr:row>61</xdr:row>
      <xdr:rowOff>32914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489354"/>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33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32914</xdr:rowOff>
    </xdr:from>
    <xdr:to>
      <xdr:col>77</xdr:col>
      <xdr:colOff>44450</xdr:colOff>
      <xdr:row>61</xdr:row>
      <xdr:rowOff>36936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49136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36936</xdr:rowOff>
    </xdr:from>
    <xdr:to>
      <xdr:col>72</xdr:col>
      <xdr:colOff>203200</xdr:colOff>
      <xdr:row>61</xdr:row>
      <xdr:rowOff>36936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953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22860</xdr:rowOff>
    </xdr:from>
    <xdr:to>
      <xdr:col>68</xdr:col>
      <xdr:colOff>152400</xdr:colOff>
      <xdr:row>61</xdr:row>
      <xdr:rowOff>36936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81310"/>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151554</xdr:rowOff>
    </xdr:from>
    <xdr:to>
      <xdr:col>81</xdr:col>
      <xdr:colOff>95250</xdr:colOff>
      <xdr:row>61</xdr:row>
      <xdr:rowOff>81704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168081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8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153564</xdr:rowOff>
    </xdr:from>
    <xdr:to>
      <xdr:col>77</xdr:col>
      <xdr:colOff>95250</xdr:colOff>
      <xdr:row>61</xdr:row>
      <xdr:rowOff>83714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93891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0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157586</xdr:rowOff>
    </xdr:from>
    <xdr:to>
      <xdr:col>73</xdr:col>
      <xdr:colOff>44450</xdr:colOff>
      <xdr:row>61</xdr:row>
      <xdr:rowOff>87736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97913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157586</xdr:rowOff>
    </xdr:from>
    <xdr:to>
      <xdr:col>68</xdr:col>
      <xdr:colOff>203200</xdr:colOff>
      <xdr:row>61</xdr:row>
      <xdr:rowOff>87736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97913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143510</xdr:rowOff>
    </xdr:from>
    <xdr:to>
      <xdr:col>64</xdr:col>
      <xdr:colOff>152400</xdr:colOff>
      <xdr:row>61</xdr:row>
      <xdr:rowOff>73660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83837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２．２％と類似団体平均を下回っている。主な要因としては、類似団体平均を上回る税収入により、基準財政収入額及び標準財政規模が大きくなっているためである。過去に借り入れた地方債の償還終了や新たに借り入れた地方債の償還開始などで、若干の数値の増減は見られるが、毎年、低い水準で推移しており、今後も世代間の負担と公平性と将来負担のバランスをとりながら、過度に起債に頼らない財政運営を継続し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129794</xdr:rowOff>
    </xdr:from>
    <xdr:to>
      <xdr:col>81</xdr:col>
      <xdr:colOff>44450</xdr:colOff>
      <xdr:row>37</xdr:row>
      <xdr:rowOff>129794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4734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142511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129794</xdr:rowOff>
    </xdr:from>
    <xdr:to>
      <xdr:col>77</xdr:col>
      <xdr:colOff>44450</xdr:colOff>
      <xdr:row>37</xdr:row>
      <xdr:rowOff>139446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47344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139446</xdr:rowOff>
    </xdr:from>
    <xdr:to>
      <xdr:col>72</xdr:col>
      <xdr:colOff>203200</xdr:colOff>
      <xdr:row>38</xdr:row>
      <xdr:rowOff>35560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48309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35560</xdr:rowOff>
    </xdr:from>
    <xdr:to>
      <xdr:col>68</xdr:col>
      <xdr:colOff>152400</xdr:colOff>
      <xdr:row>38</xdr:row>
      <xdr:rowOff>54864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55066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78994</xdr:rowOff>
    </xdr:from>
    <xdr:to>
      <xdr:col>81</xdr:col>
      <xdr:colOff>95250</xdr:colOff>
      <xdr:row>38</xdr:row>
      <xdr:rowOff>9144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4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95521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26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78994</xdr:rowOff>
    </xdr:from>
    <xdr:to>
      <xdr:col>77</xdr:col>
      <xdr:colOff>95250</xdr:colOff>
      <xdr:row>38</xdr:row>
      <xdr:rowOff>9144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4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19321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19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88646</xdr:rowOff>
    </xdr:from>
    <xdr:to>
      <xdr:col>73</xdr:col>
      <xdr:colOff>44450</xdr:colOff>
      <xdr:row>38</xdr:row>
      <xdr:rowOff>18796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4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28973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20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156210</xdr:rowOff>
    </xdr:from>
    <xdr:to>
      <xdr:col>68</xdr:col>
      <xdr:colOff>203200</xdr:colOff>
      <xdr:row>38</xdr:row>
      <xdr:rowOff>86360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96537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4064</xdr:rowOff>
    </xdr:from>
    <xdr:to>
      <xdr:col>64</xdr:col>
      <xdr:colOff>152400</xdr:colOff>
      <xdr:row>38</xdr:row>
      <xdr:rowOff>105664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115841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に対して充当可能財源等が上回るため、将来負担比率の表示はない。これは、過去から現在に至るまで市債発行の抑制や、基金の計画的な積み立てに努めてきた結果である。引き続き、健全財政と適正な将来負担の維持に努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120546</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49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68943</xdr:rowOff>
    </xdr:from>
    <xdr:to>
      <xdr:col>73</xdr:col>
      <xdr:colOff>44450</xdr:colOff>
      <xdr:row>14</xdr:row>
      <xdr:rowOff>170543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150525</xdr:rowOff>
    </xdr:from>
    <xdr:to>
      <xdr:col>68</xdr:col>
      <xdr:colOff>203200</xdr:colOff>
      <xdr:row>15</xdr:row>
      <xdr:rowOff>80675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61,427
58,742
32.19
30,153,966
27,786,678
1,952,618
18,774,719
6,104,568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経常一般財源が多いことや、消防やごみ処理などの事務を一部事務組合で行っていることから、人件費に係る経常収支比率は低い数値となっている。数値が昨年度と比較し大きくなっているのは、人事院勧告による給与改定に伴い増となったものである。指定管理者制度の導入や直営から民営への移行、働き方改革に伴い、事業を見直し、業務のデジタル化・効率化をすることで、人件費の削減に努め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94343</xdr:rowOff>
    </xdr:from>
    <xdr:to>
      <xdr:col>24</xdr:col>
      <xdr:colOff>25400</xdr:colOff>
      <xdr:row>35</xdr:row>
      <xdr:rowOff>20864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9236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111958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94343</xdr:rowOff>
    </xdr:from>
    <xdr:to>
      <xdr:col>19</xdr:col>
      <xdr:colOff>187325</xdr:colOff>
      <xdr:row>35</xdr:row>
      <xdr:rowOff>99242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923643"/>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61340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60053</xdr:rowOff>
    </xdr:from>
    <xdr:to>
      <xdr:col>15</xdr:col>
      <xdr:colOff>98425</xdr:colOff>
      <xdr:row>35</xdr:row>
      <xdr:rowOff>99242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06080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82913</xdr:rowOff>
    </xdr:from>
    <xdr:to>
      <xdr:col>11</xdr:col>
      <xdr:colOff>9525</xdr:colOff>
      <xdr:row>35</xdr:row>
      <xdr:rowOff>60053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740763"/>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126654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134819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3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141514</xdr:rowOff>
    </xdr:from>
    <xdr:to>
      <xdr:col>24</xdr:col>
      <xdr:colOff>76200</xdr:colOff>
      <xdr:row>35</xdr:row>
      <xdr:rowOff>71664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158041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43543</xdr:rowOff>
    </xdr:from>
    <xdr:to>
      <xdr:col>20</xdr:col>
      <xdr:colOff>38100</xdr:colOff>
      <xdr:row>34</xdr:row>
      <xdr:rowOff>145143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155320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4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48442</xdr:rowOff>
    </xdr:from>
    <xdr:to>
      <xdr:col>15</xdr:col>
      <xdr:colOff>149225</xdr:colOff>
      <xdr:row>35</xdr:row>
      <xdr:rowOff>150042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4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160219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9253</xdr:rowOff>
    </xdr:from>
    <xdr:to>
      <xdr:col>11</xdr:col>
      <xdr:colOff>60325</xdr:colOff>
      <xdr:row>35</xdr:row>
      <xdr:rowOff>110853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121030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7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32113</xdr:rowOff>
    </xdr:from>
    <xdr:to>
      <xdr:col>6</xdr:col>
      <xdr:colOff>171450</xdr:colOff>
      <xdr:row>33</xdr:row>
      <xdr:rowOff>133713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68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143890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458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指定管理者制度の導入や直営から民営への移行、道路等の改修工事にかかる設計・調査の費用や委託料が多くなっていることから物件費に係る経常収支比率は、類似団体平均を上回っている。保育園の管理運営業務委託料等の増加に伴い、昨年度より数値が大きくなっている。</a:t>
          </a:r>
        </a:p>
        <a:p>
          <a:r>
            <a:rPr kumimoji="1" lang="ja-JP" altLang="en-US" sz="1300">
              <a:latin typeface="ＭＳ Ｐゴシック" panose="020B0600070205080204" pitchFamily="50" charset="-128"/>
              <a:ea typeface="ＭＳ Ｐゴシック" panose="020B0600070205080204" pitchFamily="50" charset="-128"/>
            </a:rPr>
            <a:t>今後も効率的な施設管理と経費削減を進める必要がある。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100330</xdr:rowOff>
    </xdr:from>
    <xdr:to>
      <xdr:col>82</xdr:col>
      <xdr:colOff>107950</xdr:colOff>
      <xdr:row>18</xdr:row>
      <xdr:rowOff>50800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149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96537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6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77470</xdr:rowOff>
    </xdr:from>
    <xdr:to>
      <xdr:col>78</xdr:col>
      <xdr:colOff>69850</xdr:colOff>
      <xdr:row>17</xdr:row>
      <xdr:rowOff>100330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92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77470</xdr:rowOff>
    </xdr:from>
    <xdr:to>
      <xdr:col>73</xdr:col>
      <xdr:colOff>180975</xdr:colOff>
      <xdr:row>17</xdr:row>
      <xdr:rowOff>92710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92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92710</xdr:rowOff>
    </xdr:from>
    <xdr:to>
      <xdr:col>69</xdr:col>
      <xdr:colOff>92075</xdr:colOff>
      <xdr:row>17</xdr:row>
      <xdr:rowOff>168910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07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49530</xdr:rowOff>
    </xdr:from>
    <xdr:to>
      <xdr:col>78</xdr:col>
      <xdr:colOff>120650</xdr:colOff>
      <xdr:row>17</xdr:row>
      <xdr:rowOff>151130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135907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26670</xdr:rowOff>
    </xdr:from>
    <xdr:to>
      <xdr:col>74</xdr:col>
      <xdr:colOff>31750</xdr:colOff>
      <xdr:row>17</xdr:row>
      <xdr:rowOff>128270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113047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41910</xdr:rowOff>
    </xdr:from>
    <xdr:to>
      <xdr:col>69</xdr:col>
      <xdr:colOff>142875</xdr:colOff>
      <xdr:row>17</xdr:row>
      <xdr:rowOff>143510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経常一般財源が多いことから、扶助費に係る経常収支比率は低い数値となっている。ただし、高齢者医療費や各種手当支給などに係る費用が増加傾向にあり、昨年度より数値が大きくなっている。今後も社会保障関係経費の増加が見込まれるため、事業の見直しを進め、経費の縮減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54</xdr:row>
      <xdr:rowOff>159657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254672"/>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167822</xdr:rowOff>
    </xdr:from>
    <xdr:to>
      <xdr:col>19</xdr:col>
      <xdr:colOff>187325</xdr:colOff>
      <xdr:row>54</xdr:row>
      <xdr:rowOff>45357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2546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53522</xdr:rowOff>
    </xdr:from>
    <xdr:to>
      <xdr:col>15</xdr:col>
      <xdr:colOff>98425</xdr:colOff>
      <xdr:row>54</xdr:row>
      <xdr:rowOff>45357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1403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53522</xdr:rowOff>
    </xdr:from>
    <xdr:to>
      <xdr:col>11</xdr:col>
      <xdr:colOff>9525</xdr:colOff>
      <xdr:row>53</xdr:row>
      <xdr:rowOff>102507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1403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125384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117022</xdr:rowOff>
    </xdr:from>
    <xdr:to>
      <xdr:col>20</xdr:col>
      <xdr:colOff>38100</xdr:colOff>
      <xdr:row>54</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57349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166007</xdr:rowOff>
    </xdr:from>
    <xdr:to>
      <xdr:col>15</xdr:col>
      <xdr:colOff>149225</xdr:colOff>
      <xdr:row>54</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106334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2722</xdr:rowOff>
    </xdr:from>
    <xdr:to>
      <xdr:col>11</xdr:col>
      <xdr:colOff>60325</xdr:colOff>
      <xdr:row>53</xdr:row>
      <xdr:rowOff>104322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114499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51707</xdr:rowOff>
    </xdr:from>
    <xdr:to>
      <xdr:col>6</xdr:col>
      <xdr:colOff>171450</xdr:colOff>
      <xdr:row>53</xdr:row>
      <xdr:rowOff>153307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163484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民健康保険事業等特別会計への繰出金など、その他の経費に係る経常収支比率は、類似団体平均を大きく下回っている。しかし、国民健康保険事業や介護保険事業の経費の増加により、繰出金が増えたことから、昨年度より数値が大きくなっている。今後も繰出基準等に基づき普通会計から負担すべき経費を精査し、適正な繰り出し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167822</xdr:rowOff>
    </xdr:from>
    <xdr:to>
      <xdr:col>82</xdr:col>
      <xdr:colOff>107950</xdr:colOff>
      <xdr:row>61</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54672"/>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82749</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9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167822</xdr:rowOff>
    </xdr:from>
    <xdr:to>
      <xdr:col>82</xdr:col>
      <xdr:colOff>196850</xdr:colOff>
      <xdr:row>53</xdr:row>
      <xdr:rowOff>167822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102507</xdr:rowOff>
    </xdr:from>
    <xdr:to>
      <xdr:col>82</xdr:col>
      <xdr:colOff>107950</xdr:colOff>
      <xdr:row>53</xdr:row>
      <xdr:rowOff>167822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1893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4734</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948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102507</xdr:rowOff>
    </xdr:from>
    <xdr:to>
      <xdr:col>78</xdr:col>
      <xdr:colOff>69850</xdr:colOff>
      <xdr:row>53</xdr:row>
      <xdr:rowOff>156935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1893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32657</xdr:rowOff>
    </xdr:from>
    <xdr:to>
      <xdr:col>78</xdr:col>
      <xdr:colOff>120650</xdr:colOff>
      <xdr:row>58</xdr:row>
      <xdr:rowOff>134257</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119034</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06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124278</xdr:rowOff>
    </xdr:from>
    <xdr:to>
      <xdr:col>73</xdr:col>
      <xdr:colOff>180975</xdr:colOff>
      <xdr:row>53</xdr:row>
      <xdr:rowOff>156935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211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149678</xdr:rowOff>
    </xdr:from>
    <xdr:to>
      <xdr:col>74</xdr:col>
      <xdr:colOff>31750</xdr:colOff>
      <xdr:row>58</xdr:row>
      <xdr:rowOff>79828</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64605</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80735</xdr:rowOff>
    </xdr:from>
    <xdr:to>
      <xdr:col>69</xdr:col>
      <xdr:colOff>92075</xdr:colOff>
      <xdr:row>53</xdr:row>
      <xdr:rowOff>124278</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1675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10885</xdr:rowOff>
    </xdr:from>
    <xdr:to>
      <xdr:col>69</xdr:col>
      <xdr:colOff>142875</xdr:colOff>
      <xdr:row>58</xdr:row>
      <xdr:rowOff>112485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97262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24493</xdr:rowOff>
    </xdr:from>
    <xdr:to>
      <xdr:col>65</xdr:col>
      <xdr:colOff>53975</xdr:colOff>
      <xdr:row>59</xdr:row>
      <xdr:rowOff>126093</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110870</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117022</xdr:rowOff>
    </xdr:from>
    <xdr:to>
      <xdr:col>82</xdr:col>
      <xdr:colOff>158750</xdr:colOff>
      <xdr:row>54</xdr:row>
      <xdr:rowOff>47172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25599</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11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51707</xdr:rowOff>
    </xdr:from>
    <xdr:to>
      <xdr:col>78</xdr:col>
      <xdr:colOff>120650</xdr:colOff>
      <xdr:row>53</xdr:row>
      <xdr:rowOff>153307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163484</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106135</xdr:rowOff>
    </xdr:from>
    <xdr:to>
      <xdr:col>74</xdr:col>
      <xdr:colOff>31750</xdr:colOff>
      <xdr:row>54</xdr:row>
      <xdr:rowOff>36285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46462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73478</xdr:rowOff>
    </xdr:from>
    <xdr:to>
      <xdr:col>69</xdr:col>
      <xdr:colOff>142875</xdr:colOff>
      <xdr:row>54</xdr:row>
      <xdr:rowOff>3628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13805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29935</xdr:rowOff>
    </xdr:from>
    <xdr:to>
      <xdr:col>65</xdr:col>
      <xdr:colOff>53975</xdr:colOff>
      <xdr:row>53</xdr:row>
      <xdr:rowOff>131535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141712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類似団体平均を上回っているのは、消防やごみ処理などの事務に係る一部事務組合への負担金、病院事業や下水道事業に係る公営企業への負担金が多いためである。昨年度と比較し数値が大きくなっているのは、病院事業や下水道事業への負担金が増加したことによるものであ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24130</xdr:rowOff>
    </xdr:from>
    <xdr:to>
      <xdr:col>82</xdr:col>
      <xdr:colOff>107950</xdr:colOff>
      <xdr:row>39</xdr:row>
      <xdr:rowOff>106426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71068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24130</xdr:rowOff>
    </xdr:from>
    <xdr:to>
      <xdr:col>78</xdr:col>
      <xdr:colOff>69850</xdr:colOff>
      <xdr:row>39</xdr:row>
      <xdr:rowOff>74422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7106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60706</xdr:rowOff>
    </xdr:from>
    <xdr:to>
      <xdr:col>73</xdr:col>
      <xdr:colOff>180975</xdr:colOff>
      <xdr:row>39</xdr:row>
      <xdr:rowOff>74422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7472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99568</xdr:rowOff>
    </xdr:from>
    <xdr:to>
      <xdr:col>69</xdr:col>
      <xdr:colOff>92075</xdr:colOff>
      <xdr:row>39</xdr:row>
      <xdr:rowOff>60706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61466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55626</xdr:rowOff>
    </xdr:from>
    <xdr:to>
      <xdr:col>82</xdr:col>
      <xdr:colOff>158750</xdr:colOff>
      <xdr:row>39</xdr:row>
      <xdr:rowOff>157226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27703</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144780</xdr:rowOff>
    </xdr:from>
    <xdr:to>
      <xdr:col>78</xdr:col>
      <xdr:colOff>120650</xdr:colOff>
      <xdr:row>39</xdr:row>
      <xdr:rowOff>74930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59707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23622</xdr:rowOff>
    </xdr:from>
    <xdr:to>
      <xdr:col>74</xdr:col>
      <xdr:colOff>31750</xdr:colOff>
      <xdr:row>39</xdr:row>
      <xdr:rowOff>125222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109999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9906</xdr:rowOff>
    </xdr:from>
    <xdr:to>
      <xdr:col>69</xdr:col>
      <xdr:colOff>142875</xdr:colOff>
      <xdr:row>39</xdr:row>
      <xdr:rowOff>111506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96283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48768</xdr:rowOff>
    </xdr:from>
    <xdr:to>
      <xdr:col>65</xdr:col>
      <xdr:colOff>53975</xdr:colOff>
      <xdr:row>38</xdr:row>
      <xdr:rowOff>150368</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135145</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経常一般財源が多いことから、公債費に係る経常収支比率は低い数値となっている。今後の経常一般財源の動向を見据え、償還額と借入額のバランスに注意して健全な財政運営を行っていく。</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94996</xdr:rowOff>
    </xdr:from>
    <xdr:to>
      <xdr:col>24</xdr:col>
      <xdr:colOff>25400</xdr:colOff>
      <xdr:row>74</xdr:row>
      <xdr:rowOff>99568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7822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94996</xdr:rowOff>
    </xdr:from>
    <xdr:to>
      <xdr:col>19</xdr:col>
      <xdr:colOff>187325</xdr:colOff>
      <xdr:row>74</xdr:row>
      <xdr:rowOff>131572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7822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131572</xdr:rowOff>
    </xdr:from>
    <xdr:to>
      <xdr:col>15</xdr:col>
      <xdr:colOff>98425</xdr:colOff>
      <xdr:row>74</xdr:row>
      <xdr:rowOff>145288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8188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145288</xdr:rowOff>
    </xdr:from>
    <xdr:to>
      <xdr:col>11</xdr:col>
      <xdr:colOff>9525</xdr:colOff>
      <xdr:row>74</xdr:row>
      <xdr:rowOff>154432</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8325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48768</xdr:rowOff>
    </xdr:from>
    <xdr:to>
      <xdr:col>24</xdr:col>
      <xdr:colOff>76200</xdr:colOff>
      <xdr:row>74</xdr:row>
      <xdr:rowOff>150368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128795</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4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44196</xdr:rowOff>
    </xdr:from>
    <xdr:to>
      <xdr:col>20</xdr:col>
      <xdr:colOff>38100</xdr:colOff>
      <xdr:row>74</xdr:row>
      <xdr:rowOff>145796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155973</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500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80772</xdr:rowOff>
    </xdr:from>
    <xdr:to>
      <xdr:col>15</xdr:col>
      <xdr:colOff>149225</xdr:colOff>
      <xdr:row>75</xdr:row>
      <xdr:rowOff>10922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21099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53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94488</xdr:rowOff>
    </xdr:from>
    <xdr:to>
      <xdr:col>11</xdr:col>
      <xdr:colOff>60325</xdr:colOff>
      <xdr:row>75</xdr:row>
      <xdr:rowOff>24638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34815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103632</xdr:rowOff>
    </xdr:from>
    <xdr:to>
      <xdr:col>6</xdr:col>
      <xdr:colOff>171450</xdr:colOff>
      <xdr:row>75</xdr:row>
      <xdr:rowOff>33782</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43959</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経常一般財源が多いことから、類似団体平均と比較して低い数値を維持していたが、物件費や補助費等において類似団体平均を大きく上回ったため、昨年度より数値が大きくなっている。</a:t>
          </a:r>
        </a:p>
        <a:p>
          <a:r>
            <a:rPr kumimoji="1" lang="ja-JP" altLang="en-US" sz="1300">
              <a:latin typeface="ＭＳ Ｐゴシック" panose="020B0600070205080204" pitchFamily="50" charset="-128"/>
              <a:ea typeface="ＭＳ Ｐゴシック" panose="020B0600070205080204" pitchFamily="50" charset="-128"/>
            </a:rPr>
            <a:t>今後も引き続き事業内容や必要経費を精査し、健全な財政運営に努めていく。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58420</xdr:rowOff>
    </xdr:from>
    <xdr:to>
      <xdr:col>82</xdr:col>
      <xdr:colOff>107950</xdr:colOff>
      <xdr:row>77</xdr:row>
      <xdr:rowOff>86995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917170"/>
          <a:ext cx="8382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58420</xdr:rowOff>
    </xdr:from>
    <xdr:to>
      <xdr:col>78</xdr:col>
      <xdr:colOff>69850</xdr:colOff>
      <xdr:row>76</xdr:row>
      <xdr:rowOff>132714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2917170"/>
          <a:ext cx="889000" cy="24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13988</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18414</xdr:rowOff>
    </xdr:from>
    <xdr:to>
      <xdr:col>73</xdr:col>
      <xdr:colOff>180975</xdr:colOff>
      <xdr:row>76</xdr:row>
      <xdr:rowOff>132714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04861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138430</xdr:rowOff>
    </xdr:from>
    <xdr:to>
      <xdr:col>69</xdr:col>
      <xdr:colOff>92075</xdr:colOff>
      <xdr:row>76</xdr:row>
      <xdr:rowOff>18414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2654280"/>
          <a:ext cx="889000" cy="39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36195</xdr:rowOff>
    </xdr:from>
    <xdr:to>
      <xdr:col>82</xdr:col>
      <xdr:colOff>158750</xdr:colOff>
      <xdr:row>77</xdr:row>
      <xdr:rowOff>137795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8272</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0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7620</xdr:rowOff>
    </xdr:from>
    <xdr:to>
      <xdr:col>78</xdr:col>
      <xdr:colOff>120650</xdr:colOff>
      <xdr:row>75</xdr:row>
      <xdr:rowOff>109220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119397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63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81914</xdr:rowOff>
    </xdr:from>
    <xdr:to>
      <xdr:col>74</xdr:col>
      <xdr:colOff>31750</xdr:colOff>
      <xdr:row>77</xdr:row>
      <xdr:rowOff>12064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168291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19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139065</xdr:rowOff>
    </xdr:from>
    <xdr:to>
      <xdr:col>69</xdr:col>
      <xdr:colOff>142875</xdr:colOff>
      <xdr:row>76</xdr:row>
      <xdr:rowOff>69214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79392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87630</xdr:rowOff>
    </xdr:from>
    <xdr:to>
      <xdr:col>65</xdr:col>
      <xdr:colOff>53975</xdr:colOff>
      <xdr:row>74</xdr:row>
      <xdr:rowOff>17780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27957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8909</xdr:rowOff>
    </xdr:from>
    <xdr:to>
      <xdr:col>29</xdr:col>
      <xdr:colOff>127000</xdr:colOff>
      <xdr:row>16</xdr:row>
      <xdr:rowOff>37941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99734"/>
          <a:ext cx="647700" cy="29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109720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7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13938</xdr:rowOff>
    </xdr:from>
    <xdr:to>
      <xdr:col>26</xdr:col>
      <xdr:colOff>50800</xdr:colOff>
      <xdr:row>16</xdr:row>
      <xdr:rowOff>37941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804763"/>
          <a:ext cx="698500" cy="24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13938</xdr:rowOff>
    </xdr:from>
    <xdr:to>
      <xdr:col>22</xdr:col>
      <xdr:colOff>114300</xdr:colOff>
      <xdr:row>16</xdr:row>
      <xdr:rowOff>40418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04763"/>
          <a:ext cx="698500" cy="26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40418</xdr:rowOff>
    </xdr:from>
    <xdr:to>
      <xdr:col>18</xdr:col>
      <xdr:colOff>177800</xdr:colOff>
      <xdr:row>16</xdr:row>
      <xdr:rowOff>74251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31243"/>
          <a:ext cx="698500" cy="33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85882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117295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129559</xdr:rowOff>
    </xdr:from>
    <xdr:to>
      <xdr:col>29</xdr:col>
      <xdr:colOff>177800</xdr:colOff>
      <xdr:row>16</xdr:row>
      <xdr:rowOff>59709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48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101636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158591</xdr:rowOff>
    </xdr:from>
    <xdr:to>
      <xdr:col>26</xdr:col>
      <xdr:colOff>101600</xdr:colOff>
      <xdr:row>16</xdr:row>
      <xdr:rowOff>88741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77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73518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64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134588</xdr:rowOff>
    </xdr:from>
    <xdr:to>
      <xdr:col>22</xdr:col>
      <xdr:colOff>165100</xdr:colOff>
      <xdr:row>16</xdr:row>
      <xdr:rowOff>64738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53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74915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22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161068</xdr:rowOff>
    </xdr:from>
    <xdr:to>
      <xdr:col>19</xdr:col>
      <xdr:colOff>38100</xdr:colOff>
      <xdr:row>16</xdr:row>
      <xdr:rowOff>91218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80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101395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23451</xdr:rowOff>
    </xdr:from>
    <xdr:to>
      <xdr:col>15</xdr:col>
      <xdr:colOff>101600</xdr:colOff>
      <xdr:row>16</xdr:row>
      <xdr:rowOff>125051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14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135228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83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95617</xdr:rowOff>
    </xdr:from>
    <xdr:to>
      <xdr:col>29</xdr:col>
      <xdr:colOff>127000</xdr:colOff>
      <xdr:row>36</xdr:row>
      <xdr:rowOff>128535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048867"/>
          <a:ext cx="647700" cy="32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128535</xdr:rowOff>
    </xdr:from>
    <xdr:to>
      <xdr:col>26</xdr:col>
      <xdr:colOff>50800</xdr:colOff>
      <xdr:row>37</xdr:row>
      <xdr:rowOff>31608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081785"/>
          <a:ext cx="698500" cy="74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116060</xdr:rowOff>
    </xdr:from>
    <xdr:to>
      <xdr:col>22</xdr:col>
      <xdr:colOff>114300</xdr:colOff>
      <xdr:row>37</xdr:row>
      <xdr:rowOff>31608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069310"/>
          <a:ext cx="698500" cy="86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53848</xdr:rowOff>
    </xdr:from>
    <xdr:to>
      <xdr:col>18</xdr:col>
      <xdr:colOff>177800</xdr:colOff>
      <xdr:row>36</xdr:row>
      <xdr:rowOff>116060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007098"/>
          <a:ext cx="698500" cy="62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44817</xdr:rowOff>
    </xdr:from>
    <xdr:to>
      <xdr:col>29</xdr:col>
      <xdr:colOff>177800</xdr:colOff>
      <xdr:row>36</xdr:row>
      <xdr:rowOff>146417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98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16894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7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77735</xdr:rowOff>
    </xdr:from>
    <xdr:to>
      <xdr:col>26</xdr:col>
      <xdr:colOff>101600</xdr:colOff>
      <xdr:row>37</xdr:row>
      <xdr:rowOff>7885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30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164112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17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152258</xdr:rowOff>
    </xdr:from>
    <xdr:to>
      <xdr:col>22</xdr:col>
      <xdr:colOff>165100</xdr:colOff>
      <xdr:row>37</xdr:row>
      <xdr:rowOff>82408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105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67185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65260</xdr:rowOff>
    </xdr:from>
    <xdr:to>
      <xdr:col>19</xdr:col>
      <xdr:colOff>38100</xdr:colOff>
      <xdr:row>36</xdr:row>
      <xdr:rowOff>166860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18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151637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0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3048</xdr:rowOff>
    </xdr:from>
    <xdr:to>
      <xdr:col>15</xdr:col>
      <xdr:colOff>101600</xdr:colOff>
      <xdr:row>36</xdr:row>
      <xdr:rowOff>104648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56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89425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4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61,427
58,742
32.19
30,153,966
27,786,678
1,952,618
18,774,719
6,104,568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5912</xdr:rowOff>
    </xdr:from>
    <xdr:to>
      <xdr:col>24</xdr:col>
      <xdr:colOff>63500</xdr:colOff>
      <xdr:row>36</xdr:row>
      <xdr:rowOff>42907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78112"/>
          <a:ext cx="838200" cy="3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35497</xdr:rowOff>
    </xdr:from>
    <xdr:to>
      <xdr:col>19</xdr:col>
      <xdr:colOff>177800</xdr:colOff>
      <xdr:row>36</xdr:row>
      <xdr:rowOff>42907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07697"/>
          <a:ext cx="889000" cy="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35497</xdr:rowOff>
    </xdr:from>
    <xdr:to>
      <xdr:col>15</xdr:col>
      <xdr:colOff>50800</xdr:colOff>
      <xdr:row>36</xdr:row>
      <xdr:rowOff>56604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07697"/>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56604</xdr:rowOff>
    </xdr:from>
    <xdr:to>
      <xdr:col>10</xdr:col>
      <xdr:colOff>114300</xdr:colOff>
      <xdr:row>37</xdr:row>
      <xdr:rowOff>89008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28804"/>
          <a:ext cx="889000" cy="20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126562</xdr:rowOff>
    </xdr:from>
    <xdr:to>
      <xdr:col>24</xdr:col>
      <xdr:colOff>114300</xdr:colOff>
      <xdr:row>36</xdr:row>
      <xdr:rowOff>56712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2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104989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0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163557</xdr:rowOff>
    </xdr:from>
    <xdr:to>
      <xdr:col>20</xdr:col>
      <xdr:colOff>38100</xdr:colOff>
      <xdr:row>36</xdr:row>
      <xdr:rowOff>93707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6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84834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5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156147</xdr:rowOff>
    </xdr:from>
    <xdr:to>
      <xdr:col>15</xdr:col>
      <xdr:colOff>101600</xdr:colOff>
      <xdr:row>36</xdr:row>
      <xdr:rowOff>86297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5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77424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4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5804</xdr:rowOff>
    </xdr:from>
    <xdr:to>
      <xdr:col>10</xdr:col>
      <xdr:colOff>165100</xdr:colOff>
      <xdr:row>36</xdr:row>
      <xdr:rowOff>107404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7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98531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7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38208</xdr:rowOff>
    </xdr:from>
    <xdr:to>
      <xdr:col>6</xdr:col>
      <xdr:colOff>38100</xdr:colOff>
      <xdr:row>37</xdr:row>
      <xdr:rowOff>139808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130935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7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39007</xdr:rowOff>
    </xdr:from>
    <xdr:to>
      <xdr:col>24</xdr:col>
      <xdr:colOff>63500</xdr:colOff>
      <xdr:row>55</xdr:row>
      <xdr:rowOff>66200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468757"/>
          <a:ext cx="838200" cy="2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74664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75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39007</xdr:rowOff>
    </xdr:from>
    <xdr:to>
      <xdr:col>19</xdr:col>
      <xdr:colOff>177800</xdr:colOff>
      <xdr:row>55</xdr:row>
      <xdr:rowOff>75626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68757"/>
          <a:ext cx="889000" cy="3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7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75626</xdr:rowOff>
    </xdr:from>
    <xdr:to>
      <xdr:col>15</xdr:col>
      <xdr:colOff>50800</xdr:colOff>
      <xdr:row>56</xdr:row>
      <xdr:rowOff>65656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505376"/>
          <a:ext cx="889000" cy="16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49224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165074</xdr:rowOff>
    </xdr:from>
    <xdr:to>
      <xdr:col>10</xdr:col>
      <xdr:colOff>114300</xdr:colOff>
      <xdr:row>56</xdr:row>
      <xdr:rowOff>65656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594824"/>
          <a:ext cx="889000" cy="7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107898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15400</xdr:rowOff>
    </xdr:from>
    <xdr:to>
      <xdr:col>24</xdr:col>
      <xdr:colOff>114300</xdr:colOff>
      <xdr:row>55</xdr:row>
      <xdr:rowOff>117000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38277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9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159657</xdr:rowOff>
    </xdr:from>
    <xdr:to>
      <xdr:col>20</xdr:col>
      <xdr:colOff>38100</xdr:colOff>
      <xdr:row>55</xdr:row>
      <xdr:rowOff>89807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106334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19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24826</xdr:rowOff>
    </xdr:from>
    <xdr:to>
      <xdr:col>15</xdr:col>
      <xdr:colOff>101600</xdr:colOff>
      <xdr:row>55</xdr:row>
      <xdr:rowOff>126426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45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142953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22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14856</xdr:rowOff>
    </xdr:from>
    <xdr:to>
      <xdr:col>10</xdr:col>
      <xdr:colOff>165100</xdr:colOff>
      <xdr:row>56</xdr:row>
      <xdr:rowOff>116456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1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132983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39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114274</xdr:rowOff>
    </xdr:from>
    <xdr:to>
      <xdr:col>6</xdr:col>
      <xdr:colOff>38100</xdr:colOff>
      <xdr:row>56</xdr:row>
      <xdr:rowOff>44424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54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60951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31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72445</xdr:rowOff>
    </xdr:from>
    <xdr:to>
      <xdr:col>24</xdr:col>
      <xdr:colOff>63500</xdr:colOff>
      <xdr:row>78</xdr:row>
      <xdr:rowOff>80172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45545"/>
          <a:ext cx="8382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80172</xdr:rowOff>
    </xdr:from>
    <xdr:to>
      <xdr:col>19</xdr:col>
      <xdr:colOff>177800</xdr:colOff>
      <xdr:row>78</xdr:row>
      <xdr:rowOff>83235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53272"/>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65450</xdr:rowOff>
    </xdr:from>
    <xdr:to>
      <xdr:col>15</xdr:col>
      <xdr:colOff>50800</xdr:colOff>
      <xdr:row>78</xdr:row>
      <xdr:rowOff>83235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38550"/>
          <a:ext cx="8890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65450</xdr:rowOff>
    </xdr:from>
    <xdr:to>
      <xdr:col>10</xdr:col>
      <xdr:colOff>114300</xdr:colOff>
      <xdr:row>78</xdr:row>
      <xdr:rowOff>69931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38550"/>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21645</xdr:rowOff>
    </xdr:from>
    <xdr:to>
      <xdr:col>24</xdr:col>
      <xdr:colOff>114300</xdr:colOff>
      <xdr:row>78</xdr:row>
      <xdr:rowOff>123245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9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108022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0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29372</xdr:rowOff>
    </xdr:from>
    <xdr:to>
      <xdr:col>20</xdr:col>
      <xdr:colOff>38100</xdr:colOff>
      <xdr:row>78</xdr:row>
      <xdr:rowOff>130972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0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122099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95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32435</xdr:rowOff>
    </xdr:from>
    <xdr:to>
      <xdr:col>15</xdr:col>
      <xdr:colOff>101600</xdr:colOff>
      <xdr:row>78</xdr:row>
      <xdr:rowOff>134035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0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125162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9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14650</xdr:rowOff>
    </xdr:from>
    <xdr:to>
      <xdr:col>10</xdr:col>
      <xdr:colOff>165100</xdr:colOff>
      <xdr:row>78</xdr:row>
      <xdr:rowOff>116250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8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107377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8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19131</xdr:rowOff>
    </xdr:from>
    <xdr:to>
      <xdr:col>6</xdr:col>
      <xdr:colOff>38100</xdr:colOff>
      <xdr:row>78</xdr:row>
      <xdr:rowOff>120731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9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111858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8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28397</xdr:rowOff>
    </xdr:from>
    <xdr:to>
      <xdr:col>24</xdr:col>
      <xdr:colOff>62865</xdr:colOff>
      <xdr:row>98</xdr:row>
      <xdr:rowOff>68605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0347"/>
          <a:ext cx="1270" cy="1240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72432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7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68605</xdr:rowOff>
    </xdr:from>
    <xdr:to>
      <xdr:col>24</xdr:col>
      <xdr:colOff>152400</xdr:colOff>
      <xdr:row>98</xdr:row>
      <xdr:rowOff>68605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7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146524</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0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28397</xdr:rowOff>
    </xdr:from>
    <xdr:to>
      <xdr:col>24</xdr:col>
      <xdr:colOff>152400</xdr:colOff>
      <xdr:row>91</xdr:row>
      <xdr:rowOff>28397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68605</xdr:rowOff>
    </xdr:from>
    <xdr:to>
      <xdr:col>24</xdr:col>
      <xdr:colOff>63500</xdr:colOff>
      <xdr:row>98</xdr:row>
      <xdr:rowOff>137897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870705"/>
          <a:ext cx="838200" cy="6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102176</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184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79299</xdr:rowOff>
    </xdr:from>
    <xdr:to>
      <xdr:col>24</xdr:col>
      <xdr:colOff>114300</xdr:colOff>
      <xdr:row>96</xdr:row>
      <xdr:rowOff>9449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6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101854</xdr:rowOff>
    </xdr:from>
    <xdr:to>
      <xdr:col>19</xdr:col>
      <xdr:colOff>177800</xdr:colOff>
      <xdr:row>98</xdr:row>
      <xdr:rowOff>137897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732504"/>
          <a:ext cx="889000" cy="20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10058</xdr:rowOff>
    </xdr:from>
    <xdr:to>
      <xdr:col>20</xdr:col>
      <xdr:colOff>38100</xdr:colOff>
      <xdr:row>96</xdr:row>
      <xdr:rowOff>111658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6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128185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4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101854</xdr:rowOff>
    </xdr:from>
    <xdr:to>
      <xdr:col>15</xdr:col>
      <xdr:colOff>50800</xdr:colOff>
      <xdr:row>99</xdr:row>
      <xdr:rowOff>82511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32504"/>
          <a:ext cx="889000" cy="32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29744</xdr:rowOff>
    </xdr:from>
    <xdr:to>
      <xdr:col>15</xdr:col>
      <xdr:colOff>101600</xdr:colOff>
      <xdr:row>95</xdr:row>
      <xdr:rowOff>131344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17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147871</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092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82511</xdr:rowOff>
    </xdr:from>
    <xdr:to>
      <xdr:col>10</xdr:col>
      <xdr:colOff>114300</xdr:colOff>
      <xdr:row>99</xdr:row>
      <xdr:rowOff>121869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7056061"/>
          <a:ext cx="889000" cy="3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158268</xdr:rowOff>
    </xdr:from>
    <xdr:to>
      <xdr:col>10</xdr:col>
      <xdr:colOff>165100</xdr:colOff>
      <xdr:row>97</xdr:row>
      <xdr:rowOff>88418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104945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9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31483</xdr:rowOff>
    </xdr:from>
    <xdr:to>
      <xdr:col>6</xdr:col>
      <xdr:colOff>38100</xdr:colOff>
      <xdr:row>97</xdr:row>
      <xdr:rowOff>133083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149610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17805</xdr:rowOff>
    </xdr:from>
    <xdr:to>
      <xdr:col>24</xdr:col>
      <xdr:colOff>114300</xdr:colOff>
      <xdr:row>98</xdr:row>
      <xdr:rowOff>119405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81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104182</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73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87097</xdr:rowOff>
    </xdr:from>
    <xdr:to>
      <xdr:col>20</xdr:col>
      <xdr:colOff>38100</xdr:colOff>
      <xdr:row>99</xdr:row>
      <xdr:rowOff>17247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88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8374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98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51054</xdr:rowOff>
    </xdr:from>
    <xdr:to>
      <xdr:col>15</xdr:col>
      <xdr:colOff>101600</xdr:colOff>
      <xdr:row>97</xdr:row>
      <xdr:rowOff>152654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8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143781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7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31711</xdr:rowOff>
    </xdr:from>
    <xdr:to>
      <xdr:col>10</xdr:col>
      <xdr:colOff>165100</xdr:colOff>
      <xdr:row>99</xdr:row>
      <xdr:rowOff>133311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700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124438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09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71069</xdr:rowOff>
    </xdr:from>
    <xdr:to>
      <xdr:col>6</xdr:col>
      <xdr:colOff>38100</xdr:colOff>
      <xdr:row>100</xdr:row>
      <xdr:rowOff>1219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704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163796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13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658</xdr:rowOff>
    </xdr:from>
    <xdr:to>
      <xdr:col>54</xdr:col>
      <xdr:colOff>189865</xdr:colOff>
      <xdr:row>37</xdr:row>
      <xdr:rowOff>158834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829958"/>
          <a:ext cx="1270" cy="672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162661</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0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158834</xdr:rowOff>
    </xdr:from>
    <xdr:to>
      <xdr:col>55</xdr:col>
      <xdr:colOff>88900</xdr:colOff>
      <xdr:row>37</xdr:row>
      <xdr:rowOff>158834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0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118785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60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658</xdr:rowOff>
    </xdr:from>
    <xdr:to>
      <xdr:col>55</xdr:col>
      <xdr:colOff>88900</xdr:colOff>
      <xdr:row>34</xdr:row>
      <xdr:rowOff>658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82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62624</xdr:rowOff>
    </xdr:from>
    <xdr:to>
      <xdr:col>55</xdr:col>
      <xdr:colOff>0</xdr:colOff>
      <xdr:row>35</xdr:row>
      <xdr:rowOff>145224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063374"/>
          <a:ext cx="838200" cy="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163773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64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13896</xdr:rowOff>
    </xdr:from>
    <xdr:to>
      <xdr:col>55</xdr:col>
      <xdr:colOff>50800</xdr:colOff>
      <xdr:row>36</xdr:row>
      <xdr:rowOff>115496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145224</xdr:rowOff>
    </xdr:from>
    <xdr:to>
      <xdr:col>50</xdr:col>
      <xdr:colOff>114300</xdr:colOff>
      <xdr:row>35</xdr:row>
      <xdr:rowOff>158521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145974"/>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11976</xdr:rowOff>
    </xdr:from>
    <xdr:to>
      <xdr:col>50</xdr:col>
      <xdr:colOff>165100</xdr:colOff>
      <xdr:row>36</xdr:row>
      <xdr:rowOff>113576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8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104703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7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3363</xdr:rowOff>
    </xdr:from>
    <xdr:to>
      <xdr:col>45</xdr:col>
      <xdr:colOff>177800</xdr:colOff>
      <xdr:row>35</xdr:row>
      <xdr:rowOff>158521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318313"/>
          <a:ext cx="889000" cy="84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36154</xdr:rowOff>
    </xdr:from>
    <xdr:to>
      <xdr:col>46</xdr:col>
      <xdr:colOff>38100</xdr:colOff>
      <xdr:row>36</xdr:row>
      <xdr:rowOff>137754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128881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30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3363</xdr:rowOff>
    </xdr:from>
    <xdr:to>
      <xdr:col>41</xdr:col>
      <xdr:colOff>50800</xdr:colOff>
      <xdr:row>36</xdr:row>
      <xdr:rowOff>80051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318313"/>
          <a:ext cx="889000" cy="93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127633</xdr:rowOff>
    </xdr:from>
    <xdr:to>
      <xdr:col>41</xdr:col>
      <xdr:colOff>101600</xdr:colOff>
      <xdr:row>32</xdr:row>
      <xdr:rowOff>57783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48910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53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131823</xdr:rowOff>
    </xdr:from>
    <xdr:to>
      <xdr:col>36</xdr:col>
      <xdr:colOff>165100</xdr:colOff>
      <xdr:row>37</xdr:row>
      <xdr:rowOff>61973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53100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11824</xdr:rowOff>
    </xdr:from>
    <xdr:to>
      <xdr:col>55</xdr:col>
      <xdr:colOff>50800</xdr:colOff>
      <xdr:row>35</xdr:row>
      <xdr:rowOff>113424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01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34701</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86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94424</xdr:rowOff>
    </xdr:from>
    <xdr:to>
      <xdr:col>50</xdr:col>
      <xdr:colOff>165100</xdr:colOff>
      <xdr:row>36</xdr:row>
      <xdr:rowOff>24574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09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41101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8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107721</xdr:rowOff>
    </xdr:from>
    <xdr:to>
      <xdr:col>46</xdr:col>
      <xdr:colOff>38100</xdr:colOff>
      <xdr:row>36</xdr:row>
      <xdr:rowOff>37871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10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54398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88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124013</xdr:rowOff>
    </xdr:from>
    <xdr:to>
      <xdr:col>41</xdr:col>
      <xdr:colOff>101600</xdr:colOff>
      <xdr:row>31</xdr:row>
      <xdr:rowOff>54163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26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70690</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042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29251</xdr:rowOff>
    </xdr:from>
    <xdr:to>
      <xdr:col>36</xdr:col>
      <xdr:colOff>165100</xdr:colOff>
      <xdr:row>36</xdr:row>
      <xdr:rowOff>130851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0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147378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97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5000</xdr:rowOff>
    </xdr:from>
    <xdr:to>
      <xdr:col>55</xdr:col>
      <xdr:colOff>0</xdr:colOff>
      <xdr:row>56</xdr:row>
      <xdr:rowOff>39464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434750"/>
          <a:ext cx="838200" cy="20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56239</xdr:rowOff>
    </xdr:from>
    <xdr:to>
      <xdr:col>50</xdr:col>
      <xdr:colOff>114300</xdr:colOff>
      <xdr:row>55</xdr:row>
      <xdr:rowOff>5000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314539"/>
          <a:ext cx="889000" cy="12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67153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6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56239</xdr:rowOff>
    </xdr:from>
    <xdr:to>
      <xdr:col>45</xdr:col>
      <xdr:colOff>177800</xdr:colOff>
      <xdr:row>55</xdr:row>
      <xdr:rowOff>132342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314539"/>
          <a:ext cx="889000" cy="24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64878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70783</xdr:rowOff>
    </xdr:from>
    <xdr:to>
      <xdr:col>41</xdr:col>
      <xdr:colOff>50800</xdr:colOff>
      <xdr:row>55</xdr:row>
      <xdr:rowOff>132342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500533"/>
          <a:ext cx="889000" cy="6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147522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160114</xdr:rowOff>
    </xdr:from>
    <xdr:to>
      <xdr:col>55</xdr:col>
      <xdr:colOff>50800</xdr:colOff>
      <xdr:row>56</xdr:row>
      <xdr:rowOff>90264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58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138541</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56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125650</xdr:rowOff>
    </xdr:from>
    <xdr:to>
      <xdr:col>50</xdr:col>
      <xdr:colOff>165100</xdr:colOff>
      <xdr:row>55</xdr:row>
      <xdr:rowOff>55800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38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72327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1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5439</xdr:rowOff>
    </xdr:from>
    <xdr:to>
      <xdr:col>46</xdr:col>
      <xdr:colOff>38100</xdr:colOff>
      <xdr:row>54</xdr:row>
      <xdr:rowOff>107039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26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123566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03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81542</xdr:rowOff>
    </xdr:from>
    <xdr:to>
      <xdr:col>41</xdr:col>
      <xdr:colOff>101600</xdr:colOff>
      <xdr:row>56</xdr:row>
      <xdr:rowOff>11692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51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2819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60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19983</xdr:rowOff>
    </xdr:from>
    <xdr:to>
      <xdr:col>36</xdr:col>
      <xdr:colOff>165100</xdr:colOff>
      <xdr:row>55</xdr:row>
      <xdr:rowOff>121583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44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138110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22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155702</xdr:rowOff>
    </xdr:from>
    <xdr:to>
      <xdr:col>55</xdr:col>
      <xdr:colOff>0</xdr:colOff>
      <xdr:row>77</xdr:row>
      <xdr:rowOff>28009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185902"/>
          <a:ext cx="838200" cy="4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126934</xdr:rowOff>
    </xdr:from>
    <xdr:ext cx="469744"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28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155702</xdr:rowOff>
    </xdr:from>
    <xdr:to>
      <xdr:col>50</xdr:col>
      <xdr:colOff>114300</xdr:colOff>
      <xdr:row>77</xdr:row>
      <xdr:rowOff>65081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185902"/>
          <a:ext cx="889000" cy="8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43496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65081</xdr:rowOff>
    </xdr:from>
    <xdr:to>
      <xdr:col>45</xdr:col>
      <xdr:colOff>177800</xdr:colOff>
      <xdr:row>77</xdr:row>
      <xdr:rowOff>79674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266731"/>
          <a:ext cx="8890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10749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38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38240</xdr:rowOff>
    </xdr:from>
    <xdr:to>
      <xdr:col>41</xdr:col>
      <xdr:colOff>50800</xdr:colOff>
      <xdr:row>77</xdr:row>
      <xdr:rowOff>79674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239890"/>
          <a:ext cx="889000" cy="4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97789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2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148659</xdr:rowOff>
    </xdr:from>
    <xdr:to>
      <xdr:col>55</xdr:col>
      <xdr:colOff>50800</xdr:colOff>
      <xdr:row>77</xdr:row>
      <xdr:rowOff>78809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17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86</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03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104902</xdr:rowOff>
    </xdr:from>
    <xdr:to>
      <xdr:col>50</xdr:col>
      <xdr:colOff>165100</xdr:colOff>
      <xdr:row>77</xdr:row>
      <xdr:rowOff>35052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13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51579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91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14281</xdr:rowOff>
    </xdr:from>
    <xdr:to>
      <xdr:col>46</xdr:col>
      <xdr:colOff>38100</xdr:colOff>
      <xdr:row>77</xdr:row>
      <xdr:rowOff>115881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1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132408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99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28874</xdr:rowOff>
    </xdr:from>
    <xdr:to>
      <xdr:col>41</xdr:col>
      <xdr:colOff>101600</xdr:colOff>
      <xdr:row>77</xdr:row>
      <xdr:rowOff>130474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23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121601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32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158890</xdr:rowOff>
    </xdr:from>
    <xdr:to>
      <xdr:col>36</xdr:col>
      <xdr:colOff>165100</xdr:colOff>
      <xdr:row>77</xdr:row>
      <xdr:rowOff>89040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1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105567</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96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164630</xdr:rowOff>
    </xdr:from>
    <xdr:to>
      <xdr:col>55</xdr:col>
      <xdr:colOff>0</xdr:colOff>
      <xdr:row>97</xdr:row>
      <xdr:rowOff>63551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452380"/>
          <a:ext cx="838200" cy="24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109004</xdr:rowOff>
    </xdr:from>
    <xdr:to>
      <xdr:col>50</xdr:col>
      <xdr:colOff>114300</xdr:colOff>
      <xdr:row>95</xdr:row>
      <xdr:rowOff>164630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225304"/>
          <a:ext cx="889000" cy="22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6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109004</xdr:rowOff>
    </xdr:from>
    <xdr:to>
      <xdr:col>45</xdr:col>
      <xdr:colOff>177800</xdr:colOff>
      <xdr:row>96</xdr:row>
      <xdr:rowOff>87630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225304"/>
          <a:ext cx="889000" cy="3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18927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6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87630</xdr:rowOff>
    </xdr:from>
    <xdr:to>
      <xdr:col>41</xdr:col>
      <xdr:colOff>50800</xdr:colOff>
      <xdr:row>96</xdr:row>
      <xdr:rowOff>158586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546830"/>
          <a:ext cx="889000" cy="7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135729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12751</xdr:rowOff>
    </xdr:from>
    <xdr:to>
      <xdr:col>55</xdr:col>
      <xdr:colOff>50800</xdr:colOff>
      <xdr:row>97</xdr:row>
      <xdr:rowOff>114351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64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162628</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62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113830</xdr:rowOff>
    </xdr:from>
    <xdr:to>
      <xdr:col>50</xdr:col>
      <xdr:colOff>165100</xdr:colOff>
      <xdr:row>96</xdr:row>
      <xdr:rowOff>43980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4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60507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17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58204</xdr:rowOff>
    </xdr:from>
    <xdr:to>
      <xdr:col>46</xdr:col>
      <xdr:colOff>38100</xdr:colOff>
      <xdr:row>94</xdr:row>
      <xdr:rowOff>159804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17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4881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594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36830</xdr:rowOff>
    </xdr:from>
    <xdr:to>
      <xdr:col>41</xdr:col>
      <xdr:colOff>101600</xdr:colOff>
      <xdr:row>96</xdr:row>
      <xdr:rowOff>138430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49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154957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2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107786</xdr:rowOff>
    </xdr:from>
    <xdr:to>
      <xdr:col>36</xdr:col>
      <xdr:colOff>165100</xdr:colOff>
      <xdr:row>97</xdr:row>
      <xdr:rowOff>37936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56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29063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65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137917</xdr:rowOff>
    </xdr:from>
    <xdr:to>
      <xdr:col>85</xdr:col>
      <xdr:colOff>127000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653017"/>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139495</xdr:rowOff>
    </xdr:from>
    <xdr:to>
      <xdr:col>76</xdr:col>
      <xdr:colOff>114300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654595"/>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139449</xdr:rowOff>
    </xdr:from>
    <xdr:to>
      <xdr:col>71</xdr:col>
      <xdr:colOff>177800</xdr:colOff>
      <xdr:row>38</xdr:row>
      <xdr:rowOff>139495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654549"/>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87117</xdr:rowOff>
    </xdr:from>
    <xdr:to>
      <xdr:col>85</xdr:col>
      <xdr:colOff>177800</xdr:colOff>
      <xdr:row>39</xdr:row>
      <xdr:rowOff>17267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0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313932"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24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88695</xdr:rowOff>
    </xdr:from>
    <xdr:to>
      <xdr:col>72</xdr:col>
      <xdr:colOff>38100</xdr:colOff>
      <xdr:row>39</xdr:row>
      <xdr:rowOff>18845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9972</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6965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88649</xdr:rowOff>
    </xdr:from>
    <xdr:to>
      <xdr:col>67</xdr:col>
      <xdr:colOff>101600</xdr:colOff>
      <xdr:row>39</xdr:row>
      <xdr:rowOff>18799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0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9926</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57333" y="66964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58367</xdr:rowOff>
    </xdr:from>
    <xdr:to>
      <xdr:col>85</xdr:col>
      <xdr:colOff>127000</xdr:colOff>
      <xdr:row>78</xdr:row>
      <xdr:rowOff>63005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431467"/>
          <a:ext cx="838200" cy="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49485</xdr:rowOff>
    </xdr:from>
    <xdr:to>
      <xdr:col>81</xdr:col>
      <xdr:colOff>50800</xdr:colOff>
      <xdr:row>78</xdr:row>
      <xdr:rowOff>58367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422585"/>
          <a:ext cx="889000" cy="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28797</xdr:rowOff>
    </xdr:from>
    <xdr:to>
      <xdr:col>76</xdr:col>
      <xdr:colOff>114300</xdr:colOff>
      <xdr:row>78</xdr:row>
      <xdr:rowOff>49485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401897"/>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168325</xdr:rowOff>
    </xdr:from>
    <xdr:to>
      <xdr:col>71</xdr:col>
      <xdr:colOff>177800</xdr:colOff>
      <xdr:row>78</xdr:row>
      <xdr:rowOff>28797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369975"/>
          <a:ext cx="889000" cy="3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32230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21583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12205</xdr:rowOff>
    </xdr:from>
    <xdr:to>
      <xdr:col>85</xdr:col>
      <xdr:colOff>177800</xdr:colOff>
      <xdr:row>78</xdr:row>
      <xdr:rowOff>113805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3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98582</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30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7567</xdr:rowOff>
    </xdr:from>
    <xdr:to>
      <xdr:col>81</xdr:col>
      <xdr:colOff>101600</xdr:colOff>
      <xdr:row>78</xdr:row>
      <xdr:rowOff>109167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38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100294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4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170135</xdr:rowOff>
    </xdr:from>
    <xdr:to>
      <xdr:col>76</xdr:col>
      <xdr:colOff>165100</xdr:colOff>
      <xdr:row>78</xdr:row>
      <xdr:rowOff>100285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37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91412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4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149447</xdr:rowOff>
    </xdr:from>
    <xdr:to>
      <xdr:col>72</xdr:col>
      <xdr:colOff>38100</xdr:colOff>
      <xdr:row>78</xdr:row>
      <xdr:rowOff>79597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35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70724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44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117525</xdr:rowOff>
    </xdr:from>
    <xdr:to>
      <xdr:col>67</xdr:col>
      <xdr:colOff>101600</xdr:colOff>
      <xdr:row>78</xdr:row>
      <xdr:rowOff>47675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31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38802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41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162871</xdr:rowOff>
    </xdr:from>
    <xdr:to>
      <xdr:col>85</xdr:col>
      <xdr:colOff>127000</xdr:colOff>
      <xdr:row>96</xdr:row>
      <xdr:rowOff>144070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450621"/>
          <a:ext cx="838200" cy="15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17932</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48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77045</xdr:rowOff>
    </xdr:from>
    <xdr:to>
      <xdr:col>81</xdr:col>
      <xdr:colOff>50800</xdr:colOff>
      <xdr:row>95</xdr:row>
      <xdr:rowOff>162871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364795"/>
          <a:ext cx="889000" cy="8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119978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7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77045</xdr:rowOff>
    </xdr:from>
    <xdr:to>
      <xdr:col>76</xdr:col>
      <xdr:colOff>114300</xdr:colOff>
      <xdr:row>97</xdr:row>
      <xdr:rowOff>38988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364795"/>
          <a:ext cx="889000" cy="30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111630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74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84086</xdr:rowOff>
    </xdr:from>
    <xdr:to>
      <xdr:col>71</xdr:col>
      <xdr:colOff>177800</xdr:colOff>
      <xdr:row>97</xdr:row>
      <xdr:rowOff>38988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200386"/>
          <a:ext cx="889000" cy="46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28163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8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56427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8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93270</xdr:rowOff>
    </xdr:from>
    <xdr:to>
      <xdr:col>85</xdr:col>
      <xdr:colOff>177800</xdr:colOff>
      <xdr:row>97</xdr:row>
      <xdr:rowOff>23420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55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116147</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40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112071</xdr:rowOff>
    </xdr:from>
    <xdr:to>
      <xdr:col>81</xdr:col>
      <xdr:colOff>101600</xdr:colOff>
      <xdr:row>96</xdr:row>
      <xdr:rowOff>42221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39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58748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1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26245</xdr:rowOff>
    </xdr:from>
    <xdr:to>
      <xdr:col>76</xdr:col>
      <xdr:colOff>165100</xdr:colOff>
      <xdr:row>95</xdr:row>
      <xdr:rowOff>127845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3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144372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08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159638</xdr:rowOff>
    </xdr:from>
    <xdr:to>
      <xdr:col>72</xdr:col>
      <xdr:colOff>38100</xdr:colOff>
      <xdr:row>97</xdr:row>
      <xdr:rowOff>89788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61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106315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39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33286</xdr:rowOff>
    </xdr:from>
    <xdr:to>
      <xdr:col>67</xdr:col>
      <xdr:colOff>101600</xdr:colOff>
      <xdr:row>94</xdr:row>
      <xdr:rowOff>134886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14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151413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592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46614</xdr:rowOff>
    </xdr:from>
    <xdr:to>
      <xdr:col>116</xdr:col>
      <xdr:colOff>63500</xdr:colOff>
      <xdr:row>37</xdr:row>
      <xdr:rowOff>90963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1323300" y="6390264"/>
          <a:ext cx="8382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77294</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420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51506</xdr:rowOff>
    </xdr:from>
    <xdr:to>
      <xdr:col>111</xdr:col>
      <xdr:colOff>177800</xdr:colOff>
      <xdr:row>37</xdr:row>
      <xdr:rowOff>90963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395156"/>
          <a:ext cx="889000" cy="3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22155</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5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20554</xdr:rowOff>
    </xdr:from>
    <xdr:to>
      <xdr:col>107</xdr:col>
      <xdr:colOff>50800</xdr:colOff>
      <xdr:row>37</xdr:row>
      <xdr:rowOff>51506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364204"/>
          <a:ext cx="889000" cy="3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18498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81499</xdr:rowOff>
    </xdr:from>
    <xdr:to>
      <xdr:col>102</xdr:col>
      <xdr:colOff>114300</xdr:colOff>
      <xdr:row>37</xdr:row>
      <xdr:rowOff>20554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082249"/>
          <a:ext cx="889000" cy="28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13835</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57589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57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167264</xdr:rowOff>
    </xdr:from>
    <xdr:to>
      <xdr:col>116</xdr:col>
      <xdr:colOff>114300</xdr:colOff>
      <xdr:row>37</xdr:row>
      <xdr:rowOff>97414</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33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18691</xdr:rowOff>
    </xdr:from>
    <xdr:ext cx="469744"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19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40163</xdr:rowOff>
    </xdr:from>
    <xdr:to>
      <xdr:col>112</xdr:col>
      <xdr:colOff>38100</xdr:colOff>
      <xdr:row>37</xdr:row>
      <xdr:rowOff>141763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38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158290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615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706</xdr:rowOff>
    </xdr:from>
    <xdr:to>
      <xdr:col>107</xdr:col>
      <xdr:colOff>101600</xdr:colOff>
      <xdr:row>37</xdr:row>
      <xdr:rowOff>102306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34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118833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11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141204</xdr:rowOff>
    </xdr:from>
    <xdr:to>
      <xdr:col>102</xdr:col>
      <xdr:colOff>165100</xdr:colOff>
      <xdr:row>37</xdr:row>
      <xdr:rowOff>71354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31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87881</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608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30699</xdr:rowOff>
    </xdr:from>
    <xdr:to>
      <xdr:col>98</xdr:col>
      <xdr:colOff>38100</xdr:colOff>
      <xdr:row>35</xdr:row>
      <xdr:rowOff>132299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03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148826</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389111" y="580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8484</xdr:rowOff>
    </xdr:from>
    <xdr:to>
      <xdr:col>116</xdr:col>
      <xdr:colOff>63500</xdr:colOff>
      <xdr:row>59</xdr:row>
      <xdr:rowOff>8522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124034"/>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8369</xdr:rowOff>
    </xdr:from>
    <xdr:to>
      <xdr:col>111</xdr:col>
      <xdr:colOff>177800</xdr:colOff>
      <xdr:row>59</xdr:row>
      <xdr:rowOff>8522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123919"/>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8369</xdr:rowOff>
    </xdr:from>
    <xdr:to>
      <xdr:col>107</xdr:col>
      <xdr:colOff>50800</xdr:colOff>
      <xdr:row>59</xdr:row>
      <xdr:rowOff>8369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1239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8293</xdr:rowOff>
    </xdr:from>
    <xdr:to>
      <xdr:col>102</xdr:col>
      <xdr:colOff>114300</xdr:colOff>
      <xdr:row>59</xdr:row>
      <xdr:rowOff>8369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12384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129134</xdr:rowOff>
    </xdr:from>
    <xdr:to>
      <xdr:col>116</xdr:col>
      <xdr:colOff>114300</xdr:colOff>
      <xdr:row>59</xdr:row>
      <xdr:rowOff>59284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7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44061</xdr:rowOff>
    </xdr:from>
    <xdr:ext cx="378565"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988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129172</xdr:rowOff>
    </xdr:from>
    <xdr:to>
      <xdr:col>112</xdr:col>
      <xdr:colOff>38100</xdr:colOff>
      <xdr:row>59</xdr:row>
      <xdr:rowOff>59322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50449</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4017" y="10165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129019</xdr:rowOff>
    </xdr:from>
    <xdr:to>
      <xdr:col>107</xdr:col>
      <xdr:colOff>101600</xdr:colOff>
      <xdr:row>59</xdr:row>
      <xdr:rowOff>59169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7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50296</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5017" y="10165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129019</xdr:rowOff>
    </xdr:from>
    <xdr:to>
      <xdr:col>102</xdr:col>
      <xdr:colOff>165100</xdr:colOff>
      <xdr:row>59</xdr:row>
      <xdr:rowOff>59169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7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50296</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6017" y="10165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128943</xdr:rowOff>
    </xdr:from>
    <xdr:to>
      <xdr:col>98</xdr:col>
      <xdr:colOff>38100</xdr:colOff>
      <xdr:row>59</xdr:row>
      <xdr:rowOff>59093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7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50220</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7017" y="10165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146482</xdr:rowOff>
    </xdr:from>
    <xdr:to>
      <xdr:col>116</xdr:col>
      <xdr:colOff>62864</xdr:colOff>
      <xdr:row>77</xdr:row>
      <xdr:rowOff>87103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76532"/>
          <a:ext cx="1269" cy="1312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90930</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29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87103</xdr:rowOff>
    </xdr:from>
    <xdr:to>
      <xdr:col>116</xdr:col>
      <xdr:colOff>152400</xdr:colOff>
      <xdr:row>77</xdr:row>
      <xdr:rowOff>87103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28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93159</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5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146482</xdr:rowOff>
    </xdr:from>
    <xdr:to>
      <xdr:col>116</xdr:col>
      <xdr:colOff>152400</xdr:colOff>
      <xdr:row>69</xdr:row>
      <xdr:rowOff>146482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7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55727</xdr:rowOff>
    </xdr:from>
    <xdr:to>
      <xdr:col>116</xdr:col>
      <xdr:colOff>63500</xdr:colOff>
      <xdr:row>77</xdr:row>
      <xdr:rowOff>81198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257377"/>
          <a:ext cx="838200" cy="2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149115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664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126238</xdr:rowOff>
    </xdr:from>
    <xdr:to>
      <xdr:col>116</xdr:col>
      <xdr:colOff>114300</xdr:colOff>
      <xdr:row>75</xdr:row>
      <xdr:rowOff>56388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81198</xdr:rowOff>
    </xdr:from>
    <xdr:to>
      <xdr:col>111</xdr:col>
      <xdr:colOff>177800</xdr:colOff>
      <xdr:row>77</xdr:row>
      <xdr:rowOff>96304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282848"/>
          <a:ext cx="889000" cy="1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152641</xdr:rowOff>
    </xdr:from>
    <xdr:to>
      <xdr:col>112</xdr:col>
      <xdr:colOff>38100</xdr:colOff>
      <xdr:row>75</xdr:row>
      <xdr:rowOff>82791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8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99318</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6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96304</xdr:rowOff>
    </xdr:from>
    <xdr:to>
      <xdr:col>107</xdr:col>
      <xdr:colOff>50800</xdr:colOff>
      <xdr:row>77</xdr:row>
      <xdr:rowOff>109201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297954"/>
          <a:ext cx="8890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162147</xdr:rowOff>
    </xdr:from>
    <xdr:to>
      <xdr:col>107</xdr:col>
      <xdr:colOff>101600</xdr:colOff>
      <xdr:row>75</xdr:row>
      <xdr:rowOff>92297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4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108824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62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109201</xdr:rowOff>
    </xdr:from>
    <xdr:to>
      <xdr:col>102</xdr:col>
      <xdr:colOff>114300</xdr:colOff>
      <xdr:row>77</xdr:row>
      <xdr:rowOff>120974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310851"/>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16529</xdr:rowOff>
    </xdr:from>
    <xdr:to>
      <xdr:col>102</xdr:col>
      <xdr:colOff>165100</xdr:colOff>
      <xdr:row>75</xdr:row>
      <xdr:rowOff>118129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7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134656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65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78613</xdr:rowOff>
    </xdr:from>
    <xdr:to>
      <xdr:col>98</xdr:col>
      <xdr:colOff>38100</xdr:colOff>
      <xdr:row>75</xdr:row>
      <xdr:rowOff>8763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25290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54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4927</xdr:rowOff>
    </xdr:from>
    <xdr:to>
      <xdr:col>116</xdr:col>
      <xdr:colOff>114300</xdr:colOff>
      <xdr:row>77</xdr:row>
      <xdr:rowOff>106527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2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91304</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12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30398</xdr:rowOff>
    </xdr:from>
    <xdr:to>
      <xdr:col>112</xdr:col>
      <xdr:colOff>38100</xdr:colOff>
      <xdr:row>77</xdr:row>
      <xdr:rowOff>131998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23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123125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32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45504</xdr:rowOff>
    </xdr:from>
    <xdr:to>
      <xdr:col>107</xdr:col>
      <xdr:colOff>101600</xdr:colOff>
      <xdr:row>77</xdr:row>
      <xdr:rowOff>147104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24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138231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33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58401</xdr:rowOff>
    </xdr:from>
    <xdr:to>
      <xdr:col>102</xdr:col>
      <xdr:colOff>165100</xdr:colOff>
      <xdr:row>77</xdr:row>
      <xdr:rowOff>160001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26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151128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3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70174</xdr:rowOff>
    </xdr:from>
    <xdr:to>
      <xdr:col>98</xdr:col>
      <xdr:colOff>38100</xdr:colOff>
      <xdr:row>78</xdr:row>
      <xdr:rowOff>324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27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162901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36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おける住民一人当たりのコストは、７１，５９８円となっており、経常一般財源が多いことから、類似団体平均と比較して低い水準で推移している。今後、社会保障関係経費の増加が見込まれるため、事業の見直しを進め、経費の縮減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反対に、物件費における住民一人当たりのコストは、９６，００２円となっており、類似団体平均と比較して高い水準で推移している。これは、指定管理者制度の導入や直営から民営への移行、道路等の改修工事にかかる設計・調査の費用の増加等に伴い委託料が多くなっているためであり、今後、効率的な施設管理と経費削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61,427
58,742
32.19
30,153,966
27,786,678
1,952,618
18,774,719
6,104,568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151587</xdr:rowOff>
    </xdr:from>
    <xdr:to>
      <xdr:col>24</xdr:col>
      <xdr:colOff>63500</xdr:colOff>
      <xdr:row>34</xdr:row>
      <xdr:rowOff>29515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466537"/>
          <a:ext cx="838200" cy="39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26179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26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151587</xdr:rowOff>
    </xdr:from>
    <xdr:to>
      <xdr:col>19</xdr:col>
      <xdr:colOff>177800</xdr:colOff>
      <xdr:row>34</xdr:row>
      <xdr:rowOff>38659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466537"/>
          <a:ext cx="889000" cy="40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151452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170332</xdr:rowOff>
    </xdr:from>
    <xdr:to>
      <xdr:col>15</xdr:col>
      <xdr:colOff>50800</xdr:colOff>
      <xdr:row>34</xdr:row>
      <xdr:rowOff>38659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28182"/>
          <a:ext cx="8890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170332</xdr:rowOff>
    </xdr:from>
    <xdr:to>
      <xdr:col>10</xdr:col>
      <xdr:colOff>114300</xdr:colOff>
      <xdr:row>34</xdr:row>
      <xdr:rowOff>39573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28182"/>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168368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90644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150165</xdr:rowOff>
    </xdr:from>
    <xdr:to>
      <xdr:col>24</xdr:col>
      <xdr:colOff>114300</xdr:colOff>
      <xdr:row>34</xdr:row>
      <xdr:rowOff>80315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1592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100787</xdr:rowOff>
    </xdr:from>
    <xdr:to>
      <xdr:col>20</xdr:col>
      <xdr:colOff>38100</xdr:colOff>
      <xdr:row>32</xdr:row>
      <xdr:rowOff>30937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41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47464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19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159309</xdr:rowOff>
    </xdr:from>
    <xdr:to>
      <xdr:col>15</xdr:col>
      <xdr:colOff>101600</xdr:colOff>
      <xdr:row>34</xdr:row>
      <xdr:rowOff>89459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1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105986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9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119532</xdr:rowOff>
    </xdr:from>
    <xdr:to>
      <xdr:col>10</xdr:col>
      <xdr:colOff>165100</xdr:colOff>
      <xdr:row>34</xdr:row>
      <xdr:rowOff>49682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66209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160223</xdr:rowOff>
    </xdr:from>
    <xdr:to>
      <xdr:col>6</xdr:col>
      <xdr:colOff>38100</xdr:colOff>
      <xdr:row>34</xdr:row>
      <xdr:rowOff>90373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1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106900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9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110906</xdr:rowOff>
    </xdr:from>
    <xdr:to>
      <xdr:col>24</xdr:col>
      <xdr:colOff>63500</xdr:colOff>
      <xdr:row>57</xdr:row>
      <xdr:rowOff>2494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712106"/>
          <a:ext cx="838200" cy="6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78289</xdr:rowOff>
    </xdr:from>
    <xdr:to>
      <xdr:col>19</xdr:col>
      <xdr:colOff>177800</xdr:colOff>
      <xdr:row>56</xdr:row>
      <xdr:rowOff>110906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679489"/>
          <a:ext cx="889000" cy="3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7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98278</xdr:rowOff>
    </xdr:from>
    <xdr:to>
      <xdr:col>15</xdr:col>
      <xdr:colOff>50800</xdr:colOff>
      <xdr:row>56</xdr:row>
      <xdr:rowOff>78289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356578"/>
          <a:ext cx="889000" cy="32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20204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79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98278</xdr:rowOff>
    </xdr:from>
    <xdr:to>
      <xdr:col>10</xdr:col>
      <xdr:colOff>114300</xdr:colOff>
      <xdr:row>56</xdr:row>
      <xdr:rowOff>99106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356578"/>
          <a:ext cx="889000" cy="34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72429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84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123144</xdr:rowOff>
    </xdr:from>
    <xdr:to>
      <xdr:col>24</xdr:col>
      <xdr:colOff>114300</xdr:colOff>
      <xdr:row>57</xdr:row>
      <xdr:rowOff>53294</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2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101571</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0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60106</xdr:rowOff>
    </xdr:from>
    <xdr:to>
      <xdr:col>20</xdr:col>
      <xdr:colOff>38100</xdr:colOff>
      <xdr:row>56</xdr:row>
      <xdr:rowOff>161706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66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6783</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4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27489</xdr:rowOff>
    </xdr:from>
    <xdr:to>
      <xdr:col>15</xdr:col>
      <xdr:colOff>101600</xdr:colOff>
      <xdr:row>56</xdr:row>
      <xdr:rowOff>129089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62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145616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40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47478</xdr:rowOff>
    </xdr:from>
    <xdr:to>
      <xdr:col>10</xdr:col>
      <xdr:colOff>165100</xdr:colOff>
      <xdr:row>54</xdr:row>
      <xdr:rowOff>149078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30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140205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39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48306</xdr:rowOff>
    </xdr:from>
    <xdr:to>
      <xdr:col>6</xdr:col>
      <xdr:colOff>38100</xdr:colOff>
      <xdr:row>56</xdr:row>
      <xdr:rowOff>149906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6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166433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42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130403</xdr:rowOff>
    </xdr:from>
    <xdr:to>
      <xdr:col>24</xdr:col>
      <xdr:colOff>63500</xdr:colOff>
      <xdr:row>78</xdr:row>
      <xdr:rowOff>60365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332053"/>
          <a:ext cx="838200" cy="10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127061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4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119475</xdr:rowOff>
    </xdr:from>
    <xdr:to>
      <xdr:col>19</xdr:col>
      <xdr:colOff>177800</xdr:colOff>
      <xdr:row>78</xdr:row>
      <xdr:rowOff>60365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321125"/>
          <a:ext cx="889000" cy="11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119475</xdr:rowOff>
    </xdr:from>
    <xdr:to>
      <xdr:col>15</xdr:col>
      <xdr:colOff>50800</xdr:colOff>
      <xdr:row>79</xdr:row>
      <xdr:rowOff>68431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21125"/>
          <a:ext cx="889000" cy="29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71478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68431</xdr:rowOff>
    </xdr:from>
    <xdr:to>
      <xdr:col>10</xdr:col>
      <xdr:colOff>114300</xdr:colOff>
      <xdr:row>79</xdr:row>
      <xdr:rowOff>164161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612981"/>
          <a:ext cx="889000" cy="9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7197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79603</xdr:rowOff>
    </xdr:from>
    <xdr:to>
      <xdr:col>24</xdr:col>
      <xdr:colOff>114300</xdr:colOff>
      <xdr:row>78</xdr:row>
      <xdr:rowOff>9753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8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58030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5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9565</xdr:rowOff>
    </xdr:from>
    <xdr:to>
      <xdr:col>20</xdr:col>
      <xdr:colOff>38100</xdr:colOff>
      <xdr:row>78</xdr:row>
      <xdr:rowOff>111165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102292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7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68675</xdr:rowOff>
    </xdr:from>
    <xdr:to>
      <xdr:col>15</xdr:col>
      <xdr:colOff>101600</xdr:colOff>
      <xdr:row>77</xdr:row>
      <xdr:rowOff>170275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7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161402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63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17631</xdr:rowOff>
    </xdr:from>
    <xdr:to>
      <xdr:col>10</xdr:col>
      <xdr:colOff>165100</xdr:colOff>
      <xdr:row>79</xdr:row>
      <xdr:rowOff>119231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56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110358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654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113361</xdr:rowOff>
    </xdr:from>
    <xdr:to>
      <xdr:col>6</xdr:col>
      <xdr:colOff>38100</xdr:colOff>
      <xdr:row>80</xdr:row>
      <xdr:rowOff>43511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6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34638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750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155245</xdr:rowOff>
    </xdr:from>
    <xdr:to>
      <xdr:col>24</xdr:col>
      <xdr:colOff>63500</xdr:colOff>
      <xdr:row>95</xdr:row>
      <xdr:rowOff>22561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271545"/>
          <a:ext cx="838200" cy="3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23892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83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99143</xdr:rowOff>
    </xdr:from>
    <xdr:to>
      <xdr:col>19</xdr:col>
      <xdr:colOff>177800</xdr:colOff>
      <xdr:row>95</xdr:row>
      <xdr:rowOff>22561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215443"/>
          <a:ext cx="889000" cy="9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73252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99143</xdr:rowOff>
    </xdr:from>
    <xdr:to>
      <xdr:col>15</xdr:col>
      <xdr:colOff>50800</xdr:colOff>
      <xdr:row>95</xdr:row>
      <xdr:rowOff>162616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215443"/>
          <a:ext cx="889000" cy="23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55002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162616</xdr:rowOff>
    </xdr:from>
    <xdr:to>
      <xdr:col>10</xdr:col>
      <xdr:colOff>114300</xdr:colOff>
      <xdr:row>96</xdr:row>
      <xdr:rowOff>165608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450366"/>
          <a:ext cx="889000" cy="17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153261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81005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104445</xdr:rowOff>
    </xdr:from>
    <xdr:to>
      <xdr:col>24</xdr:col>
      <xdr:colOff>114300</xdr:colOff>
      <xdr:row>95</xdr:row>
      <xdr:rowOff>34595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22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127322</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07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143211</xdr:rowOff>
    </xdr:from>
    <xdr:to>
      <xdr:col>20</xdr:col>
      <xdr:colOff>38100</xdr:colOff>
      <xdr:row>95</xdr:row>
      <xdr:rowOff>73361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2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89888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03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48343</xdr:rowOff>
    </xdr:from>
    <xdr:to>
      <xdr:col>15</xdr:col>
      <xdr:colOff>101600</xdr:colOff>
      <xdr:row>94</xdr:row>
      <xdr:rowOff>149943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16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166470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593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111816</xdr:rowOff>
    </xdr:from>
    <xdr:to>
      <xdr:col>10</xdr:col>
      <xdr:colOff>165100</xdr:colOff>
      <xdr:row>96</xdr:row>
      <xdr:rowOff>41966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39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58493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17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114808</xdr:rowOff>
    </xdr:from>
    <xdr:to>
      <xdr:col>6</xdr:col>
      <xdr:colOff>38100</xdr:colOff>
      <xdr:row>97</xdr:row>
      <xdr:rowOff>44958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61485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34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124064</xdr:rowOff>
    </xdr:from>
    <xdr:to>
      <xdr:col>55</xdr:col>
      <xdr:colOff>0</xdr:colOff>
      <xdr:row>38</xdr:row>
      <xdr:rowOff>124064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6391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111079</xdr:rowOff>
    </xdr:from>
    <xdr:to>
      <xdr:col>50</xdr:col>
      <xdr:colOff>114300</xdr:colOff>
      <xdr:row>38</xdr:row>
      <xdr:rowOff>124064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626179"/>
          <a:ext cx="889000" cy="1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111079</xdr:rowOff>
    </xdr:from>
    <xdr:to>
      <xdr:col>45</xdr:col>
      <xdr:colOff>177800</xdr:colOff>
      <xdr:row>38</xdr:row>
      <xdr:rowOff>111994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62617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111994</xdr:rowOff>
    </xdr:from>
    <xdr:to>
      <xdr:col>41</xdr:col>
      <xdr:colOff>50800</xdr:colOff>
      <xdr:row>38</xdr:row>
      <xdr:rowOff>124795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627094"/>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94007</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2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82303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25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73264</xdr:rowOff>
    </xdr:from>
    <xdr:to>
      <xdr:col>55</xdr:col>
      <xdr:colOff>50800</xdr:colOff>
      <xdr:row>39</xdr:row>
      <xdr:rowOff>3414</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8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159641</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03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73264</xdr:rowOff>
    </xdr:from>
    <xdr:to>
      <xdr:col>50</xdr:col>
      <xdr:colOff>165100</xdr:colOff>
      <xdr:row>39</xdr:row>
      <xdr:rowOff>3414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8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165991</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81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60279</xdr:rowOff>
    </xdr:from>
    <xdr:to>
      <xdr:col>46</xdr:col>
      <xdr:colOff>38100</xdr:colOff>
      <xdr:row>38</xdr:row>
      <xdr:rowOff>161879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7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153006</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68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61194</xdr:rowOff>
    </xdr:from>
    <xdr:to>
      <xdr:col>41</xdr:col>
      <xdr:colOff>101600</xdr:colOff>
      <xdr:row>38</xdr:row>
      <xdr:rowOff>162794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7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153921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69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73995</xdr:rowOff>
    </xdr:from>
    <xdr:to>
      <xdr:col>36</xdr:col>
      <xdr:colOff>165100</xdr:colOff>
      <xdr:row>39</xdr:row>
      <xdr:rowOff>4145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8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166722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81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124346</xdr:rowOff>
    </xdr:from>
    <xdr:to>
      <xdr:col>55</xdr:col>
      <xdr:colOff>0</xdr:colOff>
      <xdr:row>58</xdr:row>
      <xdr:rowOff>143370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10068446"/>
          <a:ext cx="838200" cy="1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114973</xdr:rowOff>
    </xdr:from>
    <xdr:to>
      <xdr:col>50</xdr:col>
      <xdr:colOff>114300</xdr:colOff>
      <xdr:row>58</xdr:row>
      <xdr:rowOff>124346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10059073"/>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114973</xdr:rowOff>
    </xdr:from>
    <xdr:to>
      <xdr:col>45</xdr:col>
      <xdr:colOff>177800</xdr:colOff>
      <xdr:row>58</xdr:row>
      <xdr:rowOff>115405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059073"/>
          <a:ext cx="8890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84366</xdr:rowOff>
    </xdr:from>
    <xdr:to>
      <xdr:col>41</xdr:col>
      <xdr:colOff>50800</xdr:colOff>
      <xdr:row>58</xdr:row>
      <xdr:rowOff>115405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028466"/>
          <a:ext cx="889000" cy="3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92570</xdr:rowOff>
    </xdr:from>
    <xdr:to>
      <xdr:col>55</xdr:col>
      <xdr:colOff>50800</xdr:colOff>
      <xdr:row>59</xdr:row>
      <xdr:rowOff>22720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3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7497</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5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73546</xdr:rowOff>
    </xdr:from>
    <xdr:to>
      <xdr:col>50</xdr:col>
      <xdr:colOff>165100</xdr:colOff>
      <xdr:row>59</xdr:row>
      <xdr:rowOff>3696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1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166273</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11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64173</xdr:rowOff>
    </xdr:from>
    <xdr:to>
      <xdr:col>46</xdr:col>
      <xdr:colOff>38100</xdr:colOff>
      <xdr:row>58</xdr:row>
      <xdr:rowOff>165773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0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156900</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10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64605</xdr:rowOff>
    </xdr:from>
    <xdr:to>
      <xdr:col>41</xdr:col>
      <xdr:colOff>101600</xdr:colOff>
      <xdr:row>58</xdr:row>
      <xdr:rowOff>166205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157332</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10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33566</xdr:rowOff>
    </xdr:from>
    <xdr:to>
      <xdr:col>36</xdr:col>
      <xdr:colOff>165100</xdr:colOff>
      <xdr:row>58</xdr:row>
      <xdr:rowOff>135166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7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126293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1007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97923</xdr:rowOff>
    </xdr:from>
    <xdr:to>
      <xdr:col>55</xdr:col>
      <xdr:colOff>0</xdr:colOff>
      <xdr:row>78</xdr:row>
      <xdr:rowOff>127394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71023"/>
          <a:ext cx="838200" cy="2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53099</xdr:rowOff>
    </xdr:from>
    <xdr:to>
      <xdr:col>50</xdr:col>
      <xdr:colOff>114300</xdr:colOff>
      <xdr:row>78</xdr:row>
      <xdr:rowOff>97923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426199"/>
          <a:ext cx="889000" cy="4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150216</xdr:rowOff>
    </xdr:from>
    <xdr:to>
      <xdr:col>45</xdr:col>
      <xdr:colOff>177800</xdr:colOff>
      <xdr:row>78</xdr:row>
      <xdr:rowOff>53099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51866"/>
          <a:ext cx="889000" cy="7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150216</xdr:rowOff>
    </xdr:from>
    <xdr:to>
      <xdr:col>41</xdr:col>
      <xdr:colOff>50800</xdr:colOff>
      <xdr:row>78</xdr:row>
      <xdr:rowOff>74758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51866"/>
          <a:ext cx="889000" cy="9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95756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76594</xdr:rowOff>
    </xdr:from>
    <xdr:to>
      <xdr:col>55</xdr:col>
      <xdr:colOff>50800</xdr:colOff>
      <xdr:row>79</xdr:row>
      <xdr:rowOff>6744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4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162971</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6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47123</xdr:rowOff>
    </xdr:from>
    <xdr:to>
      <xdr:col>50</xdr:col>
      <xdr:colOff>165100</xdr:colOff>
      <xdr:row>78</xdr:row>
      <xdr:rowOff>148723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2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139850</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1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2299</xdr:rowOff>
    </xdr:from>
    <xdr:to>
      <xdr:col>46</xdr:col>
      <xdr:colOff>38100</xdr:colOff>
      <xdr:row>78</xdr:row>
      <xdr:rowOff>103899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95026</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46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99416</xdr:rowOff>
    </xdr:from>
    <xdr:to>
      <xdr:col>41</xdr:col>
      <xdr:colOff>101600</xdr:colOff>
      <xdr:row>78</xdr:row>
      <xdr:rowOff>29566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0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20693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39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23958</xdr:rowOff>
    </xdr:from>
    <xdr:to>
      <xdr:col>36</xdr:col>
      <xdr:colOff>165100</xdr:colOff>
      <xdr:row>78</xdr:row>
      <xdr:rowOff>125558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9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116685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8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19554</xdr:rowOff>
    </xdr:from>
    <xdr:to>
      <xdr:col>55</xdr:col>
      <xdr:colOff>0</xdr:colOff>
      <xdr:row>96</xdr:row>
      <xdr:rowOff>43297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478754"/>
          <a:ext cx="838200" cy="2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9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43297</xdr:rowOff>
    </xdr:from>
    <xdr:to>
      <xdr:col>50</xdr:col>
      <xdr:colOff>114300</xdr:colOff>
      <xdr:row>96</xdr:row>
      <xdr:rowOff>110978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502497"/>
          <a:ext cx="889000" cy="6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6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100152</xdr:rowOff>
    </xdr:from>
    <xdr:to>
      <xdr:col>45</xdr:col>
      <xdr:colOff>177800</xdr:colOff>
      <xdr:row>96</xdr:row>
      <xdr:rowOff>110978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387902"/>
          <a:ext cx="889000" cy="18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77516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7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71495</xdr:rowOff>
    </xdr:from>
    <xdr:to>
      <xdr:col>41</xdr:col>
      <xdr:colOff>50800</xdr:colOff>
      <xdr:row>95</xdr:row>
      <xdr:rowOff>100152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359245"/>
          <a:ext cx="889000" cy="2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78675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7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92000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72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140204</xdr:rowOff>
    </xdr:from>
    <xdr:to>
      <xdr:col>55</xdr:col>
      <xdr:colOff>50800</xdr:colOff>
      <xdr:row>96</xdr:row>
      <xdr:rowOff>70354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42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163081</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27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163947</xdr:rowOff>
    </xdr:from>
    <xdr:to>
      <xdr:col>50</xdr:col>
      <xdr:colOff>165100</xdr:colOff>
      <xdr:row>96</xdr:row>
      <xdr:rowOff>94097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45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110624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22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60178</xdr:rowOff>
    </xdr:from>
    <xdr:to>
      <xdr:col>46</xdr:col>
      <xdr:colOff>38100</xdr:colOff>
      <xdr:row>96</xdr:row>
      <xdr:rowOff>161778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51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6855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29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49352</xdr:rowOff>
    </xdr:from>
    <xdr:to>
      <xdr:col>41</xdr:col>
      <xdr:colOff>101600</xdr:colOff>
      <xdr:row>95</xdr:row>
      <xdr:rowOff>150952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33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167479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11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20695</xdr:rowOff>
    </xdr:from>
    <xdr:to>
      <xdr:col>36</xdr:col>
      <xdr:colOff>165100</xdr:colOff>
      <xdr:row>95</xdr:row>
      <xdr:rowOff>122295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3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138822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0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115514</xdr:rowOff>
    </xdr:from>
    <xdr:to>
      <xdr:col>85</xdr:col>
      <xdr:colOff>127000</xdr:colOff>
      <xdr:row>37</xdr:row>
      <xdr:rowOff>51323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287714"/>
          <a:ext cx="838200" cy="10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115514</xdr:rowOff>
    </xdr:from>
    <xdr:to>
      <xdr:col>81</xdr:col>
      <xdr:colOff>50800</xdr:colOff>
      <xdr:row>37</xdr:row>
      <xdr:rowOff>73406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287714"/>
          <a:ext cx="889000" cy="12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59463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73406</xdr:rowOff>
    </xdr:from>
    <xdr:to>
      <xdr:col>76</xdr:col>
      <xdr:colOff>114300</xdr:colOff>
      <xdr:row>37</xdr:row>
      <xdr:rowOff>85110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417056"/>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44511</xdr:rowOff>
    </xdr:from>
    <xdr:to>
      <xdr:col>71</xdr:col>
      <xdr:colOff>177800</xdr:colOff>
      <xdr:row>37</xdr:row>
      <xdr:rowOff>85110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388161"/>
          <a:ext cx="889000" cy="4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60677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72930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523</xdr:rowOff>
    </xdr:from>
    <xdr:to>
      <xdr:col>85</xdr:col>
      <xdr:colOff>177800</xdr:colOff>
      <xdr:row>37</xdr:row>
      <xdr:rowOff>102123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4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150400</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2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64714</xdr:rowOff>
    </xdr:from>
    <xdr:to>
      <xdr:col>81</xdr:col>
      <xdr:colOff>101600</xdr:colOff>
      <xdr:row>36</xdr:row>
      <xdr:rowOff>166314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3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11391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01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22606</xdr:rowOff>
    </xdr:from>
    <xdr:to>
      <xdr:col>76</xdr:col>
      <xdr:colOff>165100</xdr:colOff>
      <xdr:row>37</xdr:row>
      <xdr:rowOff>124206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115333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5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34310</xdr:rowOff>
    </xdr:from>
    <xdr:to>
      <xdr:col>72</xdr:col>
      <xdr:colOff>38100</xdr:colOff>
      <xdr:row>37</xdr:row>
      <xdr:rowOff>135910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7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127037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7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165161</xdr:rowOff>
    </xdr:from>
    <xdr:to>
      <xdr:col>67</xdr:col>
      <xdr:colOff>101600</xdr:colOff>
      <xdr:row>37</xdr:row>
      <xdr:rowOff>95311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86438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3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163423</xdr:rowOff>
    </xdr:from>
    <xdr:to>
      <xdr:col>85</xdr:col>
      <xdr:colOff>127000</xdr:colOff>
      <xdr:row>55</xdr:row>
      <xdr:rowOff>121044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421723"/>
          <a:ext cx="838200" cy="12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70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154039</xdr:rowOff>
    </xdr:from>
    <xdr:to>
      <xdr:col>81</xdr:col>
      <xdr:colOff>50800</xdr:colOff>
      <xdr:row>54</xdr:row>
      <xdr:rowOff>163423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240889"/>
          <a:ext cx="889000" cy="18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130471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154039</xdr:rowOff>
    </xdr:from>
    <xdr:to>
      <xdr:col>76</xdr:col>
      <xdr:colOff>114300</xdr:colOff>
      <xdr:row>56</xdr:row>
      <xdr:rowOff>59893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240889"/>
          <a:ext cx="889000" cy="42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157332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72682</xdr:rowOff>
    </xdr:from>
    <xdr:to>
      <xdr:col>71</xdr:col>
      <xdr:colOff>177800</xdr:colOff>
      <xdr:row>56</xdr:row>
      <xdr:rowOff>59893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330982"/>
          <a:ext cx="889000" cy="33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91876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130446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70244</xdr:rowOff>
    </xdr:from>
    <xdr:to>
      <xdr:col>85</xdr:col>
      <xdr:colOff>177800</xdr:colOff>
      <xdr:row>56</xdr:row>
      <xdr:rowOff>394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49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93121</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35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112623</xdr:rowOff>
    </xdr:from>
    <xdr:to>
      <xdr:col>81</xdr:col>
      <xdr:colOff>101600</xdr:colOff>
      <xdr:row>55</xdr:row>
      <xdr:rowOff>42773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59300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14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103239</xdr:rowOff>
    </xdr:from>
    <xdr:to>
      <xdr:col>76</xdr:col>
      <xdr:colOff>165100</xdr:colOff>
      <xdr:row>54</xdr:row>
      <xdr:rowOff>33389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1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49916</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292795" y="896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9093</xdr:rowOff>
    </xdr:from>
    <xdr:to>
      <xdr:col>72</xdr:col>
      <xdr:colOff>38100</xdr:colOff>
      <xdr:row>56</xdr:row>
      <xdr:rowOff>110693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61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127220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38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21882</xdr:rowOff>
    </xdr:from>
    <xdr:to>
      <xdr:col>67</xdr:col>
      <xdr:colOff>101600</xdr:colOff>
      <xdr:row>54</xdr:row>
      <xdr:rowOff>123482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28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140009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05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137917</xdr:rowOff>
    </xdr:from>
    <xdr:to>
      <xdr:col>85</xdr:col>
      <xdr:colOff>127000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511017"/>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139494</xdr:rowOff>
    </xdr:from>
    <xdr:to>
      <xdr:col>76</xdr:col>
      <xdr:colOff>114300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12594"/>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139449</xdr:rowOff>
    </xdr:from>
    <xdr:to>
      <xdr:col>71</xdr:col>
      <xdr:colOff>177800</xdr:colOff>
      <xdr:row>78</xdr:row>
      <xdr:rowOff>139494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12549"/>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87117</xdr:rowOff>
    </xdr:from>
    <xdr:to>
      <xdr:col>85</xdr:col>
      <xdr:colOff>177800</xdr:colOff>
      <xdr:row>79</xdr:row>
      <xdr:rowOff>17267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6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313932"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2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88694</xdr:rowOff>
    </xdr:from>
    <xdr:to>
      <xdr:col>72</xdr:col>
      <xdr:colOff>38100</xdr:colOff>
      <xdr:row>79</xdr:row>
      <xdr:rowOff>18844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6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9971</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554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88649</xdr:rowOff>
    </xdr:from>
    <xdr:to>
      <xdr:col>67</xdr:col>
      <xdr:colOff>101600</xdr:colOff>
      <xdr:row>79</xdr:row>
      <xdr:rowOff>18799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6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9926</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57333" y="135544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58367</xdr:rowOff>
    </xdr:from>
    <xdr:to>
      <xdr:col>85</xdr:col>
      <xdr:colOff>127000</xdr:colOff>
      <xdr:row>98</xdr:row>
      <xdr:rowOff>63005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860467"/>
          <a:ext cx="838200" cy="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49485</xdr:rowOff>
    </xdr:from>
    <xdr:to>
      <xdr:col>81</xdr:col>
      <xdr:colOff>50800</xdr:colOff>
      <xdr:row>98</xdr:row>
      <xdr:rowOff>58367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851585"/>
          <a:ext cx="889000" cy="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28797</xdr:rowOff>
    </xdr:from>
    <xdr:to>
      <xdr:col>76</xdr:col>
      <xdr:colOff>114300</xdr:colOff>
      <xdr:row>98</xdr:row>
      <xdr:rowOff>49485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830897"/>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168325</xdr:rowOff>
    </xdr:from>
    <xdr:to>
      <xdr:col>71</xdr:col>
      <xdr:colOff>177800</xdr:colOff>
      <xdr:row>98</xdr:row>
      <xdr:rowOff>28797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798975"/>
          <a:ext cx="889000" cy="3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32213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21567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12205</xdr:rowOff>
    </xdr:from>
    <xdr:to>
      <xdr:col>85</xdr:col>
      <xdr:colOff>177800</xdr:colOff>
      <xdr:row>98</xdr:row>
      <xdr:rowOff>113805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8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98582</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72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7567</xdr:rowOff>
    </xdr:from>
    <xdr:to>
      <xdr:col>81</xdr:col>
      <xdr:colOff>101600</xdr:colOff>
      <xdr:row>98</xdr:row>
      <xdr:rowOff>109167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80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100294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90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170135</xdr:rowOff>
    </xdr:from>
    <xdr:to>
      <xdr:col>76</xdr:col>
      <xdr:colOff>165100</xdr:colOff>
      <xdr:row>98</xdr:row>
      <xdr:rowOff>100285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80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91412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9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149447</xdr:rowOff>
    </xdr:from>
    <xdr:to>
      <xdr:col>72</xdr:col>
      <xdr:colOff>38100</xdr:colOff>
      <xdr:row>98</xdr:row>
      <xdr:rowOff>79597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8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70724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7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117525</xdr:rowOff>
    </xdr:from>
    <xdr:to>
      <xdr:col>67</xdr:col>
      <xdr:colOff>101600</xdr:colOff>
      <xdr:row>98</xdr:row>
      <xdr:rowOff>47675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74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38802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84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おける住民一人当たりのコストは、１４８，６０４円となっており、類似団体平均に比べ低い水準で推移している。これは、人口における高齢者の割合が少ないこと等により、かかる費用が抑えられ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公債費における住民一人当たりのコストは、１２，６９７円となっており、類似団体平均に比べ低い水準で推移している。これは、起債の発行を最小限にとどめ、計画的に基金を積み立てて事業を実施する財政運営を行っているためである。</a:t>
          </a:r>
        </a:p>
        <a:p>
          <a:r>
            <a:rPr kumimoji="1" lang="ja-JP" altLang="en-US" sz="1300">
              <a:latin typeface="ＭＳ Ｐゴシック" panose="020B0600070205080204" pitchFamily="50" charset="-128"/>
              <a:ea typeface="ＭＳ Ｐゴシック" panose="020B0600070205080204" pitchFamily="50" charset="-128"/>
            </a:rPr>
            <a:t>反対に、教育費における住民一人当たりのコストは、７７，９６９円となっており、類似団体平均に比べ高い水準で推移している。これは、学校施設の改修を毎年度計画的に実施しているためである。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については、中長期的な見通しのもとに、決算剰余金を中心に積み立てている。取崩しについては、財源不足を補てんするために最低水準になるよう努めているが、財政調整基金の取崩額が昨年度と比較して増加したため、財政調整基金残高は減となった。また、法人市民税の減や新型コロナウイルス感染症関連経費の減により、歳入歳出ともに減となったが、翌年度繰越額の増により実質収支額も減となった。一方、標準財政規模は増加したため、昨年度と比較し全体的に標準財政規模比は減となっている。</a:t>
          </a:r>
          <a:endParaRPr kumimoji="1" lang="en-US" altLang="ja-JP" sz="12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すべての会計において実質赤字比率に係る黒字が維持されており、早期健全化基準には該当していない。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すべての会計において実質収支額に大きな変動はないが、標準財政規模の増により、標準財政規模比は減となった。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今後も各会計ごとの財務体質の強化を図りながら、適正な財政運営・経営への取組を継続していく。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元利償還金等のうち、普通会計における元利償還金が割合としては大半を占めているものの、残高は、年々減少傾向にある。</a:t>
          </a:r>
        </a:p>
        <a:p>
          <a:r>
            <a:rPr kumimoji="1" lang="ja-JP" altLang="en-US" sz="1400">
              <a:latin typeface="ＭＳ ゴシック" pitchFamily="49" charset="-128"/>
              <a:ea typeface="ＭＳ ゴシック" pitchFamily="49" charset="-128"/>
            </a:rPr>
            <a:t>今後は、普通会計だけでなく、公営企業でも病院施設や下水道施設の老朽化に伴い多くの更新費用が必要になることが見込まれる。</a:t>
          </a:r>
        </a:p>
        <a:p>
          <a:r>
            <a:rPr kumimoji="1" lang="ja-JP" altLang="en-US" sz="1400">
              <a:latin typeface="ＭＳ ゴシック" pitchFamily="49" charset="-128"/>
              <a:ea typeface="ＭＳ ゴシック" pitchFamily="49" charset="-128"/>
            </a:rPr>
            <a:t>引き続き歳入確保や経費削減に努め、基金を活用しながら公債費の適正な水準の維持に努めていく。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数値なし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小学校大規模改修事業や総合体育館長寿命化事業の完了に伴い、地方債借入額が減となり、地方債の償還額が新規発行額を上回ったため、地方債現在高は減となっている。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充当可能財源等は、基準財政需要額算入見込額の減少が大きいが、これは、地方債残高のうち今後普通交付税措置される額に相当するため、起債残高の減少に連動して減少している。</a:t>
          </a:r>
        </a:p>
        <a:p>
          <a:r>
            <a:rPr kumimoji="1" lang="ja-JP" altLang="en-US" sz="1400">
              <a:latin typeface="ＭＳ ゴシック" pitchFamily="49" charset="-128"/>
              <a:ea typeface="ＭＳ ゴシック" pitchFamily="49" charset="-128"/>
            </a:rPr>
            <a:t>今後も計画的な起債の発行と基金の積立を行うことで、健全財政の維持に努めていく。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愛知県みよし市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教育関連事業に充当するため笑顔輝く子ども基金を５億円積立てたが、当初予算における財源不足を補うため財政調整基金を１４億円取崩したこと等により、基金全体としては２７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の税収構造は、法人市民税の増減により大きく変動する特性があり、直近では、平成２０年のリーマンショック等の影響を受け、平成２１年から２５年まで法人市民税の大幅な減収があったが、その際、財政調整基金からの繰入により、行政サービスの低下を極力避け、市民生活に直結する施策について着実に執行することができた。今後も、財政調整基金と各特定目的基金を活用し、各充当対象事業の事業計画にあわせて計画的に積立及び取崩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公共施設維持管理基金：公共施設の維持管理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笑顔輝く子ども基金：子育てに関する事業の推進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地区拠点施設整備基金：地区拠点施設の整備、維持管理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公園緑地保全基金：公園緑地の整備、維持管理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公共施設維持管理基金：基金利子運用益の増によるもの。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笑顔輝く子ども基金：子育て・教育関連事業に充当するため、５億円積み立てたことによるもの。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地区拠点施設整備基金：みなよし地区拠点施設整備事業に充当するため、１億円取崩したことによるもの。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福祉基金：障がい者福祉センター照明取替工事に充当するため、５百万円取崩したことによるもの。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公園緑地保全基金：基金利子運用益の増によるもの。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それぞれ特定の事業を行うに際して、短期的に大きな費用負担が発生する場合に備えて基金として積み立ててきたものであり、今後も、各充当対象事業の事業計画にあわせて計画的に積立及び取崩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前年度決算余剰金等による積立額が減少し、当初予算における財源不足を補うための取崩額が増加したことによるもの。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非常時に備え、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億円確保するよう積み立てることとしている。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人市民税の一部国税化、米中貿易摩擦、原材料価格の高騰、為替変動の影響を受けて低下傾向にある本市の税収を補うため、また、昨今の燃料価格・物価高騰対策についても財政調整基金を充当して対応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基金利子運用益の増によるもの。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積立や償還について精査しながら有効活用していく。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30153966</v>
      </c>
      <c r="BO4" s="371"/>
      <c r="BP4" s="371"/>
      <c r="BQ4" s="371"/>
      <c r="BR4" s="371"/>
      <c r="BS4" s="371"/>
      <c r="BT4" s="371"/>
      <c r="BU4" s="372"/>
      <c r="BV4" s="370">
        <v>31498484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10.4</v>
      </c>
      <c r="CU4" s="377"/>
      <c r="CV4" s="377"/>
      <c r="CW4" s="377"/>
      <c r="CX4" s="377"/>
      <c r="CY4" s="377"/>
      <c r="CZ4" s="377"/>
      <c r="DA4" s="378"/>
      <c r="DB4" s="376">
        <v>14.6</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27786678</v>
      </c>
      <c r="BO5" s="408"/>
      <c r="BP5" s="408"/>
      <c r="BQ5" s="408"/>
      <c r="BR5" s="408"/>
      <c r="BS5" s="408"/>
      <c r="BT5" s="408"/>
      <c r="BU5" s="409"/>
      <c r="BV5" s="407">
        <v>28894956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84.7</v>
      </c>
      <c r="CU5" s="405"/>
      <c r="CV5" s="405"/>
      <c r="CW5" s="405"/>
      <c r="CX5" s="405"/>
      <c r="CY5" s="405"/>
      <c r="CZ5" s="405"/>
      <c r="DA5" s="406"/>
      <c r="DB5" s="404">
        <v>78.099999999999994</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110</v>
      </c>
      <c r="AV6" s="440"/>
      <c r="AW6" s="440"/>
      <c r="AX6" s="440"/>
      <c r="AY6" s="441" t="s">
        <v>98</v>
      </c>
      <c r="AZ6" s="442"/>
      <c r="BA6" s="442"/>
      <c r="BB6" s="442"/>
      <c r="BC6" s="442"/>
      <c r="BD6" s="442"/>
      <c r="BE6" s="442"/>
      <c r="BF6" s="442"/>
      <c r="BG6" s="442"/>
      <c r="BH6" s="442"/>
      <c r="BI6" s="442"/>
      <c r="BJ6" s="442"/>
      <c r="BK6" s="442"/>
      <c r="BL6" s="442"/>
      <c r="BM6" s="443"/>
      <c r="BN6" s="407">
        <v>2367288</v>
      </c>
      <c r="BO6" s="408"/>
      <c r="BP6" s="408"/>
      <c r="BQ6" s="408"/>
      <c r="BR6" s="408"/>
      <c r="BS6" s="408"/>
      <c r="BT6" s="408"/>
      <c r="BU6" s="409"/>
      <c r="BV6" s="407">
        <v>2603528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84.7</v>
      </c>
      <c r="CU6" s="445"/>
      <c r="CV6" s="445"/>
      <c r="CW6" s="445"/>
      <c r="CX6" s="445"/>
      <c r="CY6" s="445"/>
      <c r="CZ6" s="445"/>
      <c r="DA6" s="446"/>
      <c r="DB6" s="444">
        <v>78.099999999999994</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414670</v>
      </c>
      <c r="BO7" s="408"/>
      <c r="BP7" s="408"/>
      <c r="BQ7" s="408"/>
      <c r="BR7" s="408"/>
      <c r="BS7" s="408"/>
      <c r="BT7" s="408"/>
      <c r="BU7" s="409"/>
      <c r="BV7" s="407">
        <v>359957</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18774719</v>
      </c>
      <c r="CU7" s="408"/>
      <c r="CV7" s="408"/>
      <c r="CW7" s="408"/>
      <c r="CX7" s="408"/>
      <c r="CY7" s="408"/>
      <c r="CZ7" s="408"/>
      <c r="DA7" s="409"/>
      <c r="DB7" s="407">
        <v>15400187</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1952618</v>
      </c>
      <c r="BO8" s="408"/>
      <c r="BP8" s="408"/>
      <c r="BQ8" s="408"/>
      <c r="BR8" s="408"/>
      <c r="BS8" s="408"/>
      <c r="BT8" s="408"/>
      <c r="BU8" s="409"/>
      <c r="BV8" s="407">
        <v>2243571</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1.34</v>
      </c>
      <c r="CU8" s="448"/>
      <c r="CV8" s="448"/>
      <c r="CW8" s="448"/>
      <c r="CX8" s="448"/>
      <c r="CY8" s="448"/>
      <c r="CZ8" s="448"/>
      <c r="DA8" s="449"/>
      <c r="DB8" s="447">
        <v>1.32</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61952</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-290953</v>
      </c>
      <c r="BO9" s="408"/>
      <c r="BP9" s="408"/>
      <c r="BQ9" s="408"/>
      <c r="BR9" s="408"/>
      <c r="BS9" s="408"/>
      <c r="BT9" s="408"/>
      <c r="BU9" s="409"/>
      <c r="BV9" s="407">
        <v>-120655</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3.3</v>
      </c>
      <c r="CU9" s="405"/>
      <c r="CV9" s="405"/>
      <c r="CW9" s="405"/>
      <c r="CX9" s="405"/>
      <c r="CY9" s="405"/>
      <c r="CZ9" s="405"/>
      <c r="DA9" s="406"/>
      <c r="DB9" s="404">
        <v>3.3</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61810</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1348957</v>
      </c>
      <c r="BO10" s="408"/>
      <c r="BP10" s="408"/>
      <c r="BQ10" s="408"/>
      <c r="BR10" s="408"/>
      <c r="BS10" s="408"/>
      <c r="BT10" s="408"/>
      <c r="BU10" s="409"/>
      <c r="BV10" s="407">
        <v>1734865</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61427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1470284</v>
      </c>
      <c r="BO12" s="408"/>
      <c r="BP12" s="408"/>
      <c r="BQ12" s="408"/>
      <c r="BR12" s="408"/>
      <c r="BS12" s="408"/>
      <c r="BT12" s="408"/>
      <c r="BU12" s="409"/>
      <c r="BV12" s="407">
        <v>872949</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58742</v>
      </c>
      <c r="S13" s="492"/>
      <c r="T13" s="492"/>
      <c r="U13" s="492"/>
      <c r="V13" s="493"/>
      <c r="W13" s="423" t="s">
        <v>131</v>
      </c>
      <c r="X13" s="424"/>
      <c r="Y13" s="424"/>
      <c r="Z13" s="424"/>
      <c r="AA13" s="424"/>
      <c r="AB13" s="414"/>
      <c r="AC13" s="458">
        <v>499</v>
      </c>
      <c r="AD13" s="459"/>
      <c r="AE13" s="459"/>
      <c r="AF13" s="459"/>
      <c r="AG13" s="501"/>
      <c r="AH13" s="458">
        <v>532</v>
      </c>
      <c r="AI13" s="459"/>
      <c r="AJ13" s="459"/>
      <c r="AK13" s="459"/>
      <c r="AL13" s="460"/>
      <c r="AM13" s="436" t="s">
        <v>132</v>
      </c>
      <c r="AN13" s="437"/>
      <c r="AO13" s="437"/>
      <c r="AP13" s="437"/>
      <c r="AQ13" s="437"/>
      <c r="AR13" s="437"/>
      <c r="AS13" s="437"/>
      <c r="AT13" s="438"/>
      <c r="AU13" s="439" t="s">
        <v>110</v>
      </c>
      <c r="AV13" s="440"/>
      <c r="AW13" s="440"/>
      <c r="AX13" s="440"/>
      <c r="AY13" s="441" t="s">
        <v>133</v>
      </c>
      <c r="AZ13" s="442"/>
      <c r="BA13" s="442"/>
      <c r="BB13" s="442"/>
      <c r="BC13" s="442"/>
      <c r="BD13" s="442"/>
      <c r="BE13" s="442"/>
      <c r="BF13" s="442"/>
      <c r="BG13" s="442"/>
      <c r="BH13" s="442"/>
      <c r="BI13" s="442"/>
      <c r="BJ13" s="442"/>
      <c r="BK13" s="442"/>
      <c r="BL13" s="442"/>
      <c r="BM13" s="443"/>
      <c r="BN13" s="407">
        <v>-412280</v>
      </c>
      <c r="BO13" s="408"/>
      <c r="BP13" s="408"/>
      <c r="BQ13" s="408"/>
      <c r="BR13" s="408"/>
      <c r="BS13" s="408"/>
      <c r="BT13" s="408"/>
      <c r="BU13" s="409"/>
      <c r="BV13" s="407">
        <v>741261</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2.2000000000000002</v>
      </c>
      <c r="CU13" s="405"/>
      <c r="CV13" s="405"/>
      <c r="CW13" s="405"/>
      <c r="CX13" s="405"/>
      <c r="CY13" s="405"/>
      <c r="CZ13" s="405"/>
      <c r="DA13" s="406"/>
      <c r="DB13" s="404">
        <v>2.2000000000000002</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61485</v>
      </c>
      <c r="S14" s="492"/>
      <c r="T14" s="492"/>
      <c r="U14" s="492"/>
      <c r="V14" s="493"/>
      <c r="W14" s="397"/>
      <c r="X14" s="398"/>
      <c r="Y14" s="398"/>
      <c r="Z14" s="398"/>
      <c r="AA14" s="398"/>
      <c r="AB14" s="387"/>
      <c r="AC14" s="494">
        <v>1.6</v>
      </c>
      <c r="AD14" s="495"/>
      <c r="AE14" s="495"/>
      <c r="AF14" s="495"/>
      <c r="AG14" s="496"/>
      <c r="AH14" s="494">
        <v>1.9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59049</v>
      </c>
      <c r="S15" s="492"/>
      <c r="T15" s="492"/>
      <c r="U15" s="492"/>
      <c r="V15" s="493"/>
      <c r="W15" s="423" t="s">
        <v>137</v>
      </c>
      <c r="X15" s="424"/>
      <c r="Y15" s="424"/>
      <c r="Z15" s="424"/>
      <c r="AA15" s="424"/>
      <c r="AB15" s="414"/>
      <c r="AC15" s="458">
        <v>12252</v>
      </c>
      <c r="AD15" s="459"/>
      <c r="AE15" s="459"/>
      <c r="AF15" s="459"/>
      <c r="AG15" s="501"/>
      <c r="AH15" s="458">
        <v>12088</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14427048</v>
      </c>
      <c r="BO15" s="371"/>
      <c r="BP15" s="371"/>
      <c r="BQ15" s="371"/>
      <c r="BR15" s="371"/>
      <c r="BS15" s="371"/>
      <c r="BT15" s="371"/>
      <c r="BU15" s="372"/>
      <c r="BV15" s="370">
        <v>11912790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40.1</v>
      </c>
      <c r="AD16" s="495"/>
      <c r="AE16" s="495"/>
      <c r="AF16" s="495"/>
      <c r="AG16" s="496"/>
      <c r="AH16" s="494">
        <v>42.1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9713330</v>
      </c>
      <c r="BO16" s="408"/>
      <c r="BP16" s="408"/>
      <c r="BQ16" s="408"/>
      <c r="BR16" s="408"/>
      <c r="BS16" s="408"/>
      <c r="BT16" s="408"/>
      <c r="BU16" s="409"/>
      <c r="BV16" s="407">
        <v>9549050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17770</v>
      </c>
      <c r="AD17" s="459"/>
      <c r="AE17" s="459"/>
      <c r="AF17" s="459"/>
      <c r="AG17" s="501"/>
      <c r="AH17" s="458">
        <v>16074</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18774719</v>
      </c>
      <c r="BO17" s="408"/>
      <c r="BP17" s="408"/>
      <c r="BQ17" s="408"/>
      <c r="BR17" s="408"/>
      <c r="BS17" s="408"/>
      <c r="BT17" s="408"/>
      <c r="BU17" s="409"/>
      <c r="BV17" s="407">
        <v>15400187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32.19</v>
      </c>
      <c r="M18" s="531"/>
      <c r="N18" s="531"/>
      <c r="O18" s="531"/>
      <c r="P18" s="531"/>
      <c r="Q18" s="531"/>
      <c r="R18" s="532"/>
      <c r="S18" s="532"/>
      <c r="T18" s="532"/>
      <c r="U18" s="532"/>
      <c r="V18" s="533"/>
      <c r="W18" s="425"/>
      <c r="X18" s="426"/>
      <c r="Y18" s="426"/>
      <c r="Z18" s="426"/>
      <c r="AA18" s="426"/>
      <c r="AB18" s="417"/>
      <c r="AC18" s="534">
        <v>58.2</v>
      </c>
      <c r="AD18" s="535"/>
      <c r="AE18" s="535"/>
      <c r="AF18" s="535"/>
      <c r="AG18" s="536"/>
      <c r="AH18" s="534">
        <v>56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15100326</v>
      </c>
      <c r="BO18" s="408"/>
      <c r="BP18" s="408"/>
      <c r="BQ18" s="408"/>
      <c r="BR18" s="408"/>
      <c r="BS18" s="408"/>
      <c r="BT18" s="408"/>
      <c r="BU18" s="409"/>
      <c r="BV18" s="407">
        <v>14560002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1925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23733501</v>
      </c>
      <c r="BO19" s="408"/>
      <c r="BP19" s="408"/>
      <c r="BQ19" s="408"/>
      <c r="BR19" s="408"/>
      <c r="BS19" s="408"/>
      <c r="BT19" s="408"/>
      <c r="BU19" s="409"/>
      <c r="BV19" s="407">
        <v>23933326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24129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6104568</v>
      </c>
      <c r="BO22" s="371"/>
      <c r="BP22" s="371"/>
      <c r="BQ22" s="371"/>
      <c r="BR22" s="371"/>
      <c r="BS22" s="371"/>
      <c r="BT22" s="371"/>
      <c r="BU22" s="372"/>
      <c r="BV22" s="370">
        <v>6570429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4148046</v>
      </c>
      <c r="BO23" s="408"/>
      <c r="BP23" s="408"/>
      <c r="BQ23" s="408"/>
      <c r="BR23" s="408"/>
      <c r="BS23" s="408"/>
      <c r="BT23" s="408"/>
      <c r="BU23" s="409"/>
      <c r="BV23" s="407">
        <v>4623161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9230</v>
      </c>
      <c r="R24" s="459"/>
      <c r="S24" s="459"/>
      <c r="T24" s="459"/>
      <c r="U24" s="459"/>
      <c r="V24" s="501"/>
      <c r="W24" s="553"/>
      <c r="X24" s="554"/>
      <c r="Y24" s="555"/>
      <c r="Z24" s="457" t="s">
        <v>162</v>
      </c>
      <c r="AA24" s="437"/>
      <c r="AB24" s="437"/>
      <c r="AC24" s="437"/>
      <c r="AD24" s="437"/>
      <c r="AE24" s="437"/>
      <c r="AF24" s="437"/>
      <c r="AG24" s="438"/>
      <c r="AH24" s="458">
        <v>392</v>
      </c>
      <c r="AI24" s="459"/>
      <c r="AJ24" s="459"/>
      <c r="AK24" s="459"/>
      <c r="AL24" s="501"/>
      <c r="AM24" s="458">
        <v>1148952</v>
      </c>
      <c r="AN24" s="459"/>
      <c r="AO24" s="459"/>
      <c r="AP24" s="459"/>
      <c r="AQ24" s="459"/>
      <c r="AR24" s="501"/>
      <c r="AS24" s="458">
        <v>2931</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5819055</v>
      </c>
      <c r="BO24" s="408"/>
      <c r="BP24" s="408"/>
      <c r="BQ24" s="408"/>
      <c r="BR24" s="408"/>
      <c r="BS24" s="408"/>
      <c r="BT24" s="408"/>
      <c r="BU24" s="409"/>
      <c r="BV24" s="407">
        <v>6123836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7610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5056704</v>
      </c>
      <c r="BO25" s="371"/>
      <c r="BP25" s="371"/>
      <c r="BQ25" s="371"/>
      <c r="BR25" s="371"/>
      <c r="BS25" s="371"/>
      <c r="BT25" s="371"/>
      <c r="BU25" s="372"/>
      <c r="BV25" s="370">
        <v>2542063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6910</v>
      </c>
      <c r="R26" s="459"/>
      <c r="S26" s="459"/>
      <c r="T26" s="459"/>
      <c r="U26" s="459"/>
      <c r="V26" s="501"/>
      <c r="W26" s="553"/>
      <c r="X26" s="554"/>
      <c r="Y26" s="555"/>
      <c r="Z26" s="457" t="s">
        <v>168</v>
      </c>
      <c r="AA26" s="559"/>
      <c r="AB26" s="559"/>
      <c r="AC26" s="559"/>
      <c r="AD26" s="559"/>
      <c r="AE26" s="559"/>
      <c r="AF26" s="559"/>
      <c r="AG26" s="560"/>
      <c r="AH26" s="458">
        <v>2</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171</v>
      </c>
      <c r="F27" s="437"/>
      <c r="G27" s="437"/>
      <c r="H27" s="437"/>
      <c r="I27" s="437"/>
      <c r="J27" s="437"/>
      <c r="K27" s="438"/>
      <c r="L27" s="458">
        <v>1</v>
      </c>
      <c r="M27" s="459"/>
      <c r="N27" s="459"/>
      <c r="O27" s="459"/>
      <c r="P27" s="501"/>
      <c r="Q27" s="458">
        <v>4960</v>
      </c>
      <c r="R27" s="459"/>
      <c r="S27" s="459"/>
      <c r="T27" s="459"/>
      <c r="U27" s="459"/>
      <c r="V27" s="501"/>
      <c r="W27" s="553"/>
      <c r="X27" s="554"/>
      <c r="Y27" s="555"/>
      <c r="Z27" s="457" t="s">
        <v>172</v>
      </c>
      <c r="AA27" s="437"/>
      <c r="AB27" s="437"/>
      <c r="AC27" s="437"/>
      <c r="AD27" s="437"/>
      <c r="AE27" s="437"/>
      <c r="AF27" s="437"/>
      <c r="AG27" s="438"/>
      <c r="AH27" s="458">
        <v>6</v>
      </c>
      <c r="AI27" s="459"/>
      <c r="AJ27" s="459"/>
      <c r="AK27" s="459"/>
      <c r="AL27" s="501"/>
      <c r="AM27" s="458">
        <v>18762</v>
      </c>
      <c r="AN27" s="459"/>
      <c r="AO27" s="459"/>
      <c r="AP27" s="459"/>
      <c r="AQ27" s="459"/>
      <c r="AR27" s="501"/>
      <c r="AS27" s="458">
        <v>3127</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522518</v>
      </c>
      <c r="BO27" s="527"/>
      <c r="BP27" s="527"/>
      <c r="BQ27" s="527"/>
      <c r="BR27" s="527"/>
      <c r="BS27" s="527"/>
      <c r="BT27" s="527"/>
      <c r="BU27" s="528"/>
      <c r="BV27" s="526">
        <v>522459</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174</v>
      </c>
      <c r="F28" s="437"/>
      <c r="G28" s="437"/>
      <c r="H28" s="437"/>
      <c r="I28" s="437"/>
      <c r="J28" s="437"/>
      <c r="K28" s="438"/>
      <c r="L28" s="458">
        <v>1</v>
      </c>
      <c r="M28" s="459"/>
      <c r="N28" s="459"/>
      <c r="O28" s="459"/>
      <c r="P28" s="501"/>
      <c r="Q28" s="458">
        <v>4250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7534650</v>
      </c>
      <c r="BO28" s="371"/>
      <c r="BP28" s="371"/>
      <c r="BQ28" s="371"/>
      <c r="BR28" s="371"/>
      <c r="BS28" s="371"/>
      <c r="BT28" s="371"/>
      <c r="BU28" s="372"/>
      <c r="BV28" s="370">
        <v>7655977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177</v>
      </c>
      <c r="F29" s="437"/>
      <c r="G29" s="437"/>
      <c r="H29" s="437"/>
      <c r="I29" s="437"/>
      <c r="J29" s="437"/>
      <c r="K29" s="438"/>
      <c r="L29" s="458">
        <v>18</v>
      </c>
      <c r="M29" s="459"/>
      <c r="N29" s="459"/>
      <c r="O29" s="459"/>
      <c r="P29" s="501"/>
      <c r="Q29" s="458">
        <v>3850</v>
      </c>
      <c r="R29" s="459"/>
      <c r="S29" s="459"/>
      <c r="T29" s="459"/>
      <c r="U29" s="459"/>
      <c r="V29" s="501"/>
      <c r="W29" s="556"/>
      <c r="X29" s="557"/>
      <c r="Y29" s="558"/>
      <c r="Z29" s="457" t="s">
        <v>178</v>
      </c>
      <c r="AA29" s="437"/>
      <c r="AB29" s="437"/>
      <c r="AC29" s="437"/>
      <c r="AD29" s="437"/>
      <c r="AE29" s="437"/>
      <c r="AF29" s="437"/>
      <c r="AG29" s="438"/>
      <c r="AH29" s="458">
        <v>398</v>
      </c>
      <c r="AI29" s="459"/>
      <c r="AJ29" s="459"/>
      <c r="AK29" s="459"/>
      <c r="AL29" s="501"/>
      <c r="AM29" s="458">
        <v>1167714</v>
      </c>
      <c r="AN29" s="459"/>
      <c r="AO29" s="459"/>
      <c r="AP29" s="459"/>
      <c r="AQ29" s="459"/>
      <c r="AR29" s="501"/>
      <c r="AS29" s="458">
        <v>2934</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144607</v>
      </c>
      <c r="BO29" s="408"/>
      <c r="BP29" s="408"/>
      <c r="BQ29" s="408"/>
      <c r="BR29" s="408"/>
      <c r="BS29" s="408"/>
      <c r="BT29" s="408"/>
      <c r="BU29" s="409"/>
      <c r="BV29" s="407">
        <v>144403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97.5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11989755</v>
      </c>
      <c r="BO30" s="527"/>
      <c r="BP30" s="527"/>
      <c r="BQ30" s="527"/>
      <c r="BR30" s="527"/>
      <c r="BS30" s="527"/>
      <c r="BT30" s="527"/>
      <c r="BU30" s="528"/>
      <c r="BV30" s="526">
        <v>11895975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病院事業会計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尾三消防組合</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みよし市土地開発公社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尾三衛生組合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愛知中部水道企業団</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愛知県市町村職員退職手当組合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愛知県後期高齢者医療広域連合（一般会計）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愛知県後期高齢者医療広域連合（後期高齢者医療特別会計）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TlG8IQ++uRejaXle+HihPR4ahwEOx4v7gTzyJ0QZzSdNeeQOdh2BstXqgDt+Fj+1RnGYtZkafXXsch8UObT+Mg==" saltValue="bEm32MnBiWAQxHdCfc5On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216</v>
      </c>
      <c r="C5" s="610"/>
      <c r="D5" s="610"/>
      <c r="E5" s="610"/>
      <c r="F5" s="610"/>
      <c r="G5" s="610"/>
      <c r="H5" s="610"/>
      <c r="I5" s="610"/>
      <c r="J5" s="610"/>
      <c r="K5" s="610"/>
      <c r="L5" s="610"/>
      <c r="M5" s="610"/>
      <c r="N5" s="610"/>
      <c r="O5" s="610"/>
      <c r="P5" s="610"/>
      <c r="Q5" s="611"/>
      <c r="R5" s="612">
        <v>16346012</v>
      </c>
      <c r="S5" s="613"/>
      <c r="T5" s="613"/>
      <c r="U5" s="613"/>
      <c r="V5" s="613"/>
      <c r="W5" s="613"/>
      <c r="X5" s="613"/>
      <c r="Y5" s="614"/>
      <c r="Z5" s="615">
        <v>54.2</v>
      </c>
      <c r="AA5" s="615"/>
      <c r="AB5" s="615"/>
      <c r="AC5" s="615"/>
      <c r="AD5" s="616">
        <v>15387529</v>
      </c>
      <c r="AE5" s="616"/>
      <c r="AF5" s="616"/>
      <c r="AG5" s="616"/>
      <c r="AH5" s="616"/>
      <c r="AI5" s="616"/>
      <c r="AJ5" s="616"/>
      <c r="AK5" s="616"/>
      <c r="AL5" s="617">
        <v>86.3</v>
      </c>
      <c r="AM5" s="618"/>
      <c r="AN5" s="618"/>
      <c r="AO5" s="619"/>
      <c r="AP5" s="609" t="s">
        <v>217</v>
      </c>
      <c r="AQ5" s="610"/>
      <c r="AR5" s="610"/>
      <c r="AS5" s="610"/>
      <c r="AT5" s="610"/>
      <c r="AU5" s="610"/>
      <c r="AV5" s="610"/>
      <c r="AW5" s="610"/>
      <c r="AX5" s="610"/>
      <c r="AY5" s="610"/>
      <c r="AZ5" s="610"/>
      <c r="BA5" s="610"/>
      <c r="BB5" s="610"/>
      <c r="BC5" s="610"/>
      <c r="BD5" s="610"/>
      <c r="BE5" s="610"/>
      <c r="BF5" s="611"/>
      <c r="BG5" s="623">
        <v>15387529</v>
      </c>
      <c r="BH5" s="624"/>
      <c r="BI5" s="624"/>
      <c r="BJ5" s="624"/>
      <c r="BK5" s="624"/>
      <c r="BL5" s="624"/>
      <c r="BM5" s="624"/>
      <c r="BN5" s="625"/>
      <c r="BO5" s="626">
        <v>94.1</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2">
      <c r="B6" s="620" t="s">
        <v>221</v>
      </c>
      <c r="C6" s="621"/>
      <c r="D6" s="621"/>
      <c r="E6" s="621"/>
      <c r="F6" s="621"/>
      <c r="G6" s="621"/>
      <c r="H6" s="621"/>
      <c r="I6" s="621"/>
      <c r="J6" s="621"/>
      <c r="K6" s="621"/>
      <c r="L6" s="621"/>
      <c r="M6" s="621"/>
      <c r="N6" s="621"/>
      <c r="O6" s="621"/>
      <c r="P6" s="621"/>
      <c r="Q6" s="622"/>
      <c r="R6" s="623">
        <v>156363</v>
      </c>
      <c r="S6" s="624"/>
      <c r="T6" s="624"/>
      <c r="U6" s="624"/>
      <c r="V6" s="624"/>
      <c r="W6" s="624"/>
      <c r="X6" s="624"/>
      <c r="Y6" s="625"/>
      <c r="Z6" s="626">
        <v>0.5</v>
      </c>
      <c r="AA6" s="626"/>
      <c r="AB6" s="626"/>
      <c r="AC6" s="626"/>
      <c r="AD6" s="627">
        <v>156363</v>
      </c>
      <c r="AE6" s="627"/>
      <c r="AF6" s="627"/>
      <c r="AG6" s="627"/>
      <c r="AH6" s="627"/>
      <c r="AI6" s="627"/>
      <c r="AJ6" s="627"/>
      <c r="AK6" s="627"/>
      <c r="AL6" s="628">
        <v>0.9</v>
      </c>
      <c r="AM6" s="629"/>
      <c r="AN6" s="629"/>
      <c r="AO6" s="630"/>
      <c r="AP6" s="620" t="s">
        <v>222</v>
      </c>
      <c r="AQ6" s="621"/>
      <c r="AR6" s="621"/>
      <c r="AS6" s="621"/>
      <c r="AT6" s="621"/>
      <c r="AU6" s="621"/>
      <c r="AV6" s="621"/>
      <c r="AW6" s="621"/>
      <c r="AX6" s="621"/>
      <c r="AY6" s="621"/>
      <c r="AZ6" s="621"/>
      <c r="BA6" s="621"/>
      <c r="BB6" s="621"/>
      <c r="BC6" s="621"/>
      <c r="BD6" s="621"/>
      <c r="BE6" s="621"/>
      <c r="BF6" s="622"/>
      <c r="BG6" s="623">
        <v>15387529</v>
      </c>
      <c r="BH6" s="624"/>
      <c r="BI6" s="624"/>
      <c r="BJ6" s="624"/>
      <c r="BK6" s="624"/>
      <c r="BL6" s="624"/>
      <c r="BM6" s="624"/>
      <c r="BN6" s="625"/>
      <c r="BO6" s="626">
        <v>94.1</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229823</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229823</v>
      </c>
      <c r="DR6" s="624"/>
      <c r="DS6" s="624"/>
      <c r="DT6" s="624"/>
      <c r="DU6" s="624"/>
      <c r="DV6" s="624"/>
      <c r="DW6" s="624"/>
      <c r="DX6" s="624"/>
      <c r="DY6" s="624"/>
      <c r="DZ6" s="624"/>
      <c r="EA6" s="624"/>
      <c r="EB6" s="624"/>
      <c r="EC6" s="633"/>
    </row>
    <row r="7" spans="2:143" ht="11.25" customHeight="1" x14ac:dyDescent="0.2">
      <c r="B7" s="620" t="s">
        <v>224</v>
      </c>
      <c r="C7" s="621"/>
      <c r="D7" s="621"/>
      <c r="E7" s="621"/>
      <c r="F7" s="621"/>
      <c r="G7" s="621"/>
      <c r="H7" s="621"/>
      <c r="I7" s="621"/>
      <c r="J7" s="621"/>
      <c r="K7" s="621"/>
      <c r="L7" s="621"/>
      <c r="M7" s="621"/>
      <c r="N7" s="621"/>
      <c r="O7" s="621"/>
      <c r="P7" s="621"/>
      <c r="Q7" s="622"/>
      <c r="R7" s="623">
        <v>5470</v>
      </c>
      <c r="S7" s="624"/>
      <c r="T7" s="624"/>
      <c r="U7" s="624"/>
      <c r="V7" s="624"/>
      <c r="W7" s="624"/>
      <c r="X7" s="624"/>
      <c r="Y7" s="625"/>
      <c r="Z7" s="626">
        <v>0</v>
      </c>
      <c r="AA7" s="626"/>
      <c r="AB7" s="626"/>
      <c r="AC7" s="626"/>
      <c r="AD7" s="627">
        <v>5470</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7818933</v>
      </c>
      <c r="BH7" s="624"/>
      <c r="BI7" s="624"/>
      <c r="BJ7" s="624"/>
      <c r="BK7" s="624"/>
      <c r="BL7" s="624"/>
      <c r="BM7" s="624"/>
      <c r="BN7" s="625"/>
      <c r="BO7" s="626">
        <v>47.8</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4146931</v>
      </c>
      <c r="CS7" s="624"/>
      <c r="CT7" s="624"/>
      <c r="CU7" s="624"/>
      <c r="CV7" s="624"/>
      <c r="CW7" s="624"/>
      <c r="CX7" s="624"/>
      <c r="CY7" s="625"/>
      <c r="CZ7" s="626">
        <v>14.9</v>
      </c>
      <c r="DA7" s="626"/>
      <c r="DB7" s="626"/>
      <c r="DC7" s="626"/>
      <c r="DD7" s="632">
        <v>248978</v>
      </c>
      <c r="DE7" s="624"/>
      <c r="DF7" s="624"/>
      <c r="DG7" s="624"/>
      <c r="DH7" s="624"/>
      <c r="DI7" s="624"/>
      <c r="DJ7" s="624"/>
      <c r="DK7" s="624"/>
      <c r="DL7" s="624"/>
      <c r="DM7" s="624"/>
      <c r="DN7" s="624"/>
      <c r="DO7" s="624"/>
      <c r="DP7" s="625"/>
      <c r="DQ7" s="632">
        <v>3775922</v>
      </c>
      <c r="DR7" s="624"/>
      <c r="DS7" s="624"/>
      <c r="DT7" s="624"/>
      <c r="DU7" s="624"/>
      <c r="DV7" s="624"/>
      <c r="DW7" s="624"/>
      <c r="DX7" s="624"/>
      <c r="DY7" s="624"/>
      <c r="DZ7" s="624"/>
      <c r="EA7" s="624"/>
      <c r="EB7" s="624"/>
      <c r="EC7" s="633"/>
    </row>
    <row r="8" spans="2:143" ht="11.25" customHeight="1" x14ac:dyDescent="0.2">
      <c r="B8" s="620" t="s">
        <v>227</v>
      </c>
      <c r="C8" s="621"/>
      <c r="D8" s="621"/>
      <c r="E8" s="621"/>
      <c r="F8" s="621"/>
      <c r="G8" s="621"/>
      <c r="H8" s="621"/>
      <c r="I8" s="621"/>
      <c r="J8" s="621"/>
      <c r="K8" s="621"/>
      <c r="L8" s="621"/>
      <c r="M8" s="621"/>
      <c r="N8" s="621"/>
      <c r="O8" s="621"/>
      <c r="P8" s="621"/>
      <c r="Q8" s="622"/>
      <c r="R8" s="623">
        <v>113491</v>
      </c>
      <c r="S8" s="624"/>
      <c r="T8" s="624"/>
      <c r="U8" s="624"/>
      <c r="V8" s="624"/>
      <c r="W8" s="624"/>
      <c r="X8" s="624"/>
      <c r="Y8" s="625"/>
      <c r="Z8" s="626">
        <v>0.4</v>
      </c>
      <c r="AA8" s="626"/>
      <c r="AB8" s="626"/>
      <c r="AC8" s="626"/>
      <c r="AD8" s="627">
        <v>113491</v>
      </c>
      <c r="AE8" s="627"/>
      <c r="AF8" s="627"/>
      <c r="AG8" s="627"/>
      <c r="AH8" s="627"/>
      <c r="AI8" s="627"/>
      <c r="AJ8" s="627"/>
      <c r="AK8" s="627"/>
      <c r="AL8" s="628">
        <v>0.6</v>
      </c>
      <c r="AM8" s="629"/>
      <c r="AN8" s="629"/>
      <c r="AO8" s="630"/>
      <c r="AP8" s="620" t="s">
        <v>228</v>
      </c>
      <c r="AQ8" s="621"/>
      <c r="AR8" s="621"/>
      <c r="AS8" s="621"/>
      <c r="AT8" s="621"/>
      <c r="AU8" s="621"/>
      <c r="AV8" s="621"/>
      <c r="AW8" s="621"/>
      <c r="AX8" s="621"/>
      <c r="AY8" s="621"/>
      <c r="AZ8" s="621"/>
      <c r="BA8" s="621"/>
      <c r="BB8" s="621"/>
      <c r="BC8" s="621"/>
      <c r="BD8" s="621"/>
      <c r="BE8" s="621"/>
      <c r="BF8" s="622"/>
      <c r="BG8" s="623">
        <v>117766</v>
      </c>
      <c r="BH8" s="624"/>
      <c r="BI8" s="624"/>
      <c r="BJ8" s="624"/>
      <c r="BK8" s="624"/>
      <c r="BL8" s="624"/>
      <c r="BM8" s="624"/>
      <c r="BN8" s="625"/>
      <c r="BO8" s="626">
        <v>0.7</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9128291</v>
      </c>
      <c r="CS8" s="624"/>
      <c r="CT8" s="624"/>
      <c r="CU8" s="624"/>
      <c r="CV8" s="624"/>
      <c r="CW8" s="624"/>
      <c r="CX8" s="624"/>
      <c r="CY8" s="625"/>
      <c r="CZ8" s="626">
        <v>32.9</v>
      </c>
      <c r="DA8" s="626"/>
      <c r="DB8" s="626"/>
      <c r="DC8" s="626"/>
      <c r="DD8" s="632">
        <v>34237</v>
      </c>
      <c r="DE8" s="624"/>
      <c r="DF8" s="624"/>
      <c r="DG8" s="624"/>
      <c r="DH8" s="624"/>
      <c r="DI8" s="624"/>
      <c r="DJ8" s="624"/>
      <c r="DK8" s="624"/>
      <c r="DL8" s="624"/>
      <c r="DM8" s="624"/>
      <c r="DN8" s="624"/>
      <c r="DO8" s="624"/>
      <c r="DP8" s="625"/>
      <c r="DQ8" s="632">
        <v>5690857</v>
      </c>
      <c r="DR8" s="624"/>
      <c r="DS8" s="624"/>
      <c r="DT8" s="624"/>
      <c r="DU8" s="624"/>
      <c r="DV8" s="624"/>
      <c r="DW8" s="624"/>
      <c r="DX8" s="624"/>
      <c r="DY8" s="624"/>
      <c r="DZ8" s="624"/>
      <c r="EA8" s="624"/>
      <c r="EB8" s="624"/>
      <c r="EC8" s="633"/>
    </row>
    <row r="9" spans="2:143" ht="11.25" customHeight="1" x14ac:dyDescent="0.2">
      <c r="B9" s="620" t="s">
        <v>230</v>
      </c>
      <c r="C9" s="621"/>
      <c r="D9" s="621"/>
      <c r="E9" s="621"/>
      <c r="F9" s="621"/>
      <c r="G9" s="621"/>
      <c r="H9" s="621"/>
      <c r="I9" s="621"/>
      <c r="J9" s="621"/>
      <c r="K9" s="621"/>
      <c r="L9" s="621"/>
      <c r="M9" s="621"/>
      <c r="N9" s="621"/>
      <c r="O9" s="621"/>
      <c r="P9" s="621"/>
      <c r="Q9" s="622"/>
      <c r="R9" s="623">
        <v>116705</v>
      </c>
      <c r="S9" s="624"/>
      <c r="T9" s="624"/>
      <c r="U9" s="624"/>
      <c r="V9" s="624"/>
      <c r="W9" s="624"/>
      <c r="X9" s="624"/>
      <c r="Y9" s="625"/>
      <c r="Z9" s="626">
        <v>0.4</v>
      </c>
      <c r="AA9" s="626"/>
      <c r="AB9" s="626"/>
      <c r="AC9" s="626"/>
      <c r="AD9" s="627">
        <v>116705</v>
      </c>
      <c r="AE9" s="627"/>
      <c r="AF9" s="627"/>
      <c r="AG9" s="627"/>
      <c r="AH9" s="627"/>
      <c r="AI9" s="627"/>
      <c r="AJ9" s="627"/>
      <c r="AK9" s="627"/>
      <c r="AL9" s="628">
        <v>0.7</v>
      </c>
      <c r="AM9" s="629"/>
      <c r="AN9" s="629"/>
      <c r="AO9" s="630"/>
      <c r="AP9" s="620" t="s">
        <v>231</v>
      </c>
      <c r="AQ9" s="621"/>
      <c r="AR9" s="621"/>
      <c r="AS9" s="621"/>
      <c r="AT9" s="621"/>
      <c r="AU9" s="621"/>
      <c r="AV9" s="621"/>
      <c r="AW9" s="621"/>
      <c r="AX9" s="621"/>
      <c r="AY9" s="621"/>
      <c r="AZ9" s="621"/>
      <c r="BA9" s="621"/>
      <c r="BB9" s="621"/>
      <c r="BC9" s="621"/>
      <c r="BD9" s="621"/>
      <c r="BE9" s="621"/>
      <c r="BF9" s="622"/>
      <c r="BG9" s="623">
        <v>4958383</v>
      </c>
      <c r="BH9" s="624"/>
      <c r="BI9" s="624"/>
      <c r="BJ9" s="624"/>
      <c r="BK9" s="624"/>
      <c r="BL9" s="624"/>
      <c r="BM9" s="624"/>
      <c r="BN9" s="625"/>
      <c r="BO9" s="626">
        <v>30.3</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3635479</v>
      </c>
      <c r="CS9" s="624"/>
      <c r="CT9" s="624"/>
      <c r="CU9" s="624"/>
      <c r="CV9" s="624"/>
      <c r="CW9" s="624"/>
      <c r="CX9" s="624"/>
      <c r="CY9" s="625"/>
      <c r="CZ9" s="626">
        <v>13.1</v>
      </c>
      <c r="DA9" s="626"/>
      <c r="DB9" s="626"/>
      <c r="DC9" s="626"/>
      <c r="DD9" s="632">
        <v>91822</v>
      </c>
      <c r="DE9" s="624"/>
      <c r="DF9" s="624"/>
      <c r="DG9" s="624"/>
      <c r="DH9" s="624"/>
      <c r="DI9" s="624"/>
      <c r="DJ9" s="624"/>
      <c r="DK9" s="624"/>
      <c r="DL9" s="624"/>
      <c r="DM9" s="624"/>
      <c r="DN9" s="624"/>
      <c r="DO9" s="624"/>
      <c r="DP9" s="625"/>
      <c r="DQ9" s="632">
        <v>2986961</v>
      </c>
      <c r="DR9" s="624"/>
      <c r="DS9" s="624"/>
      <c r="DT9" s="624"/>
      <c r="DU9" s="624"/>
      <c r="DV9" s="624"/>
      <c r="DW9" s="624"/>
      <c r="DX9" s="624"/>
      <c r="DY9" s="624"/>
      <c r="DZ9" s="624"/>
      <c r="EA9" s="624"/>
      <c r="EB9" s="624"/>
      <c r="EC9" s="633"/>
    </row>
    <row r="10" spans="2:143" ht="11.25" customHeight="1" x14ac:dyDescent="0.2">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202527</v>
      </c>
      <c r="BH10" s="624"/>
      <c r="BI10" s="624"/>
      <c r="BJ10" s="624"/>
      <c r="BK10" s="624"/>
      <c r="BL10" s="624"/>
      <c r="BM10" s="624"/>
      <c r="BN10" s="625"/>
      <c r="BO10" s="626">
        <v>1.2</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10509</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10318</v>
      </c>
      <c r="DR10" s="624"/>
      <c r="DS10" s="624"/>
      <c r="DT10" s="624"/>
      <c r="DU10" s="624"/>
      <c r="DV10" s="624"/>
      <c r="DW10" s="624"/>
      <c r="DX10" s="624"/>
      <c r="DY10" s="624"/>
      <c r="DZ10" s="624"/>
      <c r="EA10" s="624"/>
      <c r="EB10" s="624"/>
      <c r="EC10" s="633"/>
    </row>
    <row r="11" spans="2:143" ht="11.25" customHeight="1" x14ac:dyDescent="0.2">
      <c r="B11" s="620" t="s">
        <v>236</v>
      </c>
      <c r="C11" s="621"/>
      <c r="D11" s="621"/>
      <c r="E11" s="621"/>
      <c r="F11" s="621"/>
      <c r="G11" s="621"/>
      <c r="H11" s="621"/>
      <c r="I11" s="621"/>
      <c r="J11" s="621"/>
      <c r="K11" s="621"/>
      <c r="L11" s="621"/>
      <c r="M11" s="621"/>
      <c r="N11" s="621"/>
      <c r="O11" s="621"/>
      <c r="P11" s="621"/>
      <c r="Q11" s="622"/>
      <c r="R11" s="623">
        <v>1602556</v>
      </c>
      <c r="S11" s="624"/>
      <c r="T11" s="624"/>
      <c r="U11" s="624"/>
      <c r="V11" s="624"/>
      <c r="W11" s="624"/>
      <c r="X11" s="624"/>
      <c r="Y11" s="625"/>
      <c r="Z11" s="628">
        <v>5.3</v>
      </c>
      <c r="AA11" s="629"/>
      <c r="AB11" s="629"/>
      <c r="AC11" s="635"/>
      <c r="AD11" s="632">
        <v>1602556</v>
      </c>
      <c r="AE11" s="624"/>
      <c r="AF11" s="624"/>
      <c r="AG11" s="624"/>
      <c r="AH11" s="624"/>
      <c r="AI11" s="624"/>
      <c r="AJ11" s="624"/>
      <c r="AK11" s="625"/>
      <c r="AL11" s="628">
        <v>9</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2540257</v>
      </c>
      <c r="BH11" s="624"/>
      <c r="BI11" s="624"/>
      <c r="BJ11" s="624"/>
      <c r="BK11" s="624"/>
      <c r="BL11" s="624"/>
      <c r="BM11" s="624"/>
      <c r="BN11" s="625"/>
      <c r="BO11" s="626">
        <v>15.5</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350813</v>
      </c>
      <c r="CS11" s="624"/>
      <c r="CT11" s="624"/>
      <c r="CU11" s="624"/>
      <c r="CV11" s="624"/>
      <c r="CW11" s="624"/>
      <c r="CX11" s="624"/>
      <c r="CY11" s="625"/>
      <c r="CZ11" s="626">
        <v>1.3</v>
      </c>
      <c r="DA11" s="626"/>
      <c r="DB11" s="626"/>
      <c r="DC11" s="626"/>
      <c r="DD11" s="632">
        <v>32477</v>
      </c>
      <c r="DE11" s="624"/>
      <c r="DF11" s="624"/>
      <c r="DG11" s="624"/>
      <c r="DH11" s="624"/>
      <c r="DI11" s="624"/>
      <c r="DJ11" s="624"/>
      <c r="DK11" s="624"/>
      <c r="DL11" s="624"/>
      <c r="DM11" s="624"/>
      <c r="DN11" s="624"/>
      <c r="DO11" s="624"/>
      <c r="DP11" s="625"/>
      <c r="DQ11" s="632">
        <v>311978</v>
      </c>
      <c r="DR11" s="624"/>
      <c r="DS11" s="624"/>
      <c r="DT11" s="624"/>
      <c r="DU11" s="624"/>
      <c r="DV11" s="624"/>
      <c r="DW11" s="624"/>
      <c r="DX11" s="624"/>
      <c r="DY11" s="624"/>
      <c r="DZ11" s="624"/>
      <c r="EA11" s="624"/>
      <c r="EB11" s="624"/>
      <c r="EC11" s="633"/>
    </row>
    <row r="12" spans="2:143" ht="11.25" customHeight="1" x14ac:dyDescent="0.2">
      <c r="B12" s="620" t="s">
        <v>239</v>
      </c>
      <c r="C12" s="621"/>
      <c r="D12" s="621"/>
      <c r="E12" s="621"/>
      <c r="F12" s="621"/>
      <c r="G12" s="621"/>
      <c r="H12" s="621"/>
      <c r="I12" s="621"/>
      <c r="J12" s="621"/>
      <c r="K12" s="621"/>
      <c r="L12" s="621"/>
      <c r="M12" s="621"/>
      <c r="N12" s="621"/>
      <c r="O12" s="621"/>
      <c r="P12" s="621"/>
      <c r="Q12" s="622"/>
      <c r="R12" s="623">
        <v>16923</v>
      </c>
      <c r="S12" s="624"/>
      <c r="T12" s="624"/>
      <c r="U12" s="624"/>
      <c r="V12" s="624"/>
      <c r="W12" s="624"/>
      <c r="X12" s="624"/>
      <c r="Y12" s="625"/>
      <c r="Z12" s="626">
        <v>0.1</v>
      </c>
      <c r="AA12" s="626"/>
      <c r="AB12" s="626"/>
      <c r="AC12" s="626"/>
      <c r="AD12" s="627">
        <v>16923</v>
      </c>
      <c r="AE12" s="627"/>
      <c r="AF12" s="627"/>
      <c r="AG12" s="627"/>
      <c r="AH12" s="627"/>
      <c r="AI12" s="627"/>
      <c r="AJ12" s="627"/>
      <c r="AK12" s="627"/>
      <c r="AL12" s="628">
        <v>0.1</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6983010</v>
      </c>
      <c r="BH12" s="624"/>
      <c r="BI12" s="624"/>
      <c r="BJ12" s="624"/>
      <c r="BK12" s="624"/>
      <c r="BL12" s="624"/>
      <c r="BM12" s="624"/>
      <c r="BN12" s="625"/>
      <c r="BO12" s="626">
        <v>42.7</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285409</v>
      </c>
      <c r="CS12" s="624"/>
      <c r="CT12" s="624"/>
      <c r="CU12" s="624"/>
      <c r="CV12" s="624"/>
      <c r="CW12" s="624"/>
      <c r="CX12" s="624"/>
      <c r="CY12" s="625"/>
      <c r="CZ12" s="626">
        <v>1</v>
      </c>
      <c r="DA12" s="626"/>
      <c r="DB12" s="626"/>
      <c r="DC12" s="626"/>
      <c r="DD12" s="632" t="s">
        <v>122</v>
      </c>
      <c r="DE12" s="624"/>
      <c r="DF12" s="624"/>
      <c r="DG12" s="624"/>
      <c r="DH12" s="624"/>
      <c r="DI12" s="624"/>
      <c r="DJ12" s="624"/>
      <c r="DK12" s="624"/>
      <c r="DL12" s="624"/>
      <c r="DM12" s="624"/>
      <c r="DN12" s="624"/>
      <c r="DO12" s="624"/>
      <c r="DP12" s="625"/>
      <c r="DQ12" s="632">
        <v>195225</v>
      </c>
      <c r="DR12" s="624"/>
      <c r="DS12" s="624"/>
      <c r="DT12" s="624"/>
      <c r="DU12" s="624"/>
      <c r="DV12" s="624"/>
      <c r="DW12" s="624"/>
      <c r="DX12" s="624"/>
      <c r="DY12" s="624"/>
      <c r="DZ12" s="624"/>
      <c r="EA12" s="624"/>
      <c r="EB12" s="624"/>
      <c r="EC12" s="633"/>
    </row>
    <row r="13" spans="2:143" ht="11.25" customHeight="1" x14ac:dyDescent="0.2">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6932586</v>
      </c>
      <c r="BH13" s="624"/>
      <c r="BI13" s="624"/>
      <c r="BJ13" s="624"/>
      <c r="BK13" s="624"/>
      <c r="BL13" s="624"/>
      <c r="BM13" s="624"/>
      <c r="BN13" s="625"/>
      <c r="BO13" s="626">
        <v>42.4</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3461884</v>
      </c>
      <c r="CS13" s="624"/>
      <c r="CT13" s="624"/>
      <c r="CU13" s="624"/>
      <c r="CV13" s="624"/>
      <c r="CW13" s="624"/>
      <c r="CX13" s="624"/>
      <c r="CY13" s="625"/>
      <c r="CZ13" s="626">
        <v>12.5</v>
      </c>
      <c r="DA13" s="626"/>
      <c r="DB13" s="626"/>
      <c r="DC13" s="626"/>
      <c r="DD13" s="632">
        <v>1659845</v>
      </c>
      <c r="DE13" s="624"/>
      <c r="DF13" s="624"/>
      <c r="DG13" s="624"/>
      <c r="DH13" s="624"/>
      <c r="DI13" s="624"/>
      <c r="DJ13" s="624"/>
      <c r="DK13" s="624"/>
      <c r="DL13" s="624"/>
      <c r="DM13" s="624"/>
      <c r="DN13" s="624"/>
      <c r="DO13" s="624"/>
      <c r="DP13" s="625"/>
      <c r="DQ13" s="632">
        <v>2951948</v>
      </c>
      <c r="DR13" s="624"/>
      <c r="DS13" s="624"/>
      <c r="DT13" s="624"/>
      <c r="DU13" s="624"/>
      <c r="DV13" s="624"/>
      <c r="DW13" s="624"/>
      <c r="DX13" s="624"/>
      <c r="DY13" s="624"/>
      <c r="DZ13" s="624"/>
      <c r="EA13" s="624"/>
      <c r="EB13" s="624"/>
      <c r="EC13" s="633"/>
    </row>
    <row r="14" spans="2:143" ht="11.25" customHeight="1" x14ac:dyDescent="0.2">
      <c r="B14" s="620" t="s">
        <v>245</v>
      </c>
      <c r="C14" s="621"/>
      <c r="D14" s="621"/>
      <c r="E14" s="621"/>
      <c r="F14" s="621"/>
      <c r="G14" s="621"/>
      <c r="H14" s="621"/>
      <c r="I14" s="621"/>
      <c r="J14" s="621"/>
      <c r="K14" s="621"/>
      <c r="L14" s="621"/>
      <c r="M14" s="621"/>
      <c r="N14" s="621"/>
      <c r="O14" s="621"/>
      <c r="P14" s="621"/>
      <c r="Q14" s="622"/>
      <c r="R14" s="623">
        <v>302</v>
      </c>
      <c r="S14" s="624"/>
      <c r="T14" s="624"/>
      <c r="U14" s="624"/>
      <c r="V14" s="624"/>
      <c r="W14" s="624"/>
      <c r="X14" s="624"/>
      <c r="Y14" s="625"/>
      <c r="Z14" s="626">
        <v>0</v>
      </c>
      <c r="AA14" s="626"/>
      <c r="AB14" s="626"/>
      <c r="AC14" s="626"/>
      <c r="AD14" s="627">
        <v>302</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153632</v>
      </c>
      <c r="BH14" s="624"/>
      <c r="BI14" s="624"/>
      <c r="BJ14" s="624"/>
      <c r="BK14" s="624"/>
      <c r="BL14" s="624"/>
      <c r="BM14" s="624"/>
      <c r="BN14" s="625"/>
      <c r="BO14" s="626">
        <v>0.9</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963387</v>
      </c>
      <c r="CS14" s="624"/>
      <c r="CT14" s="624"/>
      <c r="CU14" s="624"/>
      <c r="CV14" s="624"/>
      <c r="CW14" s="624"/>
      <c r="CX14" s="624"/>
      <c r="CY14" s="625"/>
      <c r="CZ14" s="626">
        <v>3.5</v>
      </c>
      <c r="DA14" s="626"/>
      <c r="DB14" s="626"/>
      <c r="DC14" s="626"/>
      <c r="DD14" s="632">
        <v>29026</v>
      </c>
      <c r="DE14" s="624"/>
      <c r="DF14" s="624"/>
      <c r="DG14" s="624"/>
      <c r="DH14" s="624"/>
      <c r="DI14" s="624"/>
      <c r="DJ14" s="624"/>
      <c r="DK14" s="624"/>
      <c r="DL14" s="624"/>
      <c r="DM14" s="624"/>
      <c r="DN14" s="624"/>
      <c r="DO14" s="624"/>
      <c r="DP14" s="625"/>
      <c r="DQ14" s="632">
        <v>931740</v>
      </c>
      <c r="DR14" s="624"/>
      <c r="DS14" s="624"/>
      <c r="DT14" s="624"/>
      <c r="DU14" s="624"/>
      <c r="DV14" s="624"/>
      <c r="DW14" s="624"/>
      <c r="DX14" s="624"/>
      <c r="DY14" s="624"/>
      <c r="DZ14" s="624"/>
      <c r="EA14" s="624"/>
      <c r="EB14" s="624"/>
      <c r="EC14" s="633"/>
    </row>
    <row r="15" spans="2:143" ht="11.25" customHeight="1" x14ac:dyDescent="0.2">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431954</v>
      </c>
      <c r="BH15" s="624"/>
      <c r="BI15" s="624"/>
      <c r="BJ15" s="624"/>
      <c r="BK15" s="624"/>
      <c r="BL15" s="624"/>
      <c r="BM15" s="624"/>
      <c r="BN15" s="625"/>
      <c r="BO15" s="626">
        <v>2.6</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4789406</v>
      </c>
      <c r="CS15" s="624"/>
      <c r="CT15" s="624"/>
      <c r="CU15" s="624"/>
      <c r="CV15" s="624"/>
      <c r="CW15" s="624"/>
      <c r="CX15" s="624"/>
      <c r="CY15" s="625"/>
      <c r="CZ15" s="626">
        <v>17.2</v>
      </c>
      <c r="DA15" s="626"/>
      <c r="DB15" s="626"/>
      <c r="DC15" s="626"/>
      <c r="DD15" s="632">
        <v>1141305</v>
      </c>
      <c r="DE15" s="624"/>
      <c r="DF15" s="624"/>
      <c r="DG15" s="624"/>
      <c r="DH15" s="624"/>
      <c r="DI15" s="624"/>
      <c r="DJ15" s="624"/>
      <c r="DK15" s="624"/>
      <c r="DL15" s="624"/>
      <c r="DM15" s="624"/>
      <c r="DN15" s="624"/>
      <c r="DO15" s="624"/>
      <c r="DP15" s="625"/>
      <c r="DQ15" s="632">
        <v>3496695</v>
      </c>
      <c r="DR15" s="624"/>
      <c r="DS15" s="624"/>
      <c r="DT15" s="624"/>
      <c r="DU15" s="624"/>
      <c r="DV15" s="624"/>
      <c r="DW15" s="624"/>
      <c r="DX15" s="624"/>
      <c r="DY15" s="624"/>
      <c r="DZ15" s="624"/>
      <c r="EA15" s="624"/>
      <c r="EB15" s="624"/>
      <c r="EC15" s="633"/>
    </row>
    <row r="16" spans="2:143" ht="11.25" customHeight="1" x14ac:dyDescent="0.2">
      <c r="B16" s="620" t="s">
        <v>251</v>
      </c>
      <c r="C16" s="621"/>
      <c r="D16" s="621"/>
      <c r="E16" s="621"/>
      <c r="F16" s="621"/>
      <c r="G16" s="621"/>
      <c r="H16" s="621"/>
      <c r="I16" s="621"/>
      <c r="J16" s="621"/>
      <c r="K16" s="621"/>
      <c r="L16" s="621"/>
      <c r="M16" s="621"/>
      <c r="N16" s="621"/>
      <c r="O16" s="621"/>
      <c r="P16" s="621"/>
      <c r="Q16" s="622"/>
      <c r="R16" s="623">
        <v>37781</v>
      </c>
      <c r="S16" s="624"/>
      <c r="T16" s="624"/>
      <c r="U16" s="624"/>
      <c r="V16" s="624"/>
      <c r="W16" s="624"/>
      <c r="X16" s="624"/>
      <c r="Y16" s="625"/>
      <c r="Z16" s="626">
        <v>0.1</v>
      </c>
      <c r="AA16" s="626"/>
      <c r="AB16" s="626"/>
      <c r="AC16" s="626"/>
      <c r="AD16" s="627">
        <v>37781</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4819</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4819</v>
      </c>
      <c r="DR16" s="624"/>
      <c r="DS16" s="624"/>
      <c r="DT16" s="624"/>
      <c r="DU16" s="624"/>
      <c r="DV16" s="624"/>
      <c r="DW16" s="624"/>
      <c r="DX16" s="624"/>
      <c r="DY16" s="624"/>
      <c r="DZ16" s="624"/>
      <c r="EA16" s="624"/>
      <c r="EB16" s="624"/>
      <c r="EC16" s="633"/>
    </row>
    <row r="17" spans="2:133" ht="11.25" customHeight="1" x14ac:dyDescent="0.2">
      <c r="B17" s="620" t="s">
        <v>254</v>
      </c>
      <c r="C17" s="621"/>
      <c r="D17" s="621"/>
      <c r="E17" s="621"/>
      <c r="F17" s="621"/>
      <c r="G17" s="621"/>
      <c r="H17" s="621"/>
      <c r="I17" s="621"/>
      <c r="J17" s="621"/>
      <c r="K17" s="621"/>
      <c r="L17" s="621"/>
      <c r="M17" s="621"/>
      <c r="N17" s="621"/>
      <c r="O17" s="621"/>
      <c r="P17" s="621"/>
      <c r="Q17" s="622"/>
      <c r="R17" s="623">
        <v>249007</v>
      </c>
      <c r="S17" s="624"/>
      <c r="T17" s="624"/>
      <c r="U17" s="624"/>
      <c r="V17" s="624"/>
      <c r="W17" s="624"/>
      <c r="X17" s="624"/>
      <c r="Y17" s="625"/>
      <c r="Z17" s="626">
        <v>0.8</v>
      </c>
      <c r="AA17" s="626"/>
      <c r="AB17" s="626"/>
      <c r="AC17" s="626"/>
      <c r="AD17" s="627">
        <v>249007</v>
      </c>
      <c r="AE17" s="627"/>
      <c r="AF17" s="627"/>
      <c r="AG17" s="627"/>
      <c r="AH17" s="627"/>
      <c r="AI17" s="627"/>
      <c r="AJ17" s="627"/>
      <c r="AK17" s="627"/>
      <c r="AL17" s="628">
        <v>1.4</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779927</v>
      </c>
      <c r="CS17" s="624"/>
      <c r="CT17" s="624"/>
      <c r="CU17" s="624"/>
      <c r="CV17" s="624"/>
      <c r="CW17" s="624"/>
      <c r="CX17" s="624"/>
      <c r="CY17" s="625"/>
      <c r="CZ17" s="626">
        <v>2.8</v>
      </c>
      <c r="DA17" s="626"/>
      <c r="DB17" s="626"/>
      <c r="DC17" s="626"/>
      <c r="DD17" s="632" t="s">
        <v>122</v>
      </c>
      <c r="DE17" s="624"/>
      <c r="DF17" s="624"/>
      <c r="DG17" s="624"/>
      <c r="DH17" s="624"/>
      <c r="DI17" s="624"/>
      <c r="DJ17" s="624"/>
      <c r="DK17" s="624"/>
      <c r="DL17" s="624"/>
      <c r="DM17" s="624"/>
      <c r="DN17" s="624"/>
      <c r="DO17" s="624"/>
      <c r="DP17" s="625"/>
      <c r="DQ17" s="632">
        <v>779927</v>
      </c>
      <c r="DR17" s="624"/>
      <c r="DS17" s="624"/>
      <c r="DT17" s="624"/>
      <c r="DU17" s="624"/>
      <c r="DV17" s="624"/>
      <c r="DW17" s="624"/>
      <c r="DX17" s="624"/>
      <c r="DY17" s="624"/>
      <c r="DZ17" s="624"/>
      <c r="EA17" s="624"/>
      <c r="EB17" s="624"/>
      <c r="EC17" s="633"/>
    </row>
    <row r="18" spans="2:133" ht="11.25" customHeight="1" x14ac:dyDescent="0.2">
      <c r="B18" s="620" t="s">
        <v>257</v>
      </c>
      <c r="C18" s="621"/>
      <c r="D18" s="621"/>
      <c r="E18" s="621"/>
      <c r="F18" s="621"/>
      <c r="G18" s="621"/>
      <c r="H18" s="621"/>
      <c r="I18" s="621"/>
      <c r="J18" s="621"/>
      <c r="K18" s="621"/>
      <c r="L18" s="621"/>
      <c r="M18" s="621"/>
      <c r="N18" s="621"/>
      <c r="O18" s="621"/>
      <c r="P18" s="621"/>
      <c r="Q18" s="622"/>
      <c r="R18" s="623">
        <v>92821</v>
      </c>
      <c r="S18" s="624"/>
      <c r="T18" s="624"/>
      <c r="U18" s="624"/>
      <c r="V18" s="624"/>
      <c r="W18" s="624"/>
      <c r="X18" s="624"/>
      <c r="Y18" s="625"/>
      <c r="Z18" s="626">
        <v>0.3</v>
      </c>
      <c r="AA18" s="626"/>
      <c r="AB18" s="626"/>
      <c r="AC18" s="626"/>
      <c r="AD18" s="627">
        <v>92821</v>
      </c>
      <c r="AE18" s="627"/>
      <c r="AF18" s="627"/>
      <c r="AG18" s="627"/>
      <c r="AH18" s="627"/>
      <c r="AI18" s="627"/>
      <c r="AJ18" s="627"/>
      <c r="AK18" s="627"/>
      <c r="AL18" s="628">
        <v>0.5</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260</v>
      </c>
      <c r="C19" s="621"/>
      <c r="D19" s="621"/>
      <c r="E19" s="621"/>
      <c r="F19" s="621"/>
      <c r="G19" s="621"/>
      <c r="H19" s="621"/>
      <c r="I19" s="621"/>
      <c r="J19" s="621"/>
      <c r="K19" s="621"/>
      <c r="L19" s="621"/>
      <c r="M19" s="621"/>
      <c r="N19" s="621"/>
      <c r="O19" s="621"/>
      <c r="P19" s="621"/>
      <c r="Q19" s="622"/>
      <c r="R19" s="623">
        <v>84397</v>
      </c>
      <c r="S19" s="624"/>
      <c r="T19" s="624"/>
      <c r="U19" s="624"/>
      <c r="V19" s="624"/>
      <c r="W19" s="624"/>
      <c r="X19" s="624"/>
      <c r="Y19" s="625"/>
      <c r="Z19" s="626">
        <v>0.3</v>
      </c>
      <c r="AA19" s="626"/>
      <c r="AB19" s="626"/>
      <c r="AC19" s="626"/>
      <c r="AD19" s="627">
        <v>84397</v>
      </c>
      <c r="AE19" s="627"/>
      <c r="AF19" s="627"/>
      <c r="AG19" s="627"/>
      <c r="AH19" s="627"/>
      <c r="AI19" s="627"/>
      <c r="AJ19" s="627"/>
      <c r="AK19" s="627"/>
      <c r="AL19" s="628">
        <v>0.5</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958483</v>
      </c>
      <c r="BH19" s="624"/>
      <c r="BI19" s="624"/>
      <c r="BJ19" s="624"/>
      <c r="BK19" s="624"/>
      <c r="BL19" s="624"/>
      <c r="BM19" s="624"/>
      <c r="BN19" s="625"/>
      <c r="BO19" s="626">
        <v>5.9</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263</v>
      </c>
      <c r="C20" s="637"/>
      <c r="D20" s="637"/>
      <c r="E20" s="637"/>
      <c r="F20" s="637"/>
      <c r="G20" s="637"/>
      <c r="H20" s="637"/>
      <c r="I20" s="637"/>
      <c r="J20" s="637"/>
      <c r="K20" s="637"/>
      <c r="L20" s="637"/>
      <c r="M20" s="637"/>
      <c r="N20" s="637"/>
      <c r="O20" s="637"/>
      <c r="P20" s="637"/>
      <c r="Q20" s="638"/>
      <c r="R20" s="623">
        <v>8424</v>
      </c>
      <c r="S20" s="624"/>
      <c r="T20" s="624"/>
      <c r="U20" s="624"/>
      <c r="V20" s="624"/>
      <c r="W20" s="624"/>
      <c r="X20" s="624"/>
      <c r="Y20" s="625"/>
      <c r="Z20" s="626">
        <v>0</v>
      </c>
      <c r="AA20" s="626"/>
      <c r="AB20" s="626"/>
      <c r="AC20" s="626"/>
      <c r="AD20" s="627">
        <v>8424</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958483</v>
      </c>
      <c r="BH20" s="624"/>
      <c r="BI20" s="624"/>
      <c r="BJ20" s="624"/>
      <c r="BK20" s="624"/>
      <c r="BL20" s="624"/>
      <c r="BM20" s="624"/>
      <c r="BN20" s="625"/>
      <c r="BO20" s="626">
        <v>5.9</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27786678</v>
      </c>
      <c r="CS20" s="624"/>
      <c r="CT20" s="624"/>
      <c r="CU20" s="624"/>
      <c r="CV20" s="624"/>
      <c r="CW20" s="624"/>
      <c r="CX20" s="624"/>
      <c r="CY20" s="625"/>
      <c r="CZ20" s="626">
        <v>100</v>
      </c>
      <c r="DA20" s="626"/>
      <c r="DB20" s="626"/>
      <c r="DC20" s="626"/>
      <c r="DD20" s="632">
        <v>3237690</v>
      </c>
      <c r="DE20" s="624"/>
      <c r="DF20" s="624"/>
      <c r="DG20" s="624"/>
      <c r="DH20" s="624"/>
      <c r="DI20" s="624"/>
      <c r="DJ20" s="624"/>
      <c r="DK20" s="624"/>
      <c r="DL20" s="624"/>
      <c r="DM20" s="624"/>
      <c r="DN20" s="624"/>
      <c r="DO20" s="624"/>
      <c r="DP20" s="625"/>
      <c r="DQ20" s="632">
        <v>21366213</v>
      </c>
      <c r="DR20" s="624"/>
      <c r="DS20" s="624"/>
      <c r="DT20" s="624"/>
      <c r="DU20" s="624"/>
      <c r="DV20" s="624"/>
      <c r="DW20" s="624"/>
      <c r="DX20" s="624"/>
      <c r="DY20" s="624"/>
      <c r="DZ20" s="624"/>
      <c r="EA20" s="624"/>
      <c r="EB20" s="624"/>
      <c r="EC20" s="633"/>
    </row>
    <row r="21" spans="2:133" ht="11.25" customHeight="1" x14ac:dyDescent="0.2">
      <c r="B21" s="620" t="s">
        <v>266</v>
      </c>
      <c r="C21" s="621"/>
      <c r="D21" s="621"/>
      <c r="E21" s="621"/>
      <c r="F21" s="621"/>
      <c r="G21" s="621"/>
      <c r="H21" s="621"/>
      <c r="I21" s="621"/>
      <c r="J21" s="621"/>
      <c r="K21" s="621"/>
      <c r="L21" s="621"/>
      <c r="M21" s="621"/>
      <c r="N21" s="621"/>
      <c r="O21" s="621"/>
      <c r="P21" s="621"/>
      <c r="Q21" s="622"/>
      <c r="R21" s="623">
        <v>23526</v>
      </c>
      <c r="S21" s="624"/>
      <c r="T21" s="624"/>
      <c r="U21" s="624"/>
      <c r="V21" s="624"/>
      <c r="W21" s="624"/>
      <c r="X21" s="624"/>
      <c r="Y21" s="625"/>
      <c r="Z21" s="626">
        <v>0.1</v>
      </c>
      <c r="AA21" s="626"/>
      <c r="AB21" s="626"/>
      <c r="AC21" s="626"/>
      <c r="AD21" s="627" t="s">
        <v>122</v>
      </c>
      <c r="AE21" s="627"/>
      <c r="AF21" s="627"/>
      <c r="AG21" s="627"/>
      <c r="AH21" s="627"/>
      <c r="AI21" s="627"/>
      <c r="AJ21" s="627"/>
      <c r="AK21" s="627"/>
      <c r="AL21" s="628" t="s">
        <v>122</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268</v>
      </c>
      <c r="C22" s="621"/>
      <c r="D22" s="621"/>
      <c r="E22" s="621"/>
      <c r="F22" s="621"/>
      <c r="G22" s="621"/>
      <c r="H22" s="621"/>
      <c r="I22" s="621"/>
      <c r="J22" s="621"/>
      <c r="K22" s="621"/>
      <c r="L22" s="621"/>
      <c r="M22" s="621"/>
      <c r="N22" s="621"/>
      <c r="O22" s="621"/>
      <c r="P22" s="621"/>
      <c r="Q22" s="622"/>
      <c r="R22" s="623" t="s">
        <v>122</v>
      </c>
      <c r="S22" s="624"/>
      <c r="T22" s="624"/>
      <c r="U22" s="624"/>
      <c r="V22" s="624"/>
      <c r="W22" s="624"/>
      <c r="X22" s="624"/>
      <c r="Y22" s="625"/>
      <c r="Z22" s="626" t="s">
        <v>122</v>
      </c>
      <c r="AA22" s="626"/>
      <c r="AB22" s="626"/>
      <c r="AC22" s="626"/>
      <c r="AD22" s="627" t="s">
        <v>122</v>
      </c>
      <c r="AE22" s="627"/>
      <c r="AF22" s="627"/>
      <c r="AG22" s="627"/>
      <c r="AH22" s="627"/>
      <c r="AI22" s="627"/>
      <c r="AJ22" s="627"/>
      <c r="AK22" s="627"/>
      <c r="AL22" s="628" t="s">
        <v>122</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271</v>
      </c>
      <c r="C23" s="621"/>
      <c r="D23" s="621"/>
      <c r="E23" s="621"/>
      <c r="F23" s="621"/>
      <c r="G23" s="621"/>
      <c r="H23" s="621"/>
      <c r="I23" s="621"/>
      <c r="J23" s="621"/>
      <c r="K23" s="621"/>
      <c r="L23" s="621"/>
      <c r="M23" s="621"/>
      <c r="N23" s="621"/>
      <c r="O23" s="621"/>
      <c r="P23" s="621"/>
      <c r="Q23" s="622"/>
      <c r="R23" s="623">
        <v>23526</v>
      </c>
      <c r="S23" s="624"/>
      <c r="T23" s="624"/>
      <c r="U23" s="624"/>
      <c r="V23" s="624"/>
      <c r="W23" s="624"/>
      <c r="X23" s="624"/>
      <c r="Y23" s="625"/>
      <c r="Z23" s="626">
        <v>0.1</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v>958483</v>
      </c>
      <c r="BH23" s="624"/>
      <c r="BI23" s="624"/>
      <c r="BJ23" s="624"/>
      <c r="BK23" s="624"/>
      <c r="BL23" s="624"/>
      <c r="BM23" s="624"/>
      <c r="BN23" s="625"/>
      <c r="BO23" s="626">
        <v>5.9</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2">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9417891</v>
      </c>
      <c r="CS24" s="613"/>
      <c r="CT24" s="613"/>
      <c r="CU24" s="613"/>
      <c r="CV24" s="613"/>
      <c r="CW24" s="613"/>
      <c r="CX24" s="613"/>
      <c r="CY24" s="614"/>
      <c r="CZ24" s="617">
        <v>33.9</v>
      </c>
      <c r="DA24" s="618"/>
      <c r="DB24" s="618"/>
      <c r="DC24" s="634"/>
      <c r="DD24" s="658">
        <v>6688929</v>
      </c>
      <c r="DE24" s="613"/>
      <c r="DF24" s="613"/>
      <c r="DG24" s="613"/>
      <c r="DH24" s="613"/>
      <c r="DI24" s="613"/>
      <c r="DJ24" s="613"/>
      <c r="DK24" s="614"/>
      <c r="DL24" s="658">
        <v>6102906</v>
      </c>
      <c r="DM24" s="613"/>
      <c r="DN24" s="613"/>
      <c r="DO24" s="613"/>
      <c r="DP24" s="613"/>
      <c r="DQ24" s="613"/>
      <c r="DR24" s="613"/>
      <c r="DS24" s="613"/>
      <c r="DT24" s="613"/>
      <c r="DU24" s="613"/>
      <c r="DV24" s="614"/>
      <c r="DW24" s="617">
        <v>34.200000000000003</v>
      </c>
      <c r="DX24" s="618"/>
      <c r="DY24" s="618"/>
      <c r="DZ24" s="618"/>
      <c r="EA24" s="618"/>
      <c r="EB24" s="618"/>
      <c r="EC24" s="619"/>
    </row>
    <row r="25" spans="2:133" ht="11.25" customHeight="1" x14ac:dyDescent="0.2">
      <c r="B25" s="620" t="s">
        <v>281</v>
      </c>
      <c r="C25" s="621"/>
      <c r="D25" s="621"/>
      <c r="E25" s="621"/>
      <c r="F25" s="621"/>
      <c r="G25" s="621"/>
      <c r="H25" s="621"/>
      <c r="I25" s="621"/>
      <c r="J25" s="621"/>
      <c r="K25" s="621"/>
      <c r="L25" s="621"/>
      <c r="M25" s="621"/>
      <c r="N25" s="621"/>
      <c r="O25" s="621"/>
      <c r="P25" s="621"/>
      <c r="Q25" s="622"/>
      <c r="R25" s="623">
        <v>18760957</v>
      </c>
      <c r="S25" s="624"/>
      <c r="T25" s="624"/>
      <c r="U25" s="624"/>
      <c r="V25" s="624"/>
      <c r="W25" s="624"/>
      <c r="X25" s="624"/>
      <c r="Y25" s="625"/>
      <c r="Z25" s="626">
        <v>62.2</v>
      </c>
      <c r="AA25" s="626"/>
      <c r="AB25" s="626"/>
      <c r="AC25" s="626"/>
      <c r="AD25" s="627">
        <v>17778948</v>
      </c>
      <c r="AE25" s="627"/>
      <c r="AF25" s="627"/>
      <c r="AG25" s="627"/>
      <c r="AH25" s="627"/>
      <c r="AI25" s="627"/>
      <c r="AJ25" s="627"/>
      <c r="AK25" s="627"/>
      <c r="AL25" s="628">
        <v>99.8</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4239896</v>
      </c>
      <c r="CS25" s="655"/>
      <c r="CT25" s="655"/>
      <c r="CU25" s="655"/>
      <c r="CV25" s="655"/>
      <c r="CW25" s="655"/>
      <c r="CX25" s="655"/>
      <c r="CY25" s="656"/>
      <c r="CZ25" s="628">
        <v>15.3</v>
      </c>
      <c r="DA25" s="653"/>
      <c r="DB25" s="653"/>
      <c r="DC25" s="657"/>
      <c r="DD25" s="632">
        <v>3908628</v>
      </c>
      <c r="DE25" s="655"/>
      <c r="DF25" s="655"/>
      <c r="DG25" s="655"/>
      <c r="DH25" s="655"/>
      <c r="DI25" s="655"/>
      <c r="DJ25" s="655"/>
      <c r="DK25" s="656"/>
      <c r="DL25" s="632">
        <v>3829039</v>
      </c>
      <c r="DM25" s="655"/>
      <c r="DN25" s="655"/>
      <c r="DO25" s="655"/>
      <c r="DP25" s="655"/>
      <c r="DQ25" s="655"/>
      <c r="DR25" s="655"/>
      <c r="DS25" s="655"/>
      <c r="DT25" s="655"/>
      <c r="DU25" s="655"/>
      <c r="DV25" s="656"/>
      <c r="DW25" s="628">
        <v>21.5</v>
      </c>
      <c r="DX25" s="653"/>
      <c r="DY25" s="653"/>
      <c r="DZ25" s="653"/>
      <c r="EA25" s="653"/>
      <c r="EB25" s="653"/>
      <c r="EC25" s="654"/>
    </row>
    <row r="26" spans="2:133" ht="11.25" customHeight="1" x14ac:dyDescent="0.2">
      <c r="B26" s="620" t="s">
        <v>284</v>
      </c>
      <c r="C26" s="621"/>
      <c r="D26" s="621"/>
      <c r="E26" s="621"/>
      <c r="F26" s="621"/>
      <c r="G26" s="621"/>
      <c r="H26" s="621"/>
      <c r="I26" s="621"/>
      <c r="J26" s="621"/>
      <c r="K26" s="621"/>
      <c r="L26" s="621"/>
      <c r="M26" s="621"/>
      <c r="N26" s="621"/>
      <c r="O26" s="621"/>
      <c r="P26" s="621"/>
      <c r="Q26" s="622"/>
      <c r="R26" s="623">
        <v>6520</v>
      </c>
      <c r="S26" s="624"/>
      <c r="T26" s="624"/>
      <c r="U26" s="624"/>
      <c r="V26" s="624"/>
      <c r="W26" s="624"/>
      <c r="X26" s="624"/>
      <c r="Y26" s="625"/>
      <c r="Z26" s="626">
        <v>0</v>
      </c>
      <c r="AA26" s="626"/>
      <c r="AB26" s="626"/>
      <c r="AC26" s="626"/>
      <c r="AD26" s="627">
        <v>6520</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2365381</v>
      </c>
      <c r="CS26" s="624"/>
      <c r="CT26" s="624"/>
      <c r="CU26" s="624"/>
      <c r="CV26" s="624"/>
      <c r="CW26" s="624"/>
      <c r="CX26" s="624"/>
      <c r="CY26" s="625"/>
      <c r="CZ26" s="628">
        <v>8.5</v>
      </c>
      <c r="DA26" s="653"/>
      <c r="DB26" s="653"/>
      <c r="DC26" s="657"/>
      <c r="DD26" s="632">
        <v>2104906</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287</v>
      </c>
      <c r="C27" s="621"/>
      <c r="D27" s="621"/>
      <c r="E27" s="621"/>
      <c r="F27" s="621"/>
      <c r="G27" s="621"/>
      <c r="H27" s="621"/>
      <c r="I27" s="621"/>
      <c r="J27" s="621"/>
      <c r="K27" s="621"/>
      <c r="L27" s="621"/>
      <c r="M27" s="621"/>
      <c r="N27" s="621"/>
      <c r="O27" s="621"/>
      <c r="P27" s="621"/>
      <c r="Q27" s="622"/>
      <c r="R27" s="623">
        <v>100817</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16346012</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4398068</v>
      </c>
      <c r="CS27" s="655"/>
      <c r="CT27" s="655"/>
      <c r="CU27" s="655"/>
      <c r="CV27" s="655"/>
      <c r="CW27" s="655"/>
      <c r="CX27" s="655"/>
      <c r="CY27" s="656"/>
      <c r="CZ27" s="628">
        <v>15.8</v>
      </c>
      <c r="DA27" s="653"/>
      <c r="DB27" s="653"/>
      <c r="DC27" s="657"/>
      <c r="DD27" s="632">
        <v>2000374</v>
      </c>
      <c r="DE27" s="655"/>
      <c r="DF27" s="655"/>
      <c r="DG27" s="655"/>
      <c r="DH27" s="655"/>
      <c r="DI27" s="655"/>
      <c r="DJ27" s="655"/>
      <c r="DK27" s="656"/>
      <c r="DL27" s="632">
        <v>1493940</v>
      </c>
      <c r="DM27" s="655"/>
      <c r="DN27" s="655"/>
      <c r="DO27" s="655"/>
      <c r="DP27" s="655"/>
      <c r="DQ27" s="655"/>
      <c r="DR27" s="655"/>
      <c r="DS27" s="655"/>
      <c r="DT27" s="655"/>
      <c r="DU27" s="655"/>
      <c r="DV27" s="656"/>
      <c r="DW27" s="628">
        <v>8.4</v>
      </c>
      <c r="DX27" s="653"/>
      <c r="DY27" s="653"/>
      <c r="DZ27" s="653"/>
      <c r="EA27" s="653"/>
      <c r="EB27" s="653"/>
      <c r="EC27" s="654"/>
    </row>
    <row r="28" spans="2:133" ht="11.25" customHeight="1" x14ac:dyDescent="0.2">
      <c r="B28" s="620" t="s">
        <v>290</v>
      </c>
      <c r="C28" s="621"/>
      <c r="D28" s="621"/>
      <c r="E28" s="621"/>
      <c r="F28" s="621"/>
      <c r="G28" s="621"/>
      <c r="H28" s="621"/>
      <c r="I28" s="621"/>
      <c r="J28" s="621"/>
      <c r="K28" s="621"/>
      <c r="L28" s="621"/>
      <c r="M28" s="621"/>
      <c r="N28" s="621"/>
      <c r="O28" s="621"/>
      <c r="P28" s="621"/>
      <c r="Q28" s="622"/>
      <c r="R28" s="623">
        <v>179246</v>
      </c>
      <c r="S28" s="624"/>
      <c r="T28" s="624"/>
      <c r="U28" s="624"/>
      <c r="V28" s="624"/>
      <c r="W28" s="624"/>
      <c r="X28" s="624"/>
      <c r="Y28" s="625"/>
      <c r="Z28" s="626">
        <v>0.6</v>
      </c>
      <c r="AA28" s="626"/>
      <c r="AB28" s="626"/>
      <c r="AC28" s="626"/>
      <c r="AD28" s="627">
        <v>25952</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779927</v>
      </c>
      <c r="CS28" s="624"/>
      <c r="CT28" s="624"/>
      <c r="CU28" s="624"/>
      <c r="CV28" s="624"/>
      <c r="CW28" s="624"/>
      <c r="CX28" s="624"/>
      <c r="CY28" s="625"/>
      <c r="CZ28" s="628">
        <v>2.8</v>
      </c>
      <c r="DA28" s="653"/>
      <c r="DB28" s="653"/>
      <c r="DC28" s="657"/>
      <c r="DD28" s="632">
        <v>779927</v>
      </c>
      <c r="DE28" s="624"/>
      <c r="DF28" s="624"/>
      <c r="DG28" s="624"/>
      <c r="DH28" s="624"/>
      <c r="DI28" s="624"/>
      <c r="DJ28" s="624"/>
      <c r="DK28" s="625"/>
      <c r="DL28" s="632">
        <v>779927</v>
      </c>
      <c r="DM28" s="624"/>
      <c r="DN28" s="624"/>
      <c r="DO28" s="624"/>
      <c r="DP28" s="624"/>
      <c r="DQ28" s="624"/>
      <c r="DR28" s="624"/>
      <c r="DS28" s="624"/>
      <c r="DT28" s="624"/>
      <c r="DU28" s="624"/>
      <c r="DV28" s="625"/>
      <c r="DW28" s="628">
        <v>4.4000000000000004</v>
      </c>
      <c r="DX28" s="653"/>
      <c r="DY28" s="653"/>
      <c r="DZ28" s="653"/>
      <c r="EA28" s="653"/>
      <c r="EB28" s="653"/>
      <c r="EC28" s="654"/>
    </row>
    <row r="29" spans="2:133" ht="11.25" customHeight="1" x14ac:dyDescent="0.2">
      <c r="B29" s="620" t="s">
        <v>292</v>
      </c>
      <c r="C29" s="621"/>
      <c r="D29" s="621"/>
      <c r="E29" s="621"/>
      <c r="F29" s="621"/>
      <c r="G29" s="621"/>
      <c r="H29" s="621"/>
      <c r="I29" s="621"/>
      <c r="J29" s="621"/>
      <c r="K29" s="621"/>
      <c r="L29" s="621"/>
      <c r="M29" s="621"/>
      <c r="N29" s="621"/>
      <c r="O29" s="621"/>
      <c r="P29" s="621"/>
      <c r="Q29" s="622"/>
      <c r="R29" s="623">
        <v>86490</v>
      </c>
      <c r="S29" s="624"/>
      <c r="T29" s="624"/>
      <c r="U29" s="624"/>
      <c r="V29" s="624"/>
      <c r="W29" s="624"/>
      <c r="X29" s="624"/>
      <c r="Y29" s="625"/>
      <c r="Z29" s="626">
        <v>0.3</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779927</v>
      </c>
      <c r="CS29" s="655"/>
      <c r="CT29" s="655"/>
      <c r="CU29" s="655"/>
      <c r="CV29" s="655"/>
      <c r="CW29" s="655"/>
      <c r="CX29" s="655"/>
      <c r="CY29" s="656"/>
      <c r="CZ29" s="628">
        <v>2.8</v>
      </c>
      <c r="DA29" s="653"/>
      <c r="DB29" s="653"/>
      <c r="DC29" s="657"/>
      <c r="DD29" s="632">
        <v>779927</v>
      </c>
      <c r="DE29" s="655"/>
      <c r="DF29" s="655"/>
      <c r="DG29" s="655"/>
      <c r="DH29" s="655"/>
      <c r="DI29" s="655"/>
      <c r="DJ29" s="655"/>
      <c r="DK29" s="656"/>
      <c r="DL29" s="632">
        <v>779927</v>
      </c>
      <c r="DM29" s="655"/>
      <c r="DN29" s="655"/>
      <c r="DO29" s="655"/>
      <c r="DP29" s="655"/>
      <c r="DQ29" s="655"/>
      <c r="DR29" s="655"/>
      <c r="DS29" s="655"/>
      <c r="DT29" s="655"/>
      <c r="DU29" s="655"/>
      <c r="DV29" s="656"/>
      <c r="DW29" s="628">
        <v>4.4000000000000004</v>
      </c>
      <c r="DX29" s="653"/>
      <c r="DY29" s="653"/>
      <c r="DZ29" s="653"/>
      <c r="EA29" s="653"/>
      <c r="EB29" s="653"/>
      <c r="EC29" s="654"/>
    </row>
    <row r="30" spans="2:133" ht="11.25" customHeight="1" x14ac:dyDescent="0.2">
      <c r="B30" s="620" t="s">
        <v>294</v>
      </c>
      <c r="C30" s="621"/>
      <c r="D30" s="621"/>
      <c r="E30" s="621"/>
      <c r="F30" s="621"/>
      <c r="G30" s="621"/>
      <c r="H30" s="621"/>
      <c r="I30" s="621"/>
      <c r="J30" s="621"/>
      <c r="K30" s="621"/>
      <c r="L30" s="621"/>
      <c r="M30" s="621"/>
      <c r="N30" s="621"/>
      <c r="O30" s="621"/>
      <c r="P30" s="621"/>
      <c r="Q30" s="622"/>
      <c r="R30" s="623">
        <v>3605270</v>
      </c>
      <c r="S30" s="624"/>
      <c r="T30" s="624"/>
      <c r="U30" s="624"/>
      <c r="V30" s="624"/>
      <c r="W30" s="624"/>
      <c r="X30" s="624"/>
      <c r="Y30" s="625"/>
      <c r="Z30" s="626">
        <v>12</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722661</v>
      </c>
      <c r="CS30" s="624"/>
      <c r="CT30" s="624"/>
      <c r="CU30" s="624"/>
      <c r="CV30" s="624"/>
      <c r="CW30" s="624"/>
      <c r="CX30" s="624"/>
      <c r="CY30" s="625"/>
      <c r="CZ30" s="628">
        <v>2.6</v>
      </c>
      <c r="DA30" s="653"/>
      <c r="DB30" s="653"/>
      <c r="DC30" s="657"/>
      <c r="DD30" s="632">
        <v>722661</v>
      </c>
      <c r="DE30" s="624"/>
      <c r="DF30" s="624"/>
      <c r="DG30" s="624"/>
      <c r="DH30" s="624"/>
      <c r="DI30" s="624"/>
      <c r="DJ30" s="624"/>
      <c r="DK30" s="625"/>
      <c r="DL30" s="632">
        <v>722661</v>
      </c>
      <c r="DM30" s="624"/>
      <c r="DN30" s="624"/>
      <c r="DO30" s="624"/>
      <c r="DP30" s="624"/>
      <c r="DQ30" s="624"/>
      <c r="DR30" s="624"/>
      <c r="DS30" s="624"/>
      <c r="DT30" s="624"/>
      <c r="DU30" s="624"/>
      <c r="DV30" s="625"/>
      <c r="DW30" s="628">
        <v>4.0999999999999996</v>
      </c>
      <c r="DX30" s="653"/>
      <c r="DY30" s="653"/>
      <c r="DZ30" s="653"/>
      <c r="EA30" s="653"/>
      <c r="EB30" s="653"/>
      <c r="EC30" s="654"/>
    </row>
    <row r="31" spans="2:133" ht="11.25" customHeight="1" x14ac:dyDescent="0.2">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99.7</v>
      </c>
      <c r="BH31" s="667"/>
      <c r="BI31" s="667"/>
      <c r="BJ31" s="667"/>
      <c r="BK31" s="667"/>
      <c r="BL31" s="667"/>
      <c r="BM31" s="618">
        <v>99.1</v>
      </c>
      <c r="BN31" s="667"/>
      <c r="BO31" s="667"/>
      <c r="BP31" s="667"/>
      <c r="BQ31" s="668"/>
      <c r="BR31" s="679">
        <v>99.7</v>
      </c>
      <c r="BS31" s="667"/>
      <c r="BT31" s="667"/>
      <c r="BU31" s="667"/>
      <c r="BV31" s="667"/>
      <c r="BW31" s="667"/>
      <c r="BX31" s="618">
        <v>99.1</v>
      </c>
      <c r="BY31" s="667"/>
      <c r="BZ31" s="667"/>
      <c r="CA31" s="667"/>
      <c r="CB31" s="668"/>
      <c r="CD31" s="661"/>
      <c r="CE31" s="662"/>
      <c r="CF31" s="620" t="s">
        <v>301</v>
      </c>
      <c r="CG31" s="621"/>
      <c r="CH31" s="621"/>
      <c r="CI31" s="621"/>
      <c r="CJ31" s="621"/>
      <c r="CK31" s="621"/>
      <c r="CL31" s="621"/>
      <c r="CM31" s="621"/>
      <c r="CN31" s="621"/>
      <c r="CO31" s="621"/>
      <c r="CP31" s="621"/>
      <c r="CQ31" s="622"/>
      <c r="CR31" s="623">
        <v>57266</v>
      </c>
      <c r="CS31" s="655"/>
      <c r="CT31" s="655"/>
      <c r="CU31" s="655"/>
      <c r="CV31" s="655"/>
      <c r="CW31" s="655"/>
      <c r="CX31" s="655"/>
      <c r="CY31" s="656"/>
      <c r="CZ31" s="628">
        <v>0.2</v>
      </c>
      <c r="DA31" s="653"/>
      <c r="DB31" s="653"/>
      <c r="DC31" s="657"/>
      <c r="DD31" s="632">
        <v>57266</v>
      </c>
      <c r="DE31" s="655"/>
      <c r="DF31" s="655"/>
      <c r="DG31" s="655"/>
      <c r="DH31" s="655"/>
      <c r="DI31" s="655"/>
      <c r="DJ31" s="655"/>
      <c r="DK31" s="656"/>
      <c r="DL31" s="632">
        <v>57266</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2">
      <c r="B32" s="620" t="s">
        <v>302</v>
      </c>
      <c r="C32" s="621"/>
      <c r="D32" s="621"/>
      <c r="E32" s="621"/>
      <c r="F32" s="621"/>
      <c r="G32" s="621"/>
      <c r="H32" s="621"/>
      <c r="I32" s="621"/>
      <c r="J32" s="621"/>
      <c r="K32" s="621"/>
      <c r="L32" s="621"/>
      <c r="M32" s="621"/>
      <c r="N32" s="621"/>
      <c r="O32" s="621"/>
      <c r="P32" s="621"/>
      <c r="Q32" s="622"/>
      <c r="R32" s="623">
        <v>1381877</v>
      </c>
      <c r="S32" s="624"/>
      <c r="T32" s="624"/>
      <c r="U32" s="624"/>
      <c r="V32" s="624"/>
      <c r="W32" s="624"/>
      <c r="X32" s="624"/>
      <c r="Y32" s="625"/>
      <c r="Z32" s="626">
        <v>4.5999999999999996</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303</v>
      </c>
      <c r="AX32" s="620" t="s">
        <v>304</v>
      </c>
      <c r="AY32" s="621"/>
      <c r="AZ32" s="621"/>
      <c r="BA32" s="621"/>
      <c r="BB32" s="621"/>
      <c r="BC32" s="621"/>
      <c r="BD32" s="621"/>
      <c r="BE32" s="621"/>
      <c r="BF32" s="622"/>
      <c r="BG32" s="680">
        <v>99.5</v>
      </c>
      <c r="BH32" s="655"/>
      <c r="BI32" s="655"/>
      <c r="BJ32" s="655"/>
      <c r="BK32" s="655"/>
      <c r="BL32" s="655"/>
      <c r="BM32" s="629">
        <v>98.5</v>
      </c>
      <c r="BN32" s="655"/>
      <c r="BO32" s="655"/>
      <c r="BP32" s="655"/>
      <c r="BQ32" s="678"/>
      <c r="BR32" s="680">
        <v>99.6</v>
      </c>
      <c r="BS32" s="655"/>
      <c r="BT32" s="655"/>
      <c r="BU32" s="655"/>
      <c r="BV32" s="655"/>
      <c r="BW32" s="655"/>
      <c r="BX32" s="629">
        <v>98.7</v>
      </c>
      <c r="BY32" s="655"/>
      <c r="BZ32" s="655"/>
      <c r="CA32" s="655"/>
      <c r="CB32" s="678"/>
      <c r="CD32" s="663"/>
      <c r="CE32" s="664"/>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2">
      <c r="B33" s="620" t="s">
        <v>306</v>
      </c>
      <c r="C33" s="621"/>
      <c r="D33" s="621"/>
      <c r="E33" s="621"/>
      <c r="F33" s="621"/>
      <c r="G33" s="621"/>
      <c r="H33" s="621"/>
      <c r="I33" s="621"/>
      <c r="J33" s="621"/>
      <c r="K33" s="621"/>
      <c r="L33" s="621"/>
      <c r="M33" s="621"/>
      <c r="N33" s="621"/>
      <c r="O33" s="621"/>
      <c r="P33" s="621"/>
      <c r="Q33" s="622"/>
      <c r="R33" s="623">
        <v>62326</v>
      </c>
      <c r="S33" s="624"/>
      <c r="T33" s="624"/>
      <c r="U33" s="624"/>
      <c r="V33" s="624"/>
      <c r="W33" s="624"/>
      <c r="X33" s="624"/>
      <c r="Y33" s="625"/>
      <c r="Z33" s="626">
        <v>0.2</v>
      </c>
      <c r="AA33" s="626"/>
      <c r="AB33" s="626"/>
      <c r="AC33" s="626"/>
      <c r="AD33" s="627">
        <v>11015</v>
      </c>
      <c r="AE33" s="627"/>
      <c r="AF33" s="627"/>
      <c r="AG33" s="627"/>
      <c r="AH33" s="627"/>
      <c r="AI33" s="627"/>
      <c r="AJ33" s="627"/>
      <c r="AK33" s="627"/>
      <c r="AL33" s="628">
        <v>0.1</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99.8</v>
      </c>
      <c r="BH33" s="682"/>
      <c r="BI33" s="682"/>
      <c r="BJ33" s="682"/>
      <c r="BK33" s="682"/>
      <c r="BL33" s="682"/>
      <c r="BM33" s="683">
        <v>99.6</v>
      </c>
      <c r="BN33" s="682"/>
      <c r="BO33" s="682"/>
      <c r="BP33" s="682"/>
      <c r="BQ33" s="684"/>
      <c r="BR33" s="681">
        <v>99.8</v>
      </c>
      <c r="BS33" s="682"/>
      <c r="BT33" s="682"/>
      <c r="BU33" s="682"/>
      <c r="BV33" s="682"/>
      <c r="BW33" s="682"/>
      <c r="BX33" s="683">
        <v>99.4</v>
      </c>
      <c r="BY33" s="682"/>
      <c r="BZ33" s="682"/>
      <c r="CA33" s="682"/>
      <c r="CB33" s="684"/>
      <c r="CD33" s="620" t="s">
        <v>308</v>
      </c>
      <c r="CE33" s="621"/>
      <c r="CF33" s="621"/>
      <c r="CG33" s="621"/>
      <c r="CH33" s="621"/>
      <c r="CI33" s="621"/>
      <c r="CJ33" s="621"/>
      <c r="CK33" s="621"/>
      <c r="CL33" s="621"/>
      <c r="CM33" s="621"/>
      <c r="CN33" s="621"/>
      <c r="CO33" s="621"/>
      <c r="CP33" s="621"/>
      <c r="CQ33" s="622"/>
      <c r="CR33" s="623">
        <v>15126278</v>
      </c>
      <c r="CS33" s="655"/>
      <c r="CT33" s="655"/>
      <c r="CU33" s="655"/>
      <c r="CV33" s="655"/>
      <c r="CW33" s="655"/>
      <c r="CX33" s="655"/>
      <c r="CY33" s="656"/>
      <c r="CZ33" s="628">
        <v>54.4</v>
      </c>
      <c r="DA33" s="653"/>
      <c r="DB33" s="653"/>
      <c r="DC33" s="657"/>
      <c r="DD33" s="632">
        <v>12571826</v>
      </c>
      <c r="DE33" s="655"/>
      <c r="DF33" s="655"/>
      <c r="DG33" s="655"/>
      <c r="DH33" s="655"/>
      <c r="DI33" s="655"/>
      <c r="DJ33" s="655"/>
      <c r="DK33" s="656"/>
      <c r="DL33" s="632">
        <v>8997420</v>
      </c>
      <c r="DM33" s="655"/>
      <c r="DN33" s="655"/>
      <c r="DO33" s="655"/>
      <c r="DP33" s="655"/>
      <c r="DQ33" s="655"/>
      <c r="DR33" s="655"/>
      <c r="DS33" s="655"/>
      <c r="DT33" s="655"/>
      <c r="DU33" s="655"/>
      <c r="DV33" s="656"/>
      <c r="DW33" s="628">
        <v>50.5</v>
      </c>
      <c r="DX33" s="653"/>
      <c r="DY33" s="653"/>
      <c r="DZ33" s="653"/>
      <c r="EA33" s="653"/>
      <c r="EB33" s="653"/>
      <c r="EC33" s="654"/>
    </row>
    <row r="34" spans="2:133" ht="11.25" customHeight="1" x14ac:dyDescent="0.2">
      <c r="B34" s="620" t="s">
        <v>309</v>
      </c>
      <c r="C34" s="621"/>
      <c r="D34" s="621"/>
      <c r="E34" s="621"/>
      <c r="F34" s="621"/>
      <c r="G34" s="621"/>
      <c r="H34" s="621"/>
      <c r="I34" s="621"/>
      <c r="J34" s="621"/>
      <c r="K34" s="621"/>
      <c r="L34" s="621"/>
      <c r="M34" s="621"/>
      <c r="N34" s="621"/>
      <c r="O34" s="621"/>
      <c r="P34" s="621"/>
      <c r="Q34" s="622"/>
      <c r="R34" s="623">
        <v>81585</v>
      </c>
      <c r="S34" s="624"/>
      <c r="T34" s="624"/>
      <c r="U34" s="624"/>
      <c r="V34" s="624"/>
      <c r="W34" s="624"/>
      <c r="X34" s="624"/>
      <c r="Y34" s="625"/>
      <c r="Z34" s="626">
        <v>0.3</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5897099</v>
      </c>
      <c r="CS34" s="624"/>
      <c r="CT34" s="624"/>
      <c r="CU34" s="624"/>
      <c r="CV34" s="624"/>
      <c r="CW34" s="624"/>
      <c r="CX34" s="624"/>
      <c r="CY34" s="625"/>
      <c r="CZ34" s="628">
        <v>21.2</v>
      </c>
      <c r="DA34" s="653"/>
      <c r="DB34" s="653"/>
      <c r="DC34" s="657"/>
      <c r="DD34" s="632">
        <v>4411818</v>
      </c>
      <c r="DE34" s="624"/>
      <c r="DF34" s="624"/>
      <c r="DG34" s="624"/>
      <c r="DH34" s="624"/>
      <c r="DI34" s="624"/>
      <c r="DJ34" s="624"/>
      <c r="DK34" s="625"/>
      <c r="DL34" s="632">
        <v>3919049</v>
      </c>
      <c r="DM34" s="624"/>
      <c r="DN34" s="624"/>
      <c r="DO34" s="624"/>
      <c r="DP34" s="624"/>
      <c r="DQ34" s="624"/>
      <c r="DR34" s="624"/>
      <c r="DS34" s="624"/>
      <c r="DT34" s="624"/>
      <c r="DU34" s="624"/>
      <c r="DV34" s="625"/>
      <c r="DW34" s="628">
        <v>22</v>
      </c>
      <c r="DX34" s="653"/>
      <c r="DY34" s="653"/>
      <c r="DZ34" s="653"/>
      <c r="EA34" s="653"/>
      <c r="EB34" s="653"/>
      <c r="EC34" s="654"/>
    </row>
    <row r="35" spans="2:133" ht="11.25" customHeight="1" x14ac:dyDescent="0.2">
      <c r="B35" s="620" t="s">
        <v>311</v>
      </c>
      <c r="C35" s="621"/>
      <c r="D35" s="621"/>
      <c r="E35" s="621"/>
      <c r="F35" s="621"/>
      <c r="G35" s="621"/>
      <c r="H35" s="621"/>
      <c r="I35" s="621"/>
      <c r="J35" s="621"/>
      <c r="K35" s="621"/>
      <c r="L35" s="621"/>
      <c r="M35" s="621"/>
      <c r="N35" s="621"/>
      <c r="O35" s="621"/>
      <c r="P35" s="621"/>
      <c r="Q35" s="622"/>
      <c r="R35" s="623">
        <v>2310253</v>
      </c>
      <c r="S35" s="624"/>
      <c r="T35" s="624"/>
      <c r="U35" s="624"/>
      <c r="V35" s="624"/>
      <c r="W35" s="624"/>
      <c r="X35" s="624"/>
      <c r="Y35" s="625"/>
      <c r="Z35" s="626">
        <v>7.7</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90368</v>
      </c>
      <c r="CS35" s="655"/>
      <c r="CT35" s="655"/>
      <c r="CU35" s="655"/>
      <c r="CV35" s="655"/>
      <c r="CW35" s="655"/>
      <c r="CX35" s="655"/>
      <c r="CY35" s="656"/>
      <c r="CZ35" s="628">
        <v>0.3</v>
      </c>
      <c r="DA35" s="653"/>
      <c r="DB35" s="653"/>
      <c r="DC35" s="657"/>
      <c r="DD35" s="632">
        <v>85427</v>
      </c>
      <c r="DE35" s="655"/>
      <c r="DF35" s="655"/>
      <c r="DG35" s="655"/>
      <c r="DH35" s="655"/>
      <c r="DI35" s="655"/>
      <c r="DJ35" s="655"/>
      <c r="DK35" s="656"/>
      <c r="DL35" s="632">
        <v>67587</v>
      </c>
      <c r="DM35" s="655"/>
      <c r="DN35" s="655"/>
      <c r="DO35" s="655"/>
      <c r="DP35" s="655"/>
      <c r="DQ35" s="655"/>
      <c r="DR35" s="655"/>
      <c r="DS35" s="655"/>
      <c r="DT35" s="655"/>
      <c r="DU35" s="655"/>
      <c r="DV35" s="656"/>
      <c r="DW35" s="628">
        <v>0.4</v>
      </c>
      <c r="DX35" s="653"/>
      <c r="DY35" s="653"/>
      <c r="DZ35" s="653"/>
      <c r="EA35" s="653"/>
      <c r="EB35" s="653"/>
      <c r="EC35" s="654"/>
    </row>
    <row r="36" spans="2:133" ht="11.25" customHeight="1" x14ac:dyDescent="0.2">
      <c r="B36" s="620" t="s">
        <v>315</v>
      </c>
      <c r="C36" s="621"/>
      <c r="D36" s="621"/>
      <c r="E36" s="621"/>
      <c r="F36" s="621"/>
      <c r="G36" s="621"/>
      <c r="H36" s="621"/>
      <c r="I36" s="621"/>
      <c r="J36" s="621"/>
      <c r="K36" s="621"/>
      <c r="L36" s="621"/>
      <c r="M36" s="621"/>
      <c r="N36" s="621"/>
      <c r="O36" s="621"/>
      <c r="P36" s="621"/>
      <c r="Q36" s="622"/>
      <c r="R36" s="623">
        <v>2603528</v>
      </c>
      <c r="S36" s="624"/>
      <c r="T36" s="624"/>
      <c r="U36" s="624"/>
      <c r="V36" s="624"/>
      <c r="W36" s="624"/>
      <c r="X36" s="624"/>
      <c r="Y36" s="625"/>
      <c r="Z36" s="626">
        <v>8.6</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2843894</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115514</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5381915</v>
      </c>
      <c r="CS36" s="624"/>
      <c r="CT36" s="624"/>
      <c r="CU36" s="624"/>
      <c r="CV36" s="624"/>
      <c r="CW36" s="624"/>
      <c r="CX36" s="624"/>
      <c r="CY36" s="625"/>
      <c r="CZ36" s="628">
        <v>19.399999999999999</v>
      </c>
      <c r="DA36" s="653"/>
      <c r="DB36" s="653"/>
      <c r="DC36" s="657"/>
      <c r="DD36" s="632">
        <v>4754206</v>
      </c>
      <c r="DE36" s="624"/>
      <c r="DF36" s="624"/>
      <c r="DG36" s="624"/>
      <c r="DH36" s="624"/>
      <c r="DI36" s="624"/>
      <c r="DJ36" s="624"/>
      <c r="DK36" s="625"/>
      <c r="DL36" s="632">
        <v>4153685</v>
      </c>
      <c r="DM36" s="624"/>
      <c r="DN36" s="624"/>
      <c r="DO36" s="624"/>
      <c r="DP36" s="624"/>
      <c r="DQ36" s="624"/>
      <c r="DR36" s="624"/>
      <c r="DS36" s="624"/>
      <c r="DT36" s="624"/>
      <c r="DU36" s="624"/>
      <c r="DV36" s="625"/>
      <c r="DW36" s="628">
        <v>23.3</v>
      </c>
      <c r="DX36" s="653"/>
      <c r="DY36" s="653"/>
      <c r="DZ36" s="653"/>
      <c r="EA36" s="653"/>
      <c r="EB36" s="653"/>
      <c r="EC36" s="654"/>
    </row>
    <row r="37" spans="2:133" ht="11.25" customHeight="1" x14ac:dyDescent="0.2">
      <c r="B37" s="620" t="s">
        <v>319</v>
      </c>
      <c r="C37" s="621"/>
      <c r="D37" s="621"/>
      <c r="E37" s="621"/>
      <c r="F37" s="621"/>
      <c r="G37" s="621"/>
      <c r="H37" s="621"/>
      <c r="I37" s="621"/>
      <c r="J37" s="621"/>
      <c r="K37" s="621"/>
      <c r="L37" s="621"/>
      <c r="M37" s="621"/>
      <c r="N37" s="621"/>
      <c r="O37" s="621"/>
      <c r="P37" s="621"/>
      <c r="Q37" s="622"/>
      <c r="R37" s="623">
        <v>718297</v>
      </c>
      <c r="S37" s="624"/>
      <c r="T37" s="624"/>
      <c r="U37" s="624"/>
      <c r="V37" s="624"/>
      <c r="W37" s="624"/>
      <c r="X37" s="624"/>
      <c r="Y37" s="625"/>
      <c r="Z37" s="626">
        <v>2.4</v>
      </c>
      <c r="AA37" s="626"/>
      <c r="AB37" s="626"/>
      <c r="AC37" s="626"/>
      <c r="AD37" s="627">
        <v>137</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940638</v>
      </c>
      <c r="BA37" s="624"/>
      <c r="BB37" s="624"/>
      <c r="BC37" s="624"/>
      <c r="BD37" s="655"/>
      <c r="BE37" s="655"/>
      <c r="BF37" s="678"/>
      <c r="BG37" s="620" t="s">
        <v>321</v>
      </c>
      <c r="BH37" s="621"/>
      <c r="BI37" s="621"/>
      <c r="BJ37" s="621"/>
      <c r="BK37" s="621"/>
      <c r="BL37" s="621"/>
      <c r="BM37" s="621"/>
      <c r="BN37" s="621"/>
      <c r="BO37" s="621"/>
      <c r="BP37" s="621"/>
      <c r="BQ37" s="621"/>
      <c r="BR37" s="621"/>
      <c r="BS37" s="621"/>
      <c r="BT37" s="621"/>
      <c r="BU37" s="622"/>
      <c r="BV37" s="623">
        <v>115514</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1282837</v>
      </c>
      <c r="CS37" s="655"/>
      <c r="CT37" s="655"/>
      <c r="CU37" s="655"/>
      <c r="CV37" s="655"/>
      <c r="CW37" s="655"/>
      <c r="CX37" s="655"/>
      <c r="CY37" s="656"/>
      <c r="CZ37" s="628">
        <v>4.5999999999999996</v>
      </c>
      <c r="DA37" s="653"/>
      <c r="DB37" s="653"/>
      <c r="DC37" s="657"/>
      <c r="DD37" s="632">
        <v>1282837</v>
      </c>
      <c r="DE37" s="655"/>
      <c r="DF37" s="655"/>
      <c r="DG37" s="655"/>
      <c r="DH37" s="655"/>
      <c r="DI37" s="655"/>
      <c r="DJ37" s="655"/>
      <c r="DK37" s="656"/>
      <c r="DL37" s="632">
        <v>1176811</v>
      </c>
      <c r="DM37" s="655"/>
      <c r="DN37" s="655"/>
      <c r="DO37" s="655"/>
      <c r="DP37" s="655"/>
      <c r="DQ37" s="655"/>
      <c r="DR37" s="655"/>
      <c r="DS37" s="655"/>
      <c r="DT37" s="655"/>
      <c r="DU37" s="655"/>
      <c r="DV37" s="656"/>
      <c r="DW37" s="628">
        <v>6.6</v>
      </c>
      <c r="DX37" s="653"/>
      <c r="DY37" s="653"/>
      <c r="DZ37" s="653"/>
      <c r="EA37" s="653"/>
      <c r="EB37" s="653"/>
      <c r="EC37" s="654"/>
    </row>
    <row r="38" spans="2:133" ht="11.25" customHeight="1" x14ac:dyDescent="0.2">
      <c r="B38" s="620" t="s">
        <v>323</v>
      </c>
      <c r="C38" s="621"/>
      <c r="D38" s="621"/>
      <c r="E38" s="621"/>
      <c r="F38" s="621"/>
      <c r="G38" s="621"/>
      <c r="H38" s="621"/>
      <c r="I38" s="621"/>
      <c r="J38" s="621"/>
      <c r="K38" s="621"/>
      <c r="L38" s="621"/>
      <c r="M38" s="621"/>
      <c r="N38" s="621"/>
      <c r="O38" s="621"/>
      <c r="P38" s="621"/>
      <c r="Q38" s="622"/>
      <c r="R38" s="623">
        <v>256800</v>
      </c>
      <c r="S38" s="624"/>
      <c r="T38" s="624"/>
      <c r="U38" s="624"/>
      <c r="V38" s="624"/>
      <c r="W38" s="624"/>
      <c r="X38" s="624"/>
      <c r="Y38" s="625"/>
      <c r="Z38" s="626">
        <v>0.9</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799281</v>
      </c>
      <c r="BA38" s="624"/>
      <c r="BB38" s="624"/>
      <c r="BC38" s="624"/>
      <c r="BD38" s="655"/>
      <c r="BE38" s="655"/>
      <c r="BF38" s="678"/>
      <c r="BG38" s="620" t="s">
        <v>325</v>
      </c>
      <c r="BH38" s="621"/>
      <c r="BI38" s="621"/>
      <c r="BJ38" s="621"/>
      <c r="BK38" s="621"/>
      <c r="BL38" s="621"/>
      <c r="BM38" s="621"/>
      <c r="BN38" s="621"/>
      <c r="BO38" s="621"/>
      <c r="BP38" s="621"/>
      <c r="BQ38" s="621"/>
      <c r="BR38" s="621"/>
      <c r="BS38" s="621"/>
      <c r="BT38" s="621"/>
      <c r="BU38" s="622"/>
      <c r="BV38" s="623">
        <v>5118</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1069309</v>
      </c>
      <c r="CS38" s="624"/>
      <c r="CT38" s="624"/>
      <c r="CU38" s="624"/>
      <c r="CV38" s="624"/>
      <c r="CW38" s="624"/>
      <c r="CX38" s="624"/>
      <c r="CY38" s="625"/>
      <c r="CZ38" s="628">
        <v>3.8</v>
      </c>
      <c r="DA38" s="653"/>
      <c r="DB38" s="653"/>
      <c r="DC38" s="657"/>
      <c r="DD38" s="632">
        <v>859052</v>
      </c>
      <c r="DE38" s="624"/>
      <c r="DF38" s="624"/>
      <c r="DG38" s="624"/>
      <c r="DH38" s="624"/>
      <c r="DI38" s="624"/>
      <c r="DJ38" s="624"/>
      <c r="DK38" s="625"/>
      <c r="DL38" s="632">
        <v>857099</v>
      </c>
      <c r="DM38" s="624"/>
      <c r="DN38" s="624"/>
      <c r="DO38" s="624"/>
      <c r="DP38" s="624"/>
      <c r="DQ38" s="624"/>
      <c r="DR38" s="624"/>
      <c r="DS38" s="624"/>
      <c r="DT38" s="624"/>
      <c r="DU38" s="624"/>
      <c r="DV38" s="625"/>
      <c r="DW38" s="628">
        <v>4.8</v>
      </c>
      <c r="DX38" s="653"/>
      <c r="DY38" s="653"/>
      <c r="DZ38" s="653"/>
      <c r="EA38" s="653"/>
      <c r="EB38" s="653"/>
      <c r="EC38" s="654"/>
    </row>
    <row r="39" spans="2:133" ht="11.25" customHeight="1" x14ac:dyDescent="0.2">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34666</v>
      </c>
      <c r="BA39" s="624"/>
      <c r="BB39" s="624"/>
      <c r="BC39" s="624"/>
      <c r="BD39" s="655"/>
      <c r="BE39" s="655"/>
      <c r="BF39" s="678"/>
      <c r="BG39" s="620" t="s">
        <v>329</v>
      </c>
      <c r="BH39" s="621"/>
      <c r="BI39" s="621"/>
      <c r="BJ39" s="621"/>
      <c r="BK39" s="621"/>
      <c r="BL39" s="621"/>
      <c r="BM39" s="621"/>
      <c r="BN39" s="621"/>
      <c r="BO39" s="621"/>
      <c r="BP39" s="621"/>
      <c r="BQ39" s="621"/>
      <c r="BR39" s="621"/>
      <c r="BS39" s="621"/>
      <c r="BT39" s="621"/>
      <c r="BU39" s="622"/>
      <c r="BV39" s="623">
        <v>7822</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2274142</v>
      </c>
      <c r="CS39" s="655"/>
      <c r="CT39" s="655"/>
      <c r="CU39" s="655"/>
      <c r="CV39" s="655"/>
      <c r="CW39" s="655"/>
      <c r="CX39" s="655"/>
      <c r="CY39" s="656"/>
      <c r="CZ39" s="628">
        <v>8.1999999999999993</v>
      </c>
      <c r="DA39" s="653"/>
      <c r="DB39" s="653"/>
      <c r="DC39" s="657"/>
      <c r="DD39" s="632">
        <v>2242878</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331</v>
      </c>
      <c r="C40" s="621"/>
      <c r="D40" s="621"/>
      <c r="E40" s="621"/>
      <c r="F40" s="621"/>
      <c r="G40" s="621"/>
      <c r="H40" s="621"/>
      <c r="I40" s="621"/>
      <c r="J40" s="621"/>
      <c r="K40" s="621"/>
      <c r="L40" s="621"/>
      <c r="M40" s="621"/>
      <c r="N40" s="621"/>
      <c r="O40" s="621"/>
      <c r="P40" s="621"/>
      <c r="Q40" s="622"/>
      <c r="R40" s="623" t="s">
        <v>122</v>
      </c>
      <c r="S40" s="624"/>
      <c r="T40" s="624"/>
      <c r="U40" s="624"/>
      <c r="V40" s="624"/>
      <c r="W40" s="624"/>
      <c r="X40" s="624"/>
      <c r="Y40" s="625"/>
      <c r="Z40" s="626" t="s">
        <v>122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5"/>
      <c r="BE40" s="655"/>
      <c r="BF40" s="678"/>
      <c r="BG40" s="671" t="s">
        <v>333</v>
      </c>
      <c r="BH40" s="672"/>
      <c r="BI40" s="672"/>
      <c r="BJ40" s="672"/>
      <c r="BK40" s="672"/>
      <c r="BL40" s="223"/>
      <c r="BM40" s="621" t="s">
        <v>334</v>
      </c>
      <c r="BN40" s="621"/>
      <c r="BO40" s="621"/>
      <c r="BP40" s="621"/>
      <c r="BQ40" s="621"/>
      <c r="BR40" s="621"/>
      <c r="BS40" s="621"/>
      <c r="BT40" s="621"/>
      <c r="BU40" s="622"/>
      <c r="BV40" s="623">
        <v>125</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413445</v>
      </c>
      <c r="CS40" s="624"/>
      <c r="CT40" s="624"/>
      <c r="CU40" s="624"/>
      <c r="CV40" s="624"/>
      <c r="CW40" s="624"/>
      <c r="CX40" s="624"/>
      <c r="CY40" s="625"/>
      <c r="CZ40" s="628">
        <v>1.5</v>
      </c>
      <c r="DA40" s="653"/>
      <c r="DB40" s="653"/>
      <c r="DC40" s="657"/>
      <c r="DD40" s="632">
        <v>218445</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336</v>
      </c>
      <c r="C41" s="645"/>
      <c r="D41" s="645"/>
      <c r="E41" s="645"/>
      <c r="F41" s="645"/>
      <c r="G41" s="645"/>
      <c r="H41" s="645"/>
      <c r="I41" s="645"/>
      <c r="J41" s="645"/>
      <c r="K41" s="645"/>
      <c r="L41" s="645"/>
      <c r="M41" s="645"/>
      <c r="N41" s="645"/>
      <c r="O41" s="645"/>
      <c r="P41" s="645"/>
      <c r="Q41" s="646"/>
      <c r="R41" s="695">
        <v>30153966</v>
      </c>
      <c r="S41" s="696"/>
      <c r="T41" s="696"/>
      <c r="U41" s="696"/>
      <c r="V41" s="696"/>
      <c r="W41" s="696"/>
      <c r="X41" s="696"/>
      <c r="Y41" s="700"/>
      <c r="Z41" s="701">
        <v>100</v>
      </c>
      <c r="AA41" s="701"/>
      <c r="AB41" s="701"/>
      <c r="AC41" s="701"/>
      <c r="AD41" s="702">
        <v>17822572</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453913</v>
      </c>
      <c r="BA41" s="624"/>
      <c r="BB41" s="624"/>
      <c r="BC41" s="624"/>
      <c r="BD41" s="655"/>
      <c r="BE41" s="655"/>
      <c r="BF41" s="678"/>
      <c r="BG41" s="671"/>
      <c r="BH41" s="672"/>
      <c r="BI41" s="672"/>
      <c r="BJ41" s="672"/>
      <c r="BK41" s="672"/>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340</v>
      </c>
      <c r="AR42" s="693"/>
      <c r="AS42" s="693"/>
      <c r="AT42" s="693"/>
      <c r="AU42" s="693"/>
      <c r="AV42" s="693"/>
      <c r="AW42" s="693"/>
      <c r="AX42" s="693"/>
      <c r="AY42" s="694"/>
      <c r="AZ42" s="695">
        <v>615396</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348</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3242509</v>
      </c>
      <c r="CS42" s="655"/>
      <c r="CT42" s="655"/>
      <c r="CU42" s="655"/>
      <c r="CV42" s="655"/>
      <c r="CW42" s="655"/>
      <c r="CX42" s="655"/>
      <c r="CY42" s="656"/>
      <c r="CZ42" s="628">
        <v>11.7</v>
      </c>
      <c r="DA42" s="653"/>
      <c r="DB42" s="653"/>
      <c r="DC42" s="657"/>
      <c r="DD42" s="632">
        <v>2105458</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343</v>
      </c>
      <c r="CD43" s="620" t="s">
        <v>344</v>
      </c>
      <c r="CE43" s="621"/>
      <c r="CF43" s="621"/>
      <c r="CG43" s="621"/>
      <c r="CH43" s="621"/>
      <c r="CI43" s="621"/>
      <c r="CJ43" s="621"/>
      <c r="CK43" s="621"/>
      <c r="CL43" s="621"/>
      <c r="CM43" s="621"/>
      <c r="CN43" s="621"/>
      <c r="CO43" s="621"/>
      <c r="CP43" s="621"/>
      <c r="CQ43" s="622"/>
      <c r="CR43" s="623">
        <v>87842</v>
      </c>
      <c r="CS43" s="655"/>
      <c r="CT43" s="655"/>
      <c r="CU43" s="655"/>
      <c r="CV43" s="655"/>
      <c r="CW43" s="655"/>
      <c r="CX43" s="655"/>
      <c r="CY43" s="656"/>
      <c r="CZ43" s="628">
        <v>0.3</v>
      </c>
      <c r="DA43" s="653"/>
      <c r="DB43" s="653"/>
      <c r="DC43" s="657"/>
      <c r="DD43" s="632">
        <v>87842</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3237690</v>
      </c>
      <c r="CS44" s="624"/>
      <c r="CT44" s="624"/>
      <c r="CU44" s="624"/>
      <c r="CV44" s="624"/>
      <c r="CW44" s="624"/>
      <c r="CX44" s="624"/>
      <c r="CY44" s="625"/>
      <c r="CZ44" s="628">
        <v>11.7</v>
      </c>
      <c r="DA44" s="629"/>
      <c r="DB44" s="629"/>
      <c r="DC44" s="635"/>
      <c r="DD44" s="632">
        <v>2100639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1137253</v>
      </c>
      <c r="CS45" s="655"/>
      <c r="CT45" s="655"/>
      <c r="CU45" s="655"/>
      <c r="CV45" s="655"/>
      <c r="CW45" s="655"/>
      <c r="CX45" s="655"/>
      <c r="CY45" s="656"/>
      <c r="CZ45" s="628">
        <v>4.0999999999999996</v>
      </c>
      <c r="DA45" s="653"/>
      <c r="DB45" s="653"/>
      <c r="DC45" s="657"/>
      <c r="DD45" s="632">
        <v>260171</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349</v>
      </c>
      <c r="CG46" s="621"/>
      <c r="CH46" s="621"/>
      <c r="CI46" s="621"/>
      <c r="CJ46" s="621"/>
      <c r="CK46" s="621"/>
      <c r="CL46" s="621"/>
      <c r="CM46" s="621"/>
      <c r="CN46" s="621"/>
      <c r="CO46" s="621"/>
      <c r="CP46" s="621"/>
      <c r="CQ46" s="622"/>
      <c r="CR46" s="623">
        <v>2087728</v>
      </c>
      <c r="CS46" s="624"/>
      <c r="CT46" s="624"/>
      <c r="CU46" s="624"/>
      <c r="CV46" s="624"/>
      <c r="CW46" s="624"/>
      <c r="CX46" s="624"/>
      <c r="CY46" s="625"/>
      <c r="CZ46" s="628">
        <v>7.5</v>
      </c>
      <c r="DA46" s="629"/>
      <c r="DB46" s="629"/>
      <c r="DC46" s="635"/>
      <c r="DD46" s="632">
        <v>1827759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350</v>
      </c>
      <c r="CG47" s="621"/>
      <c r="CH47" s="621"/>
      <c r="CI47" s="621"/>
      <c r="CJ47" s="621"/>
      <c r="CK47" s="621"/>
      <c r="CL47" s="621"/>
      <c r="CM47" s="621"/>
      <c r="CN47" s="621"/>
      <c r="CO47" s="621"/>
      <c r="CP47" s="621"/>
      <c r="CQ47" s="622"/>
      <c r="CR47" s="623">
        <v>4819</v>
      </c>
      <c r="CS47" s="655"/>
      <c r="CT47" s="655"/>
      <c r="CU47" s="655"/>
      <c r="CV47" s="655"/>
      <c r="CW47" s="655"/>
      <c r="CX47" s="655"/>
      <c r="CY47" s="656"/>
      <c r="CZ47" s="628">
        <v>0</v>
      </c>
      <c r="DA47" s="653"/>
      <c r="DB47" s="653"/>
      <c r="DC47" s="657"/>
      <c r="DD47" s="632">
        <v>4819</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352</v>
      </c>
      <c r="CE49" s="645"/>
      <c r="CF49" s="645"/>
      <c r="CG49" s="645"/>
      <c r="CH49" s="645"/>
      <c r="CI49" s="645"/>
      <c r="CJ49" s="645"/>
      <c r="CK49" s="645"/>
      <c r="CL49" s="645"/>
      <c r="CM49" s="645"/>
      <c r="CN49" s="645"/>
      <c r="CO49" s="645"/>
      <c r="CP49" s="645"/>
      <c r="CQ49" s="646"/>
      <c r="CR49" s="695">
        <v>27786678</v>
      </c>
      <c r="CS49" s="682"/>
      <c r="CT49" s="682"/>
      <c r="CU49" s="682"/>
      <c r="CV49" s="682"/>
      <c r="CW49" s="682"/>
      <c r="CX49" s="682"/>
      <c r="CY49" s="711"/>
      <c r="CZ49" s="703">
        <v>100</v>
      </c>
      <c r="DA49" s="712"/>
      <c r="DB49" s="712"/>
      <c r="DC49" s="713"/>
      <c r="DD49" s="714">
        <v>21366213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dHMDXfFiE9oUhUwQzdiryKbk78izgOCDAyUltqfAyzqsBKb+pReQnRqsTQilmGo9le39UE9GSRT1KbLD40UFPg==" saltValue="y2eDy3RgU2FkGqaqSusET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375</v>
      </c>
      <c r="C7" s="750"/>
      <c r="D7" s="750"/>
      <c r="E7" s="750"/>
      <c r="F7" s="750"/>
      <c r="G7" s="750"/>
      <c r="H7" s="750"/>
      <c r="I7" s="750"/>
      <c r="J7" s="750"/>
      <c r="K7" s="750"/>
      <c r="L7" s="750"/>
      <c r="M7" s="750"/>
      <c r="N7" s="750"/>
      <c r="O7" s="750"/>
      <c r="P7" s="751"/>
      <c r="Q7" s="752">
        <v>30161</v>
      </c>
      <c r="R7" s="753"/>
      <c r="S7" s="753"/>
      <c r="T7" s="753"/>
      <c r="U7" s="753"/>
      <c r="V7" s="753">
        <v>27794</v>
      </c>
      <c r="W7" s="753"/>
      <c r="X7" s="753"/>
      <c r="Y7" s="753"/>
      <c r="Z7" s="753"/>
      <c r="AA7" s="753">
        <v>2367</v>
      </c>
      <c r="AB7" s="753"/>
      <c r="AC7" s="753"/>
      <c r="AD7" s="753"/>
      <c r="AE7" s="754"/>
      <c r="AF7" s="755">
        <v>1953</v>
      </c>
      <c r="AG7" s="756"/>
      <c r="AH7" s="756"/>
      <c r="AI7" s="756"/>
      <c r="AJ7" s="757"/>
      <c r="AK7" s="758">
        <v>2310</v>
      </c>
      <c r="AL7" s="759"/>
      <c r="AM7" s="759"/>
      <c r="AN7" s="759"/>
      <c r="AO7" s="759"/>
      <c r="AP7" s="759">
        <v>6105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562</v>
      </c>
      <c r="BT7" s="747"/>
      <c r="BU7" s="747"/>
      <c r="BV7" s="747"/>
      <c r="BW7" s="747"/>
      <c r="BX7" s="747"/>
      <c r="BY7" s="747"/>
      <c r="BZ7" s="747"/>
      <c r="CA7" s="747"/>
      <c r="CB7" s="747"/>
      <c r="CC7" s="747"/>
      <c r="CD7" s="747"/>
      <c r="CE7" s="747"/>
      <c r="CF7" s="747"/>
      <c r="CG7" s="762"/>
      <c r="CH7" s="743">
        <v>-407</v>
      </c>
      <c r="CI7" s="744"/>
      <c r="CJ7" s="744"/>
      <c r="CK7" s="744"/>
      <c r="CL7" s="745"/>
      <c r="CM7" s="743">
        <v>1575</v>
      </c>
      <c r="CN7" s="744"/>
      <c r="CO7" s="744"/>
      <c r="CP7" s="744"/>
      <c r="CQ7" s="745"/>
      <c r="CR7" s="743">
        <v>6</v>
      </c>
      <c r="CS7" s="744"/>
      <c r="CT7" s="744"/>
      <c r="CU7" s="744"/>
      <c r="CV7" s="745"/>
      <c r="CW7" s="743" t="s">
        <v>546</v>
      </c>
      <c r="CX7" s="744"/>
      <c r="CY7" s="744"/>
      <c r="CZ7" s="744"/>
      <c r="DA7" s="745"/>
      <c r="DB7" s="743">
        <v>447</v>
      </c>
      <c r="DC7" s="744"/>
      <c r="DD7" s="744"/>
      <c r="DE7" s="744"/>
      <c r="DF7" s="745"/>
      <c r="DG7" s="743" t="s">
        <v>546</v>
      </c>
      <c r="DH7" s="744"/>
      <c r="DI7" s="744"/>
      <c r="DJ7" s="744"/>
      <c r="DK7" s="745"/>
      <c r="DL7" s="743" t="s">
        <v>546</v>
      </c>
      <c r="DM7" s="744"/>
      <c r="DN7" s="744"/>
      <c r="DO7" s="744"/>
      <c r="DP7" s="745"/>
      <c r="DQ7" s="743" t="s">
        <v>546</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v>30154</v>
      </c>
      <c r="R23" s="793"/>
      <c r="S23" s="793"/>
      <c r="T23" s="793"/>
      <c r="U23" s="793"/>
      <c r="V23" s="793">
        <v>27787</v>
      </c>
      <c r="W23" s="793"/>
      <c r="X23" s="793"/>
      <c r="Y23" s="793"/>
      <c r="Z23" s="793"/>
      <c r="AA23" s="793">
        <v>2367</v>
      </c>
      <c r="AB23" s="793"/>
      <c r="AC23" s="793"/>
      <c r="AD23" s="793"/>
      <c r="AE23" s="794"/>
      <c r="AF23" s="795">
        <v>1953</v>
      </c>
      <c r="AG23" s="793"/>
      <c r="AH23" s="793"/>
      <c r="AI23" s="793"/>
      <c r="AJ23" s="796"/>
      <c r="AK23" s="797"/>
      <c r="AL23" s="798"/>
      <c r="AM23" s="798"/>
      <c r="AN23" s="798"/>
      <c r="AO23" s="798"/>
      <c r="AP23" s="793">
        <v>6105</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4548</v>
      </c>
      <c r="R28" s="823"/>
      <c r="S28" s="823"/>
      <c r="T28" s="823"/>
      <c r="U28" s="823"/>
      <c r="V28" s="823">
        <v>4433</v>
      </c>
      <c r="W28" s="823"/>
      <c r="X28" s="823"/>
      <c r="Y28" s="823"/>
      <c r="Z28" s="823"/>
      <c r="AA28" s="823">
        <v>116</v>
      </c>
      <c r="AB28" s="823"/>
      <c r="AC28" s="823"/>
      <c r="AD28" s="823"/>
      <c r="AE28" s="824"/>
      <c r="AF28" s="825">
        <v>116</v>
      </c>
      <c r="AG28" s="823"/>
      <c r="AH28" s="823"/>
      <c r="AI28" s="823"/>
      <c r="AJ28" s="826"/>
      <c r="AK28" s="827">
        <v>634</v>
      </c>
      <c r="AL28" s="828"/>
      <c r="AM28" s="828"/>
      <c r="AN28" s="828"/>
      <c r="AO28" s="828"/>
      <c r="AP28" s="828" t="s">
        <v>546</v>
      </c>
      <c r="AQ28" s="828"/>
      <c r="AR28" s="828"/>
      <c r="AS28" s="828"/>
      <c r="AT28" s="828"/>
      <c r="AU28" s="828" t="s">
        <v>546</v>
      </c>
      <c r="AV28" s="828"/>
      <c r="AW28" s="828"/>
      <c r="AX28" s="828"/>
      <c r="AY28" s="828"/>
      <c r="AZ28" s="829" t="s">
        <v>561</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2999</v>
      </c>
      <c r="R29" s="784"/>
      <c r="S29" s="784"/>
      <c r="T29" s="784"/>
      <c r="U29" s="784"/>
      <c r="V29" s="784">
        <v>2913</v>
      </c>
      <c r="W29" s="784"/>
      <c r="X29" s="784"/>
      <c r="Y29" s="784"/>
      <c r="Z29" s="784"/>
      <c r="AA29" s="784">
        <v>86</v>
      </c>
      <c r="AB29" s="784"/>
      <c r="AC29" s="784"/>
      <c r="AD29" s="784"/>
      <c r="AE29" s="785"/>
      <c r="AF29" s="786">
        <v>86</v>
      </c>
      <c r="AG29" s="787"/>
      <c r="AH29" s="787"/>
      <c r="AI29" s="787"/>
      <c r="AJ29" s="788"/>
      <c r="AK29" s="834">
        <v>599</v>
      </c>
      <c r="AL29" s="830"/>
      <c r="AM29" s="830"/>
      <c r="AN29" s="830"/>
      <c r="AO29" s="830"/>
      <c r="AP29" s="830" t="s">
        <v>546</v>
      </c>
      <c r="AQ29" s="830"/>
      <c r="AR29" s="830"/>
      <c r="AS29" s="830"/>
      <c r="AT29" s="830"/>
      <c r="AU29" s="830" t="s">
        <v>546</v>
      </c>
      <c r="AV29" s="830"/>
      <c r="AW29" s="830"/>
      <c r="AX29" s="830"/>
      <c r="AY29" s="830"/>
      <c r="AZ29" s="831" t="s">
        <v>561</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796</v>
      </c>
      <c r="R30" s="784"/>
      <c r="S30" s="784"/>
      <c r="T30" s="784"/>
      <c r="U30" s="784"/>
      <c r="V30" s="784">
        <v>795</v>
      </c>
      <c r="W30" s="784"/>
      <c r="X30" s="784"/>
      <c r="Y30" s="784"/>
      <c r="Z30" s="784"/>
      <c r="AA30" s="784">
        <v>1</v>
      </c>
      <c r="AB30" s="784"/>
      <c r="AC30" s="784"/>
      <c r="AD30" s="784"/>
      <c r="AE30" s="785"/>
      <c r="AF30" s="786">
        <v>1</v>
      </c>
      <c r="AG30" s="787"/>
      <c r="AH30" s="787"/>
      <c r="AI30" s="787"/>
      <c r="AJ30" s="788"/>
      <c r="AK30" s="834">
        <v>112</v>
      </c>
      <c r="AL30" s="830"/>
      <c r="AM30" s="830"/>
      <c r="AN30" s="830"/>
      <c r="AO30" s="830"/>
      <c r="AP30" s="830" t="s">
        <v>546</v>
      </c>
      <c r="AQ30" s="830"/>
      <c r="AR30" s="830"/>
      <c r="AS30" s="830"/>
      <c r="AT30" s="830"/>
      <c r="AU30" s="830" t="s">
        <v>546</v>
      </c>
      <c r="AV30" s="830"/>
      <c r="AW30" s="830"/>
      <c r="AX30" s="830"/>
      <c r="AY30" s="830"/>
      <c r="AZ30" s="831" t="s">
        <v>561</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3099</v>
      </c>
      <c r="R31" s="784"/>
      <c r="S31" s="784"/>
      <c r="T31" s="784"/>
      <c r="U31" s="784"/>
      <c r="V31" s="784">
        <v>3167</v>
      </c>
      <c r="W31" s="784"/>
      <c r="X31" s="784"/>
      <c r="Y31" s="784"/>
      <c r="Z31" s="784"/>
      <c r="AA31" s="784">
        <v>-68</v>
      </c>
      <c r="AB31" s="784"/>
      <c r="AC31" s="784"/>
      <c r="AD31" s="784"/>
      <c r="AE31" s="785"/>
      <c r="AF31" s="786">
        <v>1258</v>
      </c>
      <c r="AG31" s="787"/>
      <c r="AH31" s="787"/>
      <c r="AI31" s="787"/>
      <c r="AJ31" s="788"/>
      <c r="AK31" s="834">
        <v>941</v>
      </c>
      <c r="AL31" s="830"/>
      <c r="AM31" s="830"/>
      <c r="AN31" s="830"/>
      <c r="AO31" s="830"/>
      <c r="AP31" s="830">
        <v>1807</v>
      </c>
      <c r="AQ31" s="830"/>
      <c r="AR31" s="830"/>
      <c r="AS31" s="830"/>
      <c r="AT31" s="830"/>
      <c r="AU31" s="830">
        <v>1628</v>
      </c>
      <c r="AV31" s="830"/>
      <c r="AW31" s="830"/>
      <c r="AX31" s="830"/>
      <c r="AY31" s="830"/>
      <c r="AZ31" s="831" t="s">
        <v>546</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394</v>
      </c>
      <c r="C32" s="781"/>
      <c r="D32" s="781"/>
      <c r="E32" s="781"/>
      <c r="F32" s="781"/>
      <c r="G32" s="781"/>
      <c r="H32" s="781"/>
      <c r="I32" s="781"/>
      <c r="J32" s="781"/>
      <c r="K32" s="781"/>
      <c r="L32" s="781"/>
      <c r="M32" s="781"/>
      <c r="N32" s="781"/>
      <c r="O32" s="781"/>
      <c r="P32" s="782"/>
      <c r="Q32" s="783">
        <v>1784</v>
      </c>
      <c r="R32" s="784"/>
      <c r="S32" s="784"/>
      <c r="T32" s="784"/>
      <c r="U32" s="784"/>
      <c r="V32" s="784">
        <v>1794</v>
      </c>
      <c r="W32" s="784"/>
      <c r="X32" s="784"/>
      <c r="Y32" s="784"/>
      <c r="Z32" s="784"/>
      <c r="AA32" s="784">
        <v>-10</v>
      </c>
      <c r="AB32" s="784"/>
      <c r="AC32" s="784"/>
      <c r="AD32" s="784"/>
      <c r="AE32" s="785"/>
      <c r="AF32" s="786">
        <v>464</v>
      </c>
      <c r="AG32" s="787"/>
      <c r="AH32" s="787"/>
      <c r="AI32" s="787"/>
      <c r="AJ32" s="788"/>
      <c r="AK32" s="834">
        <v>799</v>
      </c>
      <c r="AL32" s="830"/>
      <c r="AM32" s="830"/>
      <c r="AN32" s="830"/>
      <c r="AO32" s="830"/>
      <c r="AP32" s="830">
        <v>4522</v>
      </c>
      <c r="AQ32" s="830"/>
      <c r="AR32" s="830"/>
      <c r="AS32" s="830"/>
      <c r="AT32" s="830"/>
      <c r="AU32" s="830">
        <v>4106</v>
      </c>
      <c r="AV32" s="830"/>
      <c r="AW32" s="830"/>
      <c r="AX32" s="830"/>
      <c r="AY32" s="830"/>
      <c r="AZ32" s="831" t="s">
        <v>546</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1925</v>
      </c>
      <c r="AG63" s="844"/>
      <c r="AH63" s="844"/>
      <c r="AI63" s="844"/>
      <c r="AJ63" s="845"/>
      <c r="AK63" s="846"/>
      <c r="AL63" s="841"/>
      <c r="AM63" s="841"/>
      <c r="AN63" s="841"/>
      <c r="AO63" s="841"/>
      <c r="AP63" s="844">
        <v>6329</v>
      </c>
      <c r="AQ63" s="844"/>
      <c r="AR63" s="844"/>
      <c r="AS63" s="844"/>
      <c r="AT63" s="844"/>
      <c r="AU63" s="844">
        <v>5734</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399</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547</v>
      </c>
      <c r="C68" s="870"/>
      <c r="D68" s="870"/>
      <c r="E68" s="870"/>
      <c r="F68" s="870"/>
      <c r="G68" s="870"/>
      <c r="H68" s="870"/>
      <c r="I68" s="870"/>
      <c r="J68" s="870"/>
      <c r="K68" s="870"/>
      <c r="L68" s="870"/>
      <c r="M68" s="870"/>
      <c r="N68" s="870"/>
      <c r="O68" s="870"/>
      <c r="P68" s="871"/>
      <c r="Q68" s="872">
        <v>4190</v>
      </c>
      <c r="R68" s="866"/>
      <c r="S68" s="866"/>
      <c r="T68" s="866"/>
      <c r="U68" s="866"/>
      <c r="V68" s="866">
        <v>4053</v>
      </c>
      <c r="W68" s="866"/>
      <c r="X68" s="866"/>
      <c r="Y68" s="866"/>
      <c r="Z68" s="866"/>
      <c r="AA68" s="866">
        <v>137</v>
      </c>
      <c r="AB68" s="866"/>
      <c r="AC68" s="866"/>
      <c r="AD68" s="866"/>
      <c r="AE68" s="866"/>
      <c r="AF68" s="866">
        <v>71</v>
      </c>
      <c r="AG68" s="866"/>
      <c r="AH68" s="866"/>
      <c r="AI68" s="866"/>
      <c r="AJ68" s="866"/>
      <c r="AK68" s="866">
        <v>82</v>
      </c>
      <c r="AL68" s="866"/>
      <c r="AM68" s="866"/>
      <c r="AN68" s="866"/>
      <c r="AO68" s="866"/>
      <c r="AP68" s="866">
        <v>444</v>
      </c>
      <c r="AQ68" s="866"/>
      <c r="AR68" s="866"/>
      <c r="AS68" s="866"/>
      <c r="AT68" s="866"/>
      <c r="AU68" s="866">
        <v>102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548</v>
      </c>
      <c r="C69" s="874"/>
      <c r="D69" s="874"/>
      <c r="E69" s="874"/>
      <c r="F69" s="874"/>
      <c r="G69" s="874"/>
      <c r="H69" s="874"/>
      <c r="I69" s="874"/>
      <c r="J69" s="874"/>
      <c r="K69" s="874"/>
      <c r="L69" s="874"/>
      <c r="M69" s="874"/>
      <c r="N69" s="874"/>
      <c r="O69" s="874"/>
      <c r="P69" s="875"/>
      <c r="Q69" s="876">
        <v>2027</v>
      </c>
      <c r="R69" s="830"/>
      <c r="S69" s="830"/>
      <c r="T69" s="830"/>
      <c r="U69" s="830"/>
      <c r="V69" s="830">
        <v>1946</v>
      </c>
      <c r="W69" s="830"/>
      <c r="X69" s="830"/>
      <c r="Y69" s="830"/>
      <c r="Z69" s="830"/>
      <c r="AA69" s="830">
        <v>81</v>
      </c>
      <c r="AB69" s="830"/>
      <c r="AC69" s="830"/>
      <c r="AD69" s="830"/>
      <c r="AE69" s="830"/>
      <c r="AF69" s="830">
        <v>81</v>
      </c>
      <c r="AG69" s="830"/>
      <c r="AH69" s="830"/>
      <c r="AI69" s="830"/>
      <c r="AJ69" s="830"/>
      <c r="AK69" s="830" t="s">
        <v>553</v>
      </c>
      <c r="AL69" s="830"/>
      <c r="AM69" s="830"/>
      <c r="AN69" s="830"/>
      <c r="AO69" s="830"/>
      <c r="AP69" s="830">
        <v>497</v>
      </c>
      <c r="AQ69" s="830"/>
      <c r="AR69" s="830"/>
      <c r="AS69" s="830"/>
      <c r="AT69" s="830"/>
      <c r="AU69" s="830">
        <v>114</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549</v>
      </c>
      <c r="C70" s="874"/>
      <c r="D70" s="874"/>
      <c r="E70" s="874"/>
      <c r="F70" s="874"/>
      <c r="G70" s="874"/>
      <c r="H70" s="874"/>
      <c r="I70" s="874"/>
      <c r="J70" s="874"/>
      <c r="K70" s="874"/>
      <c r="L70" s="874"/>
      <c r="M70" s="874"/>
      <c r="N70" s="874"/>
      <c r="O70" s="874"/>
      <c r="P70" s="875"/>
      <c r="Q70" s="876">
        <v>7038</v>
      </c>
      <c r="R70" s="830"/>
      <c r="S70" s="830"/>
      <c r="T70" s="830"/>
      <c r="U70" s="830"/>
      <c r="V70" s="830">
        <v>5989</v>
      </c>
      <c r="W70" s="830"/>
      <c r="X70" s="830"/>
      <c r="Y70" s="830"/>
      <c r="Z70" s="830"/>
      <c r="AA70" s="830">
        <v>1049</v>
      </c>
      <c r="AB70" s="830"/>
      <c r="AC70" s="830"/>
      <c r="AD70" s="830"/>
      <c r="AE70" s="830"/>
      <c r="AF70" s="830">
        <v>2599</v>
      </c>
      <c r="AG70" s="830"/>
      <c r="AH70" s="830"/>
      <c r="AI70" s="830"/>
      <c r="AJ70" s="830"/>
      <c r="AK70" s="830" t="s">
        <v>559</v>
      </c>
      <c r="AL70" s="830"/>
      <c r="AM70" s="830"/>
      <c r="AN70" s="830"/>
      <c r="AO70" s="830"/>
      <c r="AP70" s="830">
        <v>2269</v>
      </c>
      <c r="AQ70" s="830"/>
      <c r="AR70" s="830"/>
      <c r="AS70" s="830"/>
      <c r="AT70" s="830"/>
      <c r="AU70" s="830" t="s">
        <v>560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550</v>
      </c>
      <c r="C71" s="874"/>
      <c r="D71" s="874"/>
      <c r="E71" s="874"/>
      <c r="F71" s="874"/>
      <c r="G71" s="874"/>
      <c r="H71" s="874"/>
      <c r="I71" s="874"/>
      <c r="J71" s="874"/>
      <c r="K71" s="874"/>
      <c r="L71" s="874"/>
      <c r="M71" s="874"/>
      <c r="N71" s="874"/>
      <c r="O71" s="874"/>
      <c r="P71" s="875"/>
      <c r="Q71" s="876">
        <v>7139</v>
      </c>
      <c r="R71" s="830"/>
      <c r="S71" s="830"/>
      <c r="T71" s="830"/>
      <c r="U71" s="830"/>
      <c r="V71" s="830">
        <v>6167</v>
      </c>
      <c r="W71" s="830"/>
      <c r="X71" s="830"/>
      <c r="Y71" s="830"/>
      <c r="Z71" s="830"/>
      <c r="AA71" s="830">
        <v>972</v>
      </c>
      <c r="AB71" s="830"/>
      <c r="AC71" s="830"/>
      <c r="AD71" s="830"/>
      <c r="AE71" s="830"/>
      <c r="AF71" s="830">
        <v>972</v>
      </c>
      <c r="AG71" s="830"/>
      <c r="AH71" s="830"/>
      <c r="AI71" s="830"/>
      <c r="AJ71" s="830"/>
      <c r="AK71" s="830" t="s">
        <v>546</v>
      </c>
      <c r="AL71" s="830"/>
      <c r="AM71" s="830"/>
      <c r="AN71" s="830"/>
      <c r="AO71" s="830"/>
      <c r="AP71" s="830" t="s">
        <v>546</v>
      </c>
      <c r="AQ71" s="830"/>
      <c r="AR71" s="830"/>
      <c r="AS71" s="830"/>
      <c r="AT71" s="830"/>
      <c r="AU71" s="830" t="s">
        <v>546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551</v>
      </c>
      <c r="C72" s="874"/>
      <c r="D72" s="874"/>
      <c r="E72" s="874"/>
      <c r="F72" s="874"/>
      <c r="G72" s="874"/>
      <c r="H72" s="874"/>
      <c r="I72" s="874"/>
      <c r="J72" s="874"/>
      <c r="K72" s="874"/>
      <c r="L72" s="874"/>
      <c r="M72" s="874"/>
      <c r="N72" s="874"/>
      <c r="O72" s="874"/>
      <c r="P72" s="875"/>
      <c r="Q72" s="876">
        <v>2063</v>
      </c>
      <c r="R72" s="830"/>
      <c r="S72" s="830"/>
      <c r="T72" s="830"/>
      <c r="U72" s="830"/>
      <c r="V72" s="830">
        <v>1802</v>
      </c>
      <c r="W72" s="830"/>
      <c r="X72" s="830"/>
      <c r="Y72" s="830"/>
      <c r="Z72" s="830"/>
      <c r="AA72" s="830">
        <v>261</v>
      </c>
      <c r="AB72" s="830"/>
      <c r="AC72" s="830"/>
      <c r="AD72" s="830"/>
      <c r="AE72" s="830"/>
      <c r="AF72" s="830">
        <v>261</v>
      </c>
      <c r="AG72" s="830"/>
      <c r="AH72" s="830"/>
      <c r="AI72" s="830"/>
      <c r="AJ72" s="830"/>
      <c r="AK72" s="830" t="s">
        <v>546</v>
      </c>
      <c r="AL72" s="830"/>
      <c r="AM72" s="830"/>
      <c r="AN72" s="830"/>
      <c r="AO72" s="830"/>
      <c r="AP72" s="830" t="s">
        <v>546</v>
      </c>
      <c r="AQ72" s="830"/>
      <c r="AR72" s="830"/>
      <c r="AS72" s="830"/>
      <c r="AT72" s="830"/>
      <c r="AU72" s="830" t="s">
        <v>546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552</v>
      </c>
      <c r="C73" s="874"/>
      <c r="D73" s="874"/>
      <c r="E73" s="874"/>
      <c r="F73" s="874"/>
      <c r="G73" s="874"/>
      <c r="H73" s="874"/>
      <c r="I73" s="874"/>
      <c r="J73" s="874"/>
      <c r="K73" s="874"/>
      <c r="L73" s="874"/>
      <c r="M73" s="874"/>
      <c r="N73" s="874"/>
      <c r="O73" s="874"/>
      <c r="P73" s="875"/>
      <c r="Q73" s="876">
        <v>1017156</v>
      </c>
      <c r="R73" s="830"/>
      <c r="S73" s="830"/>
      <c r="T73" s="830"/>
      <c r="U73" s="830"/>
      <c r="V73" s="830">
        <v>995709</v>
      </c>
      <c r="W73" s="830"/>
      <c r="X73" s="830"/>
      <c r="Y73" s="830"/>
      <c r="Z73" s="830"/>
      <c r="AA73" s="830">
        <v>21447</v>
      </c>
      <c r="AB73" s="830"/>
      <c r="AC73" s="830"/>
      <c r="AD73" s="830"/>
      <c r="AE73" s="830"/>
      <c r="AF73" s="830">
        <v>21447</v>
      </c>
      <c r="AG73" s="830"/>
      <c r="AH73" s="830"/>
      <c r="AI73" s="830"/>
      <c r="AJ73" s="830"/>
      <c r="AK73" s="830">
        <v>1</v>
      </c>
      <c r="AL73" s="830"/>
      <c r="AM73" s="830"/>
      <c r="AN73" s="830"/>
      <c r="AO73" s="830"/>
      <c r="AP73" s="830" t="s">
        <v>546</v>
      </c>
      <c r="AQ73" s="830"/>
      <c r="AR73" s="830"/>
      <c r="AS73" s="830"/>
      <c r="AT73" s="830"/>
      <c r="AU73" s="830" t="s">
        <v>546</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377</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25431</v>
      </c>
      <c r="AG88" s="844"/>
      <c r="AH88" s="844"/>
      <c r="AI88" s="844"/>
      <c r="AJ88" s="844"/>
      <c r="AK88" s="841"/>
      <c r="AL88" s="841"/>
      <c r="AM88" s="841"/>
      <c r="AN88" s="841"/>
      <c r="AO88" s="841"/>
      <c r="AP88" s="844">
        <v>3210</v>
      </c>
      <c r="AQ88" s="844"/>
      <c r="AR88" s="844"/>
      <c r="AS88" s="844"/>
      <c r="AT88" s="844"/>
      <c r="AU88" s="844">
        <v>216</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6</v>
      </c>
      <c r="CS102" s="852"/>
      <c r="CT102" s="852"/>
      <c r="CU102" s="852"/>
      <c r="CV102" s="891"/>
      <c r="CW102" s="890" t="s">
        <v>546</v>
      </c>
      <c r="CX102" s="852"/>
      <c r="CY102" s="852"/>
      <c r="CZ102" s="852"/>
      <c r="DA102" s="891"/>
      <c r="DB102" s="890">
        <v>447</v>
      </c>
      <c r="DC102" s="852"/>
      <c r="DD102" s="852"/>
      <c r="DE102" s="852"/>
      <c r="DF102" s="891"/>
      <c r="DG102" s="890" t="s">
        <v>546</v>
      </c>
      <c r="DH102" s="852"/>
      <c r="DI102" s="852"/>
      <c r="DJ102" s="852"/>
      <c r="DK102" s="891"/>
      <c r="DL102" s="890" t="s">
        <v>546</v>
      </c>
      <c r="DM102" s="852"/>
      <c r="DN102" s="852"/>
      <c r="DO102" s="852"/>
      <c r="DP102" s="891"/>
      <c r="DQ102" s="890" t="s">
        <v>546</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295</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295</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295</v>
      </c>
      <c r="DR109" s="893"/>
      <c r="DS109" s="893"/>
      <c r="DT109" s="893"/>
      <c r="DU109" s="894"/>
      <c r="DV109" s="892" t="s">
        <v>411</v>
      </c>
      <c r="DW109" s="893"/>
      <c r="DX109" s="893"/>
      <c r="DY109" s="893"/>
      <c r="DZ109" s="895"/>
    </row>
    <row r="110" spans="1:131" s="230" customFormat="1" ht="26.25" customHeight="1" x14ac:dyDescent="0.2">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828348</v>
      </c>
      <c r="AB110" s="900"/>
      <c r="AC110" s="900"/>
      <c r="AD110" s="900"/>
      <c r="AE110" s="901"/>
      <c r="AF110" s="902">
        <v>798124</v>
      </c>
      <c r="AG110" s="900"/>
      <c r="AH110" s="900"/>
      <c r="AI110" s="900"/>
      <c r="AJ110" s="901"/>
      <c r="AK110" s="902">
        <v>779927</v>
      </c>
      <c r="AL110" s="900"/>
      <c r="AM110" s="900"/>
      <c r="AN110" s="900"/>
      <c r="AO110" s="901"/>
      <c r="AP110" s="903">
        <v>4.3</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6508633</v>
      </c>
      <c r="BR110" s="931"/>
      <c r="BS110" s="931"/>
      <c r="BT110" s="931"/>
      <c r="BU110" s="931"/>
      <c r="BV110" s="931">
        <v>6570429</v>
      </c>
      <c r="BW110" s="931"/>
      <c r="BX110" s="931"/>
      <c r="BY110" s="931"/>
      <c r="BZ110" s="931"/>
      <c r="CA110" s="931">
        <v>6104568</v>
      </c>
      <c r="CB110" s="931"/>
      <c r="CC110" s="931"/>
      <c r="CD110" s="931"/>
      <c r="CE110" s="931"/>
      <c r="CF110" s="944">
        <v>34</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v>1151625</v>
      </c>
      <c r="BR111" s="926"/>
      <c r="BS111" s="926"/>
      <c r="BT111" s="926"/>
      <c r="BU111" s="926"/>
      <c r="BV111" s="926">
        <v>1026230</v>
      </c>
      <c r="BW111" s="926"/>
      <c r="BX111" s="926"/>
      <c r="BY111" s="926"/>
      <c r="BZ111" s="926"/>
      <c r="CA111" s="926">
        <v>850267</v>
      </c>
      <c r="CB111" s="926"/>
      <c r="CC111" s="926"/>
      <c r="CD111" s="926"/>
      <c r="CE111" s="926"/>
      <c r="CF111" s="920">
        <v>4.7</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6123363</v>
      </c>
      <c r="BR112" s="926"/>
      <c r="BS112" s="926"/>
      <c r="BT112" s="926"/>
      <c r="BU112" s="926"/>
      <c r="BV112" s="926">
        <v>5503407</v>
      </c>
      <c r="BW112" s="926"/>
      <c r="BX112" s="926"/>
      <c r="BY112" s="926"/>
      <c r="BZ112" s="926"/>
      <c r="CA112" s="926">
        <v>5733948</v>
      </c>
      <c r="CB112" s="926"/>
      <c r="CC112" s="926"/>
      <c r="CD112" s="926"/>
      <c r="CE112" s="926"/>
      <c r="CF112" s="920">
        <v>31.9</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688658</v>
      </c>
      <c r="AB113" s="938"/>
      <c r="AC113" s="938"/>
      <c r="AD113" s="938"/>
      <c r="AE113" s="939"/>
      <c r="AF113" s="940">
        <v>714842</v>
      </c>
      <c r="AG113" s="938"/>
      <c r="AH113" s="938"/>
      <c r="AI113" s="938"/>
      <c r="AJ113" s="939"/>
      <c r="AK113" s="940">
        <v>740476</v>
      </c>
      <c r="AL113" s="938"/>
      <c r="AM113" s="938"/>
      <c r="AN113" s="938"/>
      <c r="AO113" s="939"/>
      <c r="AP113" s="941">
        <v>4.0999999999999996</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190973</v>
      </c>
      <c r="BR113" s="926"/>
      <c r="BS113" s="926"/>
      <c r="BT113" s="926"/>
      <c r="BU113" s="926"/>
      <c r="BV113" s="926">
        <v>213035</v>
      </c>
      <c r="BW113" s="926"/>
      <c r="BX113" s="926"/>
      <c r="BY113" s="926"/>
      <c r="BZ113" s="926"/>
      <c r="CA113" s="926">
        <v>216053</v>
      </c>
      <c r="CB113" s="926"/>
      <c r="CC113" s="926"/>
      <c r="CD113" s="926"/>
      <c r="CE113" s="926"/>
      <c r="CF113" s="920">
        <v>1.2</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34055</v>
      </c>
      <c r="AB114" s="959"/>
      <c r="AC114" s="959"/>
      <c r="AD114" s="959"/>
      <c r="AE114" s="960"/>
      <c r="AF114" s="961">
        <v>34752</v>
      </c>
      <c r="AG114" s="959"/>
      <c r="AH114" s="959"/>
      <c r="AI114" s="959"/>
      <c r="AJ114" s="960"/>
      <c r="AK114" s="961">
        <v>50929</v>
      </c>
      <c r="AL114" s="959"/>
      <c r="AM114" s="959"/>
      <c r="AN114" s="959"/>
      <c r="AO114" s="960"/>
      <c r="AP114" s="962">
        <v>0.3</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313506</v>
      </c>
      <c r="BR114" s="926"/>
      <c r="BS114" s="926"/>
      <c r="BT114" s="926"/>
      <c r="BU114" s="926"/>
      <c r="BV114" s="926">
        <v>256390</v>
      </c>
      <c r="BW114" s="926"/>
      <c r="BX114" s="926"/>
      <c r="BY114" s="926"/>
      <c r="BZ114" s="926"/>
      <c r="CA114" s="926">
        <v>293440</v>
      </c>
      <c r="CB114" s="926"/>
      <c r="CC114" s="926"/>
      <c r="CD114" s="926"/>
      <c r="CE114" s="926"/>
      <c r="CF114" s="920">
        <v>1.6</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20433</v>
      </c>
      <c r="AB115" s="938"/>
      <c r="AC115" s="938"/>
      <c r="AD115" s="938"/>
      <c r="AE115" s="939"/>
      <c r="AF115" s="940">
        <v>20398</v>
      </c>
      <c r="AG115" s="938"/>
      <c r="AH115" s="938"/>
      <c r="AI115" s="938"/>
      <c r="AJ115" s="939"/>
      <c r="AK115" s="940">
        <v>20361</v>
      </c>
      <c r="AL115" s="938"/>
      <c r="AM115" s="938"/>
      <c r="AN115" s="938"/>
      <c r="AO115" s="939"/>
      <c r="AP115" s="941">
        <v>0.1</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865150</v>
      </c>
      <c r="DH115" s="959"/>
      <c r="DI115" s="959"/>
      <c r="DJ115" s="959"/>
      <c r="DK115" s="960"/>
      <c r="DL115" s="961">
        <v>762819</v>
      </c>
      <c r="DM115" s="959"/>
      <c r="DN115" s="959"/>
      <c r="DO115" s="959"/>
      <c r="DP115" s="960"/>
      <c r="DQ115" s="961">
        <v>604551</v>
      </c>
      <c r="DR115" s="959"/>
      <c r="DS115" s="959"/>
      <c r="DT115" s="959"/>
      <c r="DU115" s="960"/>
      <c r="DV115" s="962">
        <v>3.4</v>
      </c>
      <c r="DW115" s="963"/>
      <c r="DX115" s="963"/>
      <c r="DY115" s="963"/>
      <c r="DZ115" s="964"/>
    </row>
    <row r="116" spans="1:130" s="230" customFormat="1" ht="26.25" customHeight="1" x14ac:dyDescent="0.2">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23399</v>
      </c>
      <c r="DH116" s="959"/>
      <c r="DI116" s="959"/>
      <c r="DJ116" s="959"/>
      <c r="DK116" s="960"/>
      <c r="DL116" s="961">
        <v>18106</v>
      </c>
      <c r="DM116" s="959"/>
      <c r="DN116" s="959"/>
      <c r="DO116" s="959"/>
      <c r="DP116" s="960"/>
      <c r="DQ116" s="961">
        <v>18178</v>
      </c>
      <c r="DR116" s="959"/>
      <c r="DS116" s="959"/>
      <c r="DT116" s="959"/>
      <c r="DU116" s="960"/>
      <c r="DV116" s="962">
        <v>0.1</v>
      </c>
      <c r="DW116" s="963"/>
      <c r="DX116" s="963"/>
      <c r="DY116" s="963"/>
      <c r="DZ116" s="964"/>
    </row>
    <row r="117" spans="1:130" s="230" customFormat="1" ht="26.25" customHeight="1" x14ac:dyDescent="0.2">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1571494</v>
      </c>
      <c r="AB117" s="979"/>
      <c r="AC117" s="979"/>
      <c r="AD117" s="979"/>
      <c r="AE117" s="980"/>
      <c r="AF117" s="981">
        <v>1568116</v>
      </c>
      <c r="AG117" s="979"/>
      <c r="AH117" s="979"/>
      <c r="AI117" s="979"/>
      <c r="AJ117" s="980"/>
      <c r="AK117" s="981">
        <v>1591693</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295</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441</v>
      </c>
      <c r="BP119" s="1005"/>
      <c r="BQ119" s="999">
        <v>14288100</v>
      </c>
      <c r="BR119" s="1000"/>
      <c r="BS119" s="1000"/>
      <c r="BT119" s="1000"/>
      <c r="BU119" s="1000"/>
      <c r="BV119" s="1000">
        <v>13569491</v>
      </c>
      <c r="BW119" s="1000"/>
      <c r="BX119" s="1000"/>
      <c r="BY119" s="1000"/>
      <c r="BZ119" s="1000"/>
      <c r="CA119" s="1000">
        <v>13198276</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263076</v>
      </c>
      <c r="DH119" s="986"/>
      <c r="DI119" s="986"/>
      <c r="DJ119" s="986"/>
      <c r="DK119" s="987"/>
      <c r="DL119" s="985">
        <v>245305</v>
      </c>
      <c r="DM119" s="986"/>
      <c r="DN119" s="986"/>
      <c r="DO119" s="986"/>
      <c r="DP119" s="987"/>
      <c r="DQ119" s="985">
        <v>227538</v>
      </c>
      <c r="DR119" s="986"/>
      <c r="DS119" s="986"/>
      <c r="DT119" s="986"/>
      <c r="DU119" s="987"/>
      <c r="DV119" s="988">
        <v>1.3</v>
      </c>
      <c r="DW119" s="989"/>
      <c r="DX119" s="989"/>
      <c r="DY119" s="989"/>
      <c r="DZ119" s="990"/>
    </row>
    <row r="120" spans="1:130" s="230" customFormat="1" ht="26.25" customHeight="1" x14ac:dyDescent="0.2">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19536138</v>
      </c>
      <c r="BR120" s="931"/>
      <c r="BS120" s="931"/>
      <c r="BT120" s="931"/>
      <c r="BU120" s="931"/>
      <c r="BV120" s="931">
        <v>20636196</v>
      </c>
      <c r="BW120" s="931"/>
      <c r="BX120" s="931"/>
      <c r="BY120" s="931"/>
      <c r="BZ120" s="931"/>
      <c r="CA120" s="931">
        <v>20559832</v>
      </c>
      <c r="CB120" s="931"/>
      <c r="CC120" s="931"/>
      <c r="CD120" s="931"/>
      <c r="CE120" s="931"/>
      <c r="CF120" s="944">
        <v>114.5</v>
      </c>
      <c r="CG120" s="945"/>
      <c r="CH120" s="945"/>
      <c r="CI120" s="945"/>
      <c r="CJ120" s="945"/>
      <c r="CK120" s="1006" t="s">
        <v>445</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4607361</v>
      </c>
      <c r="DH120" s="931"/>
      <c r="DI120" s="931"/>
      <c r="DJ120" s="931"/>
      <c r="DK120" s="931"/>
      <c r="DL120" s="931">
        <v>4133922</v>
      </c>
      <c r="DM120" s="931"/>
      <c r="DN120" s="931"/>
      <c r="DO120" s="931"/>
      <c r="DP120" s="931"/>
      <c r="DQ120" s="931">
        <v>4105841</v>
      </c>
      <c r="DR120" s="931"/>
      <c r="DS120" s="931"/>
      <c r="DT120" s="931"/>
      <c r="DU120" s="931"/>
      <c r="DV120" s="932">
        <v>22.9</v>
      </c>
      <c r="DW120" s="932"/>
      <c r="DX120" s="932"/>
      <c r="DY120" s="932"/>
      <c r="DZ120" s="933"/>
    </row>
    <row r="121" spans="1:130" s="230" customFormat="1" ht="26.25" customHeight="1" x14ac:dyDescent="0.2">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5715950</v>
      </c>
      <c r="BR121" s="926"/>
      <c r="BS121" s="926"/>
      <c r="BT121" s="926"/>
      <c r="BU121" s="926"/>
      <c r="BV121" s="926">
        <v>4961298</v>
      </c>
      <c r="BW121" s="926"/>
      <c r="BX121" s="926"/>
      <c r="BY121" s="926"/>
      <c r="BZ121" s="926"/>
      <c r="CA121" s="926">
        <v>4384563</v>
      </c>
      <c r="CB121" s="926"/>
      <c r="CC121" s="926"/>
      <c r="CD121" s="926"/>
      <c r="CE121" s="926"/>
      <c r="CF121" s="920">
        <v>24.4</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1516002</v>
      </c>
      <c r="DH121" s="926"/>
      <c r="DI121" s="926"/>
      <c r="DJ121" s="926"/>
      <c r="DK121" s="926"/>
      <c r="DL121" s="926">
        <v>1369485</v>
      </c>
      <c r="DM121" s="926"/>
      <c r="DN121" s="926"/>
      <c r="DO121" s="926"/>
      <c r="DP121" s="926"/>
      <c r="DQ121" s="926">
        <v>1628107</v>
      </c>
      <c r="DR121" s="926"/>
      <c r="DS121" s="926"/>
      <c r="DT121" s="926"/>
      <c r="DU121" s="926"/>
      <c r="DV121" s="927">
        <v>9.1</v>
      </c>
      <c r="DW121" s="927"/>
      <c r="DX121" s="927"/>
      <c r="DY121" s="927"/>
      <c r="DZ121" s="928"/>
    </row>
    <row r="122" spans="1:130" s="230" customFormat="1" ht="26.25" customHeight="1" x14ac:dyDescent="0.2">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6761241</v>
      </c>
      <c r="BR122" s="1000"/>
      <c r="BS122" s="1000"/>
      <c r="BT122" s="1000"/>
      <c r="BU122" s="1000"/>
      <c r="BV122" s="1000">
        <v>5996130</v>
      </c>
      <c r="BW122" s="1000"/>
      <c r="BX122" s="1000"/>
      <c r="BY122" s="1000"/>
      <c r="BZ122" s="1000"/>
      <c r="CA122" s="1000">
        <v>5547889</v>
      </c>
      <c r="CB122" s="1000"/>
      <c r="CC122" s="1000"/>
      <c r="CD122" s="1000"/>
      <c r="CE122" s="1000"/>
      <c r="CF122" s="1017">
        <v>30.9</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2">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2664</v>
      </c>
      <c r="AB123" s="959"/>
      <c r="AC123" s="959"/>
      <c r="AD123" s="959"/>
      <c r="AE123" s="960"/>
      <c r="AF123" s="961">
        <v>2629</v>
      </c>
      <c r="AG123" s="959"/>
      <c r="AH123" s="959"/>
      <c r="AI123" s="959"/>
      <c r="AJ123" s="960"/>
      <c r="AK123" s="961">
        <v>2592</v>
      </c>
      <c r="AL123" s="959"/>
      <c r="AM123" s="959"/>
      <c r="AN123" s="959"/>
      <c r="AO123" s="960"/>
      <c r="AP123" s="962">
        <v>0</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449</v>
      </c>
      <c r="BP123" s="1005"/>
      <c r="BQ123" s="1063">
        <v>32013329</v>
      </c>
      <c r="BR123" s="1064"/>
      <c r="BS123" s="1064"/>
      <c r="BT123" s="1064"/>
      <c r="BU123" s="1064"/>
      <c r="BV123" s="1064">
        <v>31593624</v>
      </c>
      <c r="BW123" s="1064"/>
      <c r="BX123" s="1064"/>
      <c r="BY123" s="1064"/>
      <c r="BZ123" s="1064"/>
      <c r="CA123" s="1064">
        <v>30492284</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17769</v>
      </c>
      <c r="AB126" s="959"/>
      <c r="AC126" s="959"/>
      <c r="AD126" s="959"/>
      <c r="AE126" s="960"/>
      <c r="AF126" s="961">
        <v>17769</v>
      </c>
      <c r="AG126" s="959"/>
      <c r="AH126" s="959"/>
      <c r="AI126" s="959"/>
      <c r="AJ126" s="960"/>
      <c r="AK126" s="961">
        <v>17769</v>
      </c>
      <c r="AL126" s="959"/>
      <c r="AM126" s="959"/>
      <c r="AN126" s="959"/>
      <c r="AO126" s="960"/>
      <c r="AP126" s="962">
        <v>0.1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v>358055</v>
      </c>
      <c r="AB128" s="1046"/>
      <c r="AC128" s="1046"/>
      <c r="AD128" s="1046"/>
      <c r="AE128" s="1047"/>
      <c r="AF128" s="1048">
        <v>276639</v>
      </c>
      <c r="AG128" s="1046"/>
      <c r="AH128" s="1046"/>
      <c r="AI128" s="1046"/>
      <c r="AJ128" s="1047"/>
      <c r="AK128" s="1048">
        <v>330638</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122</v>
      </c>
      <c r="BG128" s="1053"/>
      <c r="BH128" s="1053"/>
      <c r="BI128" s="1053"/>
      <c r="BJ128" s="1053"/>
      <c r="BK128" s="1053"/>
      <c r="BL128" s="1054"/>
      <c r="BM128" s="1052">
        <v>12.55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16216841</v>
      </c>
      <c r="AB129" s="959"/>
      <c r="AC129" s="959"/>
      <c r="AD129" s="959"/>
      <c r="AE129" s="960"/>
      <c r="AF129" s="961">
        <v>15400187</v>
      </c>
      <c r="AG129" s="959"/>
      <c r="AH129" s="959"/>
      <c r="AI129" s="959"/>
      <c r="AJ129" s="960"/>
      <c r="AK129" s="961">
        <v>18774719</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17.55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973311</v>
      </c>
      <c r="AB130" s="959"/>
      <c r="AC130" s="959"/>
      <c r="AD130" s="959"/>
      <c r="AE130" s="960"/>
      <c r="AF130" s="961">
        <v>910096</v>
      </c>
      <c r="AG130" s="959"/>
      <c r="AH130" s="959"/>
      <c r="AI130" s="959"/>
      <c r="AJ130" s="960"/>
      <c r="AK130" s="961">
        <v>818104</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2.2000000000000002</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15243530</v>
      </c>
      <c r="AB131" s="986"/>
      <c r="AC131" s="986"/>
      <c r="AD131" s="986"/>
      <c r="AE131" s="987"/>
      <c r="AF131" s="985">
        <v>14490091</v>
      </c>
      <c r="AG131" s="986"/>
      <c r="AH131" s="986"/>
      <c r="AI131" s="986"/>
      <c r="AJ131" s="987"/>
      <c r="AK131" s="985">
        <v>17956615</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1.575278167</v>
      </c>
      <c r="AB132" s="1097"/>
      <c r="AC132" s="1097"/>
      <c r="AD132" s="1097"/>
      <c r="AE132" s="1098"/>
      <c r="AF132" s="1099">
        <v>2.632012456</v>
      </c>
      <c r="AG132" s="1097"/>
      <c r="AH132" s="1097"/>
      <c r="AI132" s="1097"/>
      <c r="AJ132" s="1098"/>
      <c r="AK132" s="1099">
        <v>2.466784525</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2.2999999999999998</v>
      </c>
      <c r="AB133" s="1080"/>
      <c r="AC133" s="1080"/>
      <c r="AD133" s="1080"/>
      <c r="AE133" s="1081"/>
      <c r="AF133" s="1079">
        <v>2.2000000000000002</v>
      </c>
      <c r="AG133" s="1080"/>
      <c r="AH133" s="1080"/>
      <c r="AI133" s="1080"/>
      <c r="AJ133" s="1081"/>
      <c r="AK133" s="1079">
        <v>2.2000000000000002</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wgfgTTWd39wf7ZUMkXDzFUvbaWQf1DCmI5rNwORwEdOBj1KD+qG5rNVj96x3PccAV4asHafoo+bCUVAPD02SQ==" saltValue="BUd5XS8tUoPi4BtQuYws7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7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7OYbULLecD1rKdSsrGdBrvhgxfDF8NXP3PFZ6tLq5O8TwyiJP/BCm30tnDm32hdDe/PNcU+TXUpIDjX/bqTvIQ==" saltValue="r07uh9aoEAHEzvnxuCOJ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S562+RwnIzloyVJYlDLJ7UJYO7EIiyXDC1/g54fSO7Hlc7E3QDB6+aKlXSbpmScYVpRoTbVhXAB5KLpVoaX90w==" saltValue="eHFiarWGjqOZ/eZIJCkYB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4239896</v>
      </c>
      <c r="AP9" s="281">
        <v>69023</v>
      </c>
      <c r="AQ9" s="282">
        <v>73824</v>
      </c>
      <c r="AR9" s="283">
        <v>-6.5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636831</v>
      </c>
      <c r="AP10" s="284">
        <v>10367</v>
      </c>
      <c r="AQ10" s="285">
        <v>6244</v>
      </c>
      <c r="AR10" s="286">
        <v>66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v>42395</v>
      </c>
      <c r="AP11" s="284">
        <v>690</v>
      </c>
      <c r="AQ11" s="285">
        <v>1048</v>
      </c>
      <c r="AR11" s="286">
        <v>-34.200000000000003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486</v>
      </c>
      <c r="AL12" s="1117"/>
      <c r="AM12" s="1117"/>
      <c r="AN12" s="1118"/>
      <c r="AO12" s="284" t="s">
        <v>487</v>
      </c>
      <c r="AP12" s="284" t="s">
        <v>487</v>
      </c>
      <c r="AQ12" s="285">
        <v>8</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113402</v>
      </c>
      <c r="AP13" s="284">
        <v>1846</v>
      </c>
      <c r="AQ13" s="285">
        <v>2350</v>
      </c>
      <c r="AR13" s="286">
        <v>-21.4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87842</v>
      </c>
      <c r="AP14" s="284">
        <v>1430</v>
      </c>
      <c r="AQ14" s="285">
        <v>1698</v>
      </c>
      <c r="AR14" s="286">
        <v>-15.8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-224703</v>
      </c>
      <c r="AP15" s="284">
        <v>-3658</v>
      </c>
      <c r="AQ15" s="285">
        <v>-3564</v>
      </c>
      <c r="AR15" s="286">
        <v>2.6</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4895663</v>
      </c>
      <c r="AP16" s="284">
        <v>79699</v>
      </c>
      <c r="AQ16" s="285">
        <v>81608</v>
      </c>
      <c r="AR16" s="286">
        <v>-2.2999999999999998</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6.48</v>
      </c>
      <c r="AP21" s="298">
        <v>7.59</v>
      </c>
      <c r="AQ21" s="299">
        <v>-1.1100000000000001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97.5</v>
      </c>
      <c r="AP22" s="303">
        <v>98.2</v>
      </c>
      <c r="AQ22" s="304">
        <v>-0.7</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779927</v>
      </c>
      <c r="AP32" s="312">
        <v>12697</v>
      </c>
      <c r="AQ32" s="313">
        <v>42992</v>
      </c>
      <c r="AR32" s="314">
        <v>-70.5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487</v>
      </c>
      <c r="AP34" s="312" t="s">
        <v>487</v>
      </c>
      <c r="AQ34" s="313">
        <v>43</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740476</v>
      </c>
      <c r="AP35" s="312">
        <v>12055</v>
      </c>
      <c r="AQ35" s="313">
        <v>11969</v>
      </c>
      <c r="AR35" s="314">
        <v>0.7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50929</v>
      </c>
      <c r="AP36" s="312">
        <v>829</v>
      </c>
      <c r="AQ36" s="313">
        <v>2138</v>
      </c>
      <c r="AR36" s="314">
        <v>-61.2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v>20361</v>
      </c>
      <c r="AP37" s="312">
        <v>331</v>
      </c>
      <c r="AQ37" s="313">
        <v>592</v>
      </c>
      <c r="AR37" s="314">
        <v>-44.1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487</v>
      </c>
      <c r="AP38" s="315" t="s">
        <v>487</v>
      </c>
      <c r="AQ38" s="316">
        <v>2</v>
      </c>
      <c r="AR38" s="304" t="s">
        <v>487</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-330638</v>
      </c>
      <c r="AP39" s="312">
        <v>-5383</v>
      </c>
      <c r="AQ39" s="313">
        <v>-5777</v>
      </c>
      <c r="AR39" s="314">
        <v>-6.8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-818104</v>
      </c>
      <c r="AP40" s="312">
        <v>-13318</v>
      </c>
      <c r="AQ40" s="313">
        <v>-36457</v>
      </c>
      <c r="AR40" s="314">
        <v>-63.5</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442951</v>
      </c>
      <c r="AP41" s="312">
        <v>7211</v>
      </c>
      <c r="AQ41" s="313">
        <v>15502</v>
      </c>
      <c r="AR41" s="314">
        <v>-53.5</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4009927</v>
      </c>
      <c r="AN51" s="334">
        <v>65581</v>
      </c>
      <c r="AO51" s="335">
        <v>2.7</v>
      </c>
      <c r="AP51" s="336">
        <v>62383</v>
      </c>
      <c r="AQ51" s="337">
        <v>14.1</v>
      </c>
      <c r="AR51" s="338">
        <v>-11.4</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2164742</v>
      </c>
      <c r="AN52" s="342">
        <v>35403</v>
      </c>
      <c r="AO52" s="343">
        <v>-15.1</v>
      </c>
      <c r="AP52" s="344">
        <v>35325</v>
      </c>
      <c r="AQ52" s="345">
        <v>7.6</v>
      </c>
      <c r="AR52" s="346">
        <v>-22.7</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3672089</v>
      </c>
      <c r="AN53" s="334">
        <v>59926</v>
      </c>
      <c r="AO53" s="335">
        <v>-8.6</v>
      </c>
      <c r="AP53" s="336">
        <v>63812</v>
      </c>
      <c r="AQ53" s="337">
        <v>2.2999999999999998</v>
      </c>
      <c r="AR53" s="338">
        <v>-10.9</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2271298</v>
      </c>
      <c r="AN54" s="342">
        <v>37066</v>
      </c>
      <c r="AO54" s="343">
        <v>4.7</v>
      </c>
      <c r="AP54" s="344">
        <v>33848</v>
      </c>
      <c r="AQ54" s="345">
        <v>-4.2</v>
      </c>
      <c r="AR54" s="346">
        <v>8.9</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5062971</v>
      </c>
      <c r="AN55" s="334">
        <v>82667</v>
      </c>
      <c r="AO55" s="335">
        <v>37.9</v>
      </c>
      <c r="AP55" s="336">
        <v>54225</v>
      </c>
      <c r="AQ55" s="337">
        <v>-15</v>
      </c>
      <c r="AR55" s="338">
        <v>52.9</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1784480</v>
      </c>
      <c r="AN56" s="342">
        <v>29137</v>
      </c>
      <c r="AO56" s="343">
        <v>-21.4</v>
      </c>
      <c r="AP56" s="344">
        <v>27337</v>
      </c>
      <c r="AQ56" s="345">
        <v>-19.2</v>
      </c>
      <c r="AR56" s="346">
        <v>-2.2000000000000002</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4403781</v>
      </c>
      <c r="AN57" s="334">
        <v>71624</v>
      </c>
      <c r="AO57" s="335">
        <v>-13.4</v>
      </c>
      <c r="AP57" s="336">
        <v>54016</v>
      </c>
      <c r="AQ57" s="337">
        <v>-0.4</v>
      </c>
      <c r="AR57" s="338">
        <v>-13</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2821971</v>
      </c>
      <c r="AN58" s="342">
        <v>45897</v>
      </c>
      <c r="AO58" s="343">
        <v>57.5</v>
      </c>
      <c r="AP58" s="344">
        <v>28078</v>
      </c>
      <c r="AQ58" s="345">
        <v>2.7</v>
      </c>
      <c r="AR58" s="346">
        <v>54.8</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3237690</v>
      </c>
      <c r="AN59" s="334">
        <v>52708</v>
      </c>
      <c r="AO59" s="335">
        <v>-26.4</v>
      </c>
      <c r="AP59" s="336">
        <v>52786</v>
      </c>
      <c r="AQ59" s="337">
        <v>-2.2999999999999998</v>
      </c>
      <c r="AR59" s="338">
        <v>-24.1</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2087728</v>
      </c>
      <c r="AN60" s="342">
        <v>33987</v>
      </c>
      <c r="AO60" s="343">
        <v>-25.9</v>
      </c>
      <c r="AP60" s="344">
        <v>28742</v>
      </c>
      <c r="AQ60" s="345">
        <v>2.4</v>
      </c>
      <c r="AR60" s="346">
        <v>-28.3</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4077292</v>
      </c>
      <c r="AN61" s="349">
        <v>66501</v>
      </c>
      <c r="AO61" s="350">
        <v>-1.6</v>
      </c>
      <c r="AP61" s="351">
        <v>57444</v>
      </c>
      <c r="AQ61" s="352">
        <v>-0.3</v>
      </c>
      <c r="AR61" s="338">
        <v>-1.3</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2226044</v>
      </c>
      <c r="AN62" s="342">
        <v>36298</v>
      </c>
      <c r="AO62" s="343">
        <v>0</v>
      </c>
      <c r="AP62" s="344">
        <v>30666</v>
      </c>
      <c r="AQ62" s="345">
        <v>-2.1</v>
      </c>
      <c r="AR62" s="346">
        <v>2.1</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LEPQH+kXR0S8rGfWu63U4yxBpQth3uSlnD4BeNR9EY65fr2NQzNShCcU9hFdS03DpIXaA5ySBUM/XqY9W78NCQ==" saltValue="B32B171Oqrr6FCKD9r6kI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jE4Z71clvoDdPTLtRcg4m2ZlxWqWaQv1Y63Tn8eI4C5RTzVCg+wmU7W9xeqQVgd8YwwC0x5erFpA0ppbMXTlcQ==" saltValue="WkpaEWPNpIKaZ5p54RQf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FkFD7dMVcKA0AXDFDWfm0cbrazjm/RN2qeOAP9YmKujpb7FUPwZddl1gUoM9VWpNyzipms1z/QJ/uau6AcGDSQ==" saltValue="JoEfqgw23H3ksVXpKYlR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39" t="s">
        <v>3</v>
      </c>
      <c r="D47" s="1139"/>
      <c r="E47" s="1140"/>
      <c r="F47" s="11">
        <v>44.33</v>
      </c>
      <c r="G47" s="12">
        <v>44.1</v>
      </c>
      <c r="H47" s="12">
        <v>41.9</v>
      </c>
      <c r="I47" s="12">
        <v>49.71</v>
      </c>
      <c r="J47" s="13">
        <v>40.130000000000003</v>
      </c>
    </row>
    <row r="48" spans="2:10" ht="57.75" customHeight="1" x14ac:dyDescent="0.2">
      <c r="B48" s="14"/>
      <c r="C48" s="1141" t="s">
        <v>4</v>
      </c>
      <c r="D48" s="1141"/>
      <c r="E48" s="1142"/>
      <c r="F48" s="15">
        <v>9.8699999999999992</v>
      </c>
      <c r="G48" s="16">
        <v>13.61</v>
      </c>
      <c r="H48" s="16">
        <v>14.58</v>
      </c>
      <c r="I48" s="16">
        <v>14.57</v>
      </c>
      <c r="J48" s="17">
        <v>10.4</v>
      </c>
    </row>
    <row r="49" spans="2:10" ht="57.75" customHeight="1" thickBot="1" x14ac:dyDescent="0.25">
      <c r="B49" s="18"/>
      <c r="C49" s="1143" t="s">
        <v>5</v>
      </c>
      <c r="D49" s="1143"/>
      <c r="E49" s="1144"/>
      <c r="F49" s="19" t="s">
        <v>530</v>
      </c>
      <c r="G49" s="20">
        <v>2.39</v>
      </c>
      <c r="H49" s="20" t="s">
        <v>531</v>
      </c>
      <c r="I49" s="20">
        <v>4.8099999999999996</v>
      </c>
      <c r="J49" s="21" t="s">
        <v>532</v>
      </c>
    </row>
    <row r="50" spans="2:10" ht="13" x14ac:dyDescent="0.2"/>
  </sheetData>
  <sheetProtection algorithmName="SHA-512" hashValue="3nIdvz9OhKY0HwTyz7EhLMY7vxOG+FfbSfzYNH/Y/xDGSBYjZBa1W0NuigM4MiEP7pptckFMbdrqd667wuogyg==" saltValue="W0p4udmsX6dPb1Sf1+vp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1" t="s">
        <v>533</v>
      </c>
      <c r="D34" s="1151"/>
      <c r="E34" s="1152"/>
      <c r="F34" s="32">
        <v>9.86</v>
      </c>
      <c r="G34" s="33">
        <v>13.61</v>
      </c>
      <c r="H34" s="33">
        <v>14.57</v>
      </c>
      <c r="I34" s="33">
        <v>14.56</v>
      </c>
      <c r="J34" s="34">
        <v>10.4</v>
      </c>
      <c r="K34" s="22"/>
      <c r="L34" s="22"/>
      <c r="M34" s="22"/>
      <c r="N34" s="22"/>
      <c r="O34" s="22"/>
      <c r="P34" s="22"/>
    </row>
    <row r="35" spans="1:16" ht="39" customHeight="1" x14ac:dyDescent="0.2">
      <c r="A35" s="22"/>
      <c r="B35" s="35"/>
      <c r="C35" s="1145" t="s">
        <v>534</v>
      </c>
      <c r="D35" s="1146"/>
      <c r="E35" s="1147"/>
      <c r="F35" s="36">
        <v>3.97</v>
      </c>
      <c r="G35" s="37">
        <v>3.81</v>
      </c>
      <c r="H35" s="37">
        <v>5.93</v>
      </c>
      <c r="I35" s="37">
        <v>7.81</v>
      </c>
      <c r="J35" s="38">
        <v>6.7</v>
      </c>
      <c r="K35" s="22"/>
      <c r="L35" s="22"/>
      <c r="M35" s="22"/>
      <c r="N35" s="22"/>
      <c r="O35" s="22"/>
      <c r="P35" s="22"/>
    </row>
    <row r="36" spans="1:16" ht="39" customHeight="1" x14ac:dyDescent="0.2">
      <c r="A36" s="22"/>
      <c r="B36" s="35"/>
      <c r="C36" s="1145" t="s">
        <v>535</v>
      </c>
      <c r="D36" s="1146"/>
      <c r="E36" s="1147"/>
      <c r="F36" s="36">
        <v>1.75</v>
      </c>
      <c r="G36" s="37">
        <v>2.17</v>
      </c>
      <c r="H36" s="37">
        <v>2.38</v>
      </c>
      <c r="I36" s="37">
        <v>3.01</v>
      </c>
      <c r="J36" s="38">
        <v>2.4700000000000002</v>
      </c>
      <c r="K36" s="22"/>
      <c r="L36" s="22"/>
      <c r="M36" s="22"/>
      <c r="N36" s="22"/>
      <c r="O36" s="22"/>
      <c r="P36" s="22"/>
    </row>
    <row r="37" spans="1:16" ht="39" customHeight="1" x14ac:dyDescent="0.2">
      <c r="A37" s="22"/>
      <c r="B37" s="35"/>
      <c r="C37" s="1145" t="s">
        <v>536</v>
      </c>
      <c r="D37" s="1146"/>
      <c r="E37" s="1147"/>
      <c r="F37" s="36">
        <v>0.69</v>
      </c>
      <c r="G37" s="37">
        <v>0.88</v>
      </c>
      <c r="H37" s="37">
        <v>1.1599999999999999</v>
      </c>
      <c r="I37" s="37">
        <v>0.96</v>
      </c>
      <c r="J37" s="38">
        <v>0.61</v>
      </c>
      <c r="K37" s="22"/>
      <c r="L37" s="22"/>
      <c r="M37" s="22"/>
      <c r="N37" s="22"/>
      <c r="O37" s="22"/>
      <c r="P37" s="22"/>
    </row>
    <row r="38" spans="1:16" ht="39" customHeight="1" x14ac:dyDescent="0.2">
      <c r="A38" s="22"/>
      <c r="B38" s="35"/>
      <c r="C38" s="1145" t="s">
        <v>537</v>
      </c>
      <c r="D38" s="1146"/>
      <c r="E38" s="1147"/>
      <c r="F38" s="36">
        <v>0.08</v>
      </c>
      <c r="G38" s="37">
        <v>0.37</v>
      </c>
      <c r="H38" s="37">
        <v>0.5</v>
      </c>
      <c r="I38" s="37">
        <v>0.51</v>
      </c>
      <c r="J38" s="38">
        <v>0.45</v>
      </c>
      <c r="K38" s="22"/>
      <c r="L38" s="22"/>
      <c r="M38" s="22"/>
      <c r="N38" s="22"/>
      <c r="O38" s="22"/>
      <c r="P38" s="22"/>
    </row>
    <row r="39" spans="1:16" ht="39" customHeight="1" x14ac:dyDescent="0.2">
      <c r="A39" s="22"/>
      <c r="B39" s="35"/>
      <c r="C39" s="1145" t="s">
        <v>538</v>
      </c>
      <c r="D39" s="1146"/>
      <c r="E39" s="1147"/>
      <c r="F39" s="36">
        <v>0</v>
      </c>
      <c r="G39" s="37">
        <v>0.01</v>
      </c>
      <c r="H39" s="37">
        <v>0.01</v>
      </c>
      <c r="I39" s="37">
        <v>0</v>
      </c>
      <c r="J39" s="38">
        <v>0</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539</v>
      </c>
      <c r="D42" s="1146"/>
      <c r="E42" s="1147"/>
      <c r="F42" s="36" t="s">
        <v>487</v>
      </c>
      <c r="G42" s="37" t="s">
        <v>487</v>
      </c>
      <c r="H42" s="37" t="s">
        <v>487</v>
      </c>
      <c r="I42" s="37" t="s">
        <v>487</v>
      </c>
      <c r="J42" s="38" t="s">
        <v>487</v>
      </c>
      <c r="K42" s="22"/>
      <c r="L42" s="22"/>
      <c r="M42" s="22"/>
      <c r="N42" s="22"/>
      <c r="O42" s="22"/>
      <c r="P42" s="22"/>
    </row>
    <row r="43" spans="1:16" ht="39" customHeight="1" thickBot="1" x14ac:dyDescent="0.25">
      <c r="A43" s="22"/>
      <c r="B43" s="40"/>
      <c r="C43" s="1148" t="s">
        <v>540</v>
      </c>
      <c r="D43" s="1149"/>
      <c r="E43" s="1150"/>
      <c r="F43" s="41">
        <v>0.02</v>
      </c>
      <c r="G43" s="42">
        <v>0</v>
      </c>
      <c r="H43" s="42">
        <v>7.0000000000000007E-2</v>
      </c>
      <c r="I43" s="42">
        <v>0</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RtZg9sxL5xzy1L4XbZlX/fFhVDftW2gk51kvJE/YWddqbcqvlyTuYDSHx4RF2bi4rdjbTN8DP2BV8mNDd1Y+dA==" saltValue="AfaxQ2yHgTZB08pL0afv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1024</v>
      </c>
      <c r="L45" s="60">
        <v>906</v>
      </c>
      <c r="M45" s="60">
        <v>828</v>
      </c>
      <c r="N45" s="60">
        <v>798</v>
      </c>
      <c r="O45" s="61">
        <v>780</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2">
      <c r="A48" s="48"/>
      <c r="B48" s="1155"/>
      <c r="C48" s="1156"/>
      <c r="D48" s="62"/>
      <c r="E48" s="1161" t="s">
        <v>13</v>
      </c>
      <c r="F48" s="1161"/>
      <c r="G48" s="1161"/>
      <c r="H48" s="1161"/>
      <c r="I48" s="1161"/>
      <c r="J48" s="1162"/>
      <c r="K48" s="63">
        <v>907</v>
      </c>
      <c r="L48" s="64">
        <v>805</v>
      </c>
      <c r="M48" s="64">
        <v>689</v>
      </c>
      <c r="N48" s="64">
        <v>715</v>
      </c>
      <c r="O48" s="65">
        <v>740</v>
      </c>
      <c r="P48" s="48"/>
      <c r="Q48" s="48"/>
      <c r="R48" s="48"/>
      <c r="S48" s="48"/>
      <c r="T48" s="48"/>
      <c r="U48" s="48"/>
    </row>
    <row r="49" spans="1:21" ht="30.75" customHeight="1" x14ac:dyDescent="0.2">
      <c r="A49" s="48"/>
      <c r="B49" s="1155"/>
      <c r="C49" s="1156"/>
      <c r="D49" s="62"/>
      <c r="E49" s="1161" t="s">
        <v>14</v>
      </c>
      <c r="F49" s="1161"/>
      <c r="G49" s="1161"/>
      <c r="H49" s="1161"/>
      <c r="I49" s="1161"/>
      <c r="J49" s="1162"/>
      <c r="K49" s="63">
        <v>91</v>
      </c>
      <c r="L49" s="64">
        <v>81</v>
      </c>
      <c r="M49" s="64">
        <v>34</v>
      </c>
      <c r="N49" s="64">
        <v>35</v>
      </c>
      <c r="O49" s="65">
        <v>51</v>
      </c>
      <c r="P49" s="48"/>
      <c r="Q49" s="48"/>
      <c r="R49" s="48"/>
      <c r="S49" s="48"/>
      <c r="T49" s="48"/>
      <c r="U49" s="48"/>
    </row>
    <row r="50" spans="1:21" ht="30.75" customHeight="1" x14ac:dyDescent="0.2">
      <c r="A50" s="48"/>
      <c r="B50" s="1155"/>
      <c r="C50" s="1156"/>
      <c r="D50" s="62"/>
      <c r="E50" s="1161" t="s">
        <v>15</v>
      </c>
      <c r="F50" s="1161"/>
      <c r="G50" s="1161"/>
      <c r="H50" s="1161"/>
      <c r="I50" s="1161"/>
      <c r="J50" s="1162"/>
      <c r="K50" s="63">
        <v>230</v>
      </c>
      <c r="L50" s="64">
        <v>20</v>
      </c>
      <c r="M50" s="64">
        <v>20</v>
      </c>
      <c r="N50" s="64">
        <v>20</v>
      </c>
      <c r="O50" s="65">
        <v>20</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487</v>
      </c>
      <c r="L51" s="64" t="s">
        <v>487</v>
      </c>
      <c r="M51" s="64" t="s">
        <v>487</v>
      </c>
      <c r="N51" s="64" t="s">
        <v>487</v>
      </c>
      <c r="O51" s="65" t="s">
        <v>487</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1733</v>
      </c>
      <c r="L52" s="64">
        <v>1408</v>
      </c>
      <c r="M52" s="64">
        <v>1332</v>
      </c>
      <c r="N52" s="64">
        <v>1186</v>
      </c>
      <c r="O52" s="65">
        <v>1149</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519</v>
      </c>
      <c r="L53" s="69">
        <v>404</v>
      </c>
      <c r="M53" s="69">
        <v>239</v>
      </c>
      <c r="N53" s="69">
        <v>382</v>
      </c>
      <c r="O53" s="70">
        <v>442</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2">
      <c r="B58" s="1169" t="s">
        <v>24</v>
      </c>
      <c r="C58" s="1170"/>
      <c r="D58" s="1175" t="s">
        <v>25</v>
      </c>
      <c r="E58" s="1176"/>
      <c r="F58" s="1176"/>
      <c r="G58" s="1176"/>
      <c r="H58" s="1176"/>
      <c r="I58" s="1176"/>
      <c r="J58" s="1177"/>
      <c r="K58" s="83" t="s">
        <v>561</v>
      </c>
      <c r="L58" s="84" t="s">
        <v>561</v>
      </c>
      <c r="M58" s="84" t="s">
        <v>561</v>
      </c>
      <c r="N58" s="84" t="s">
        <v>561</v>
      </c>
      <c r="O58" s="85" t="s">
        <v>561</v>
      </c>
    </row>
    <row r="59" spans="1:21" ht="31.5" customHeight="1" x14ac:dyDescent="0.2">
      <c r="B59" s="1171"/>
      <c r="C59" s="1172"/>
      <c r="D59" s="1178" t="s">
        <v>26</v>
      </c>
      <c r="E59" s="1179"/>
      <c r="F59" s="1179"/>
      <c r="G59" s="1179"/>
      <c r="H59" s="1179"/>
      <c r="I59" s="1179"/>
      <c r="J59" s="1180"/>
      <c r="K59" s="86" t="s">
        <v>561</v>
      </c>
      <c r="L59" s="87" t="s">
        <v>561</v>
      </c>
      <c r="M59" s="87" t="s">
        <v>561</v>
      </c>
      <c r="N59" s="87" t="s">
        <v>561</v>
      </c>
      <c r="O59" s="88" t="s">
        <v>561</v>
      </c>
    </row>
    <row r="60" spans="1:21" ht="31.5" customHeight="1" thickBot="1" x14ac:dyDescent="0.25">
      <c r="B60" s="1173"/>
      <c r="C60" s="1174"/>
      <c r="D60" s="1181" t="s">
        <v>27</v>
      </c>
      <c r="E60" s="1182"/>
      <c r="F60" s="1182"/>
      <c r="G60" s="1182"/>
      <c r="H60" s="1182"/>
      <c r="I60" s="1182"/>
      <c r="J60" s="1183"/>
      <c r="K60" s="89" t="s">
        <v>561</v>
      </c>
      <c r="L60" s="90" t="s">
        <v>561</v>
      </c>
      <c r="M60" s="90" t="s">
        <v>561</v>
      </c>
      <c r="N60" s="90" t="s">
        <v>561</v>
      </c>
      <c r="O60" s="91" t="s">
        <v>561</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HEl4POPXKBpTubhI2V9+D6fRqeO2IuY5yEQdfjgTIHNxWS7ET30ToHZA3jgTPoCYBE+iOp8TmYLAGDefg5GbQ==" saltValue="4D7WJTDzRE5Bh5Vae9wpc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84" t="s">
        <v>30</v>
      </c>
      <c r="C41" s="1185"/>
      <c r="D41" s="105"/>
      <c r="E41" s="1190" t="s">
        <v>31</v>
      </c>
      <c r="F41" s="1190"/>
      <c r="G41" s="1190"/>
      <c r="H41" s="1191"/>
      <c r="I41" s="355">
        <v>6166</v>
      </c>
      <c r="J41" s="356">
        <v>6068</v>
      </c>
      <c r="K41" s="356">
        <v>6509</v>
      </c>
      <c r="L41" s="356">
        <v>6570</v>
      </c>
      <c r="M41" s="357">
        <v>6105</v>
      </c>
    </row>
    <row r="42" spans="2:13" ht="27.75" customHeight="1" x14ac:dyDescent="0.2">
      <c r="B42" s="1186"/>
      <c r="C42" s="1187"/>
      <c r="D42" s="106"/>
      <c r="E42" s="1192" t="s">
        <v>32</v>
      </c>
      <c r="F42" s="1192"/>
      <c r="G42" s="1192"/>
      <c r="H42" s="1193"/>
      <c r="I42" s="358">
        <v>1396</v>
      </c>
      <c r="J42" s="359">
        <v>1035</v>
      </c>
      <c r="K42" s="359">
        <v>1152</v>
      </c>
      <c r="L42" s="359">
        <v>1026</v>
      </c>
      <c r="M42" s="360">
        <v>850</v>
      </c>
    </row>
    <row r="43" spans="2:13" ht="27.75" customHeight="1" x14ac:dyDescent="0.2">
      <c r="B43" s="1186"/>
      <c r="C43" s="1187"/>
      <c r="D43" s="106"/>
      <c r="E43" s="1192" t="s">
        <v>33</v>
      </c>
      <c r="F43" s="1192"/>
      <c r="G43" s="1192"/>
      <c r="H43" s="1193"/>
      <c r="I43" s="358">
        <v>6449</v>
      </c>
      <c r="J43" s="359">
        <v>6219</v>
      </c>
      <c r="K43" s="359">
        <v>6123</v>
      </c>
      <c r="L43" s="359">
        <v>5503</v>
      </c>
      <c r="M43" s="360">
        <v>5734</v>
      </c>
    </row>
    <row r="44" spans="2:13" ht="27.75" customHeight="1" x14ac:dyDescent="0.2">
      <c r="B44" s="1186"/>
      <c r="C44" s="1187"/>
      <c r="D44" s="106"/>
      <c r="E44" s="1192" t="s">
        <v>34</v>
      </c>
      <c r="F44" s="1192"/>
      <c r="G44" s="1192"/>
      <c r="H44" s="1193"/>
      <c r="I44" s="358">
        <v>224</v>
      </c>
      <c r="J44" s="359">
        <v>181</v>
      </c>
      <c r="K44" s="359">
        <v>191</v>
      </c>
      <c r="L44" s="359">
        <v>213</v>
      </c>
      <c r="M44" s="360">
        <v>216</v>
      </c>
    </row>
    <row r="45" spans="2:13" ht="27.75" customHeight="1" x14ac:dyDescent="0.2">
      <c r="B45" s="1186"/>
      <c r="C45" s="1187"/>
      <c r="D45" s="106"/>
      <c r="E45" s="1192" t="s">
        <v>35</v>
      </c>
      <c r="F45" s="1192"/>
      <c r="G45" s="1192"/>
      <c r="H45" s="1193"/>
      <c r="I45" s="358">
        <v>550</v>
      </c>
      <c r="J45" s="359">
        <v>362</v>
      </c>
      <c r="K45" s="359">
        <v>314</v>
      </c>
      <c r="L45" s="359">
        <v>256</v>
      </c>
      <c r="M45" s="360">
        <v>293</v>
      </c>
    </row>
    <row r="46" spans="2:13" ht="27.75" customHeight="1" x14ac:dyDescent="0.2">
      <c r="B46" s="1186"/>
      <c r="C46" s="1187"/>
      <c r="D46" s="107"/>
      <c r="E46" s="1192" t="s">
        <v>36</v>
      </c>
      <c r="F46" s="1192"/>
      <c r="G46" s="1192"/>
      <c r="H46" s="1193"/>
      <c r="I46" s="358" t="s">
        <v>487</v>
      </c>
      <c r="J46" s="359">
        <v>1355</v>
      </c>
      <c r="K46" s="359" t="s">
        <v>487</v>
      </c>
      <c r="L46" s="359" t="s">
        <v>487</v>
      </c>
      <c r="M46" s="360" t="s">
        <v>487</v>
      </c>
    </row>
    <row r="47" spans="2:13" ht="27.75" customHeight="1" x14ac:dyDescent="0.2">
      <c r="B47" s="1186"/>
      <c r="C47" s="1187"/>
      <c r="D47" s="108"/>
      <c r="E47" s="1194" t="s">
        <v>37</v>
      </c>
      <c r="F47" s="1195"/>
      <c r="G47" s="1195"/>
      <c r="H47" s="1196"/>
      <c r="I47" s="358" t="s">
        <v>487</v>
      </c>
      <c r="J47" s="359" t="s">
        <v>487</v>
      </c>
      <c r="K47" s="359" t="s">
        <v>487</v>
      </c>
      <c r="L47" s="359" t="s">
        <v>487</v>
      </c>
      <c r="M47" s="360" t="s">
        <v>487</v>
      </c>
    </row>
    <row r="48" spans="2:13" ht="27.75" customHeight="1" x14ac:dyDescent="0.2">
      <c r="B48" s="1186"/>
      <c r="C48" s="1187"/>
      <c r="D48" s="106"/>
      <c r="E48" s="1192" t="s">
        <v>38</v>
      </c>
      <c r="F48" s="1192"/>
      <c r="G48" s="1192"/>
      <c r="H48" s="1193"/>
      <c r="I48" s="358" t="s">
        <v>487</v>
      </c>
      <c r="J48" s="359" t="s">
        <v>487</v>
      </c>
      <c r="K48" s="359" t="s">
        <v>487</v>
      </c>
      <c r="L48" s="359" t="s">
        <v>487</v>
      </c>
      <c r="M48" s="360" t="s">
        <v>487</v>
      </c>
    </row>
    <row r="49" spans="2:13" ht="27.75" customHeight="1" x14ac:dyDescent="0.2">
      <c r="B49" s="1188"/>
      <c r="C49" s="1189"/>
      <c r="D49" s="106"/>
      <c r="E49" s="1192" t="s">
        <v>39</v>
      </c>
      <c r="F49" s="1192"/>
      <c r="G49" s="1192"/>
      <c r="H49" s="1193"/>
      <c r="I49" s="358" t="s">
        <v>487</v>
      </c>
      <c r="J49" s="359" t="s">
        <v>487</v>
      </c>
      <c r="K49" s="359" t="s">
        <v>487</v>
      </c>
      <c r="L49" s="359" t="s">
        <v>487</v>
      </c>
      <c r="M49" s="360" t="s">
        <v>487</v>
      </c>
    </row>
    <row r="50" spans="2:13" ht="27.75" customHeight="1" x14ac:dyDescent="0.2">
      <c r="B50" s="1197" t="s">
        <v>40</v>
      </c>
      <c r="C50" s="1198"/>
      <c r="D50" s="109"/>
      <c r="E50" s="1192" t="s">
        <v>41</v>
      </c>
      <c r="F50" s="1192"/>
      <c r="G50" s="1192"/>
      <c r="H50" s="1193"/>
      <c r="I50" s="358">
        <v>20815</v>
      </c>
      <c r="J50" s="359">
        <v>20578</v>
      </c>
      <c r="K50" s="359">
        <v>19536</v>
      </c>
      <c r="L50" s="359">
        <v>20636</v>
      </c>
      <c r="M50" s="360">
        <v>20560</v>
      </c>
    </row>
    <row r="51" spans="2:13" ht="27.75" customHeight="1" x14ac:dyDescent="0.2">
      <c r="B51" s="1186"/>
      <c r="C51" s="1187"/>
      <c r="D51" s="106"/>
      <c r="E51" s="1192" t="s">
        <v>42</v>
      </c>
      <c r="F51" s="1192"/>
      <c r="G51" s="1192"/>
      <c r="H51" s="1193"/>
      <c r="I51" s="358">
        <v>6083</v>
      </c>
      <c r="J51" s="359">
        <v>5518</v>
      </c>
      <c r="K51" s="359">
        <v>5716</v>
      </c>
      <c r="L51" s="359">
        <v>4961</v>
      </c>
      <c r="M51" s="360">
        <v>4385</v>
      </c>
    </row>
    <row r="52" spans="2:13" ht="27.75" customHeight="1" x14ac:dyDescent="0.2">
      <c r="B52" s="1188"/>
      <c r="C52" s="1189"/>
      <c r="D52" s="106"/>
      <c r="E52" s="1192" t="s">
        <v>43</v>
      </c>
      <c r="F52" s="1192"/>
      <c r="G52" s="1192"/>
      <c r="H52" s="1193"/>
      <c r="I52" s="358">
        <v>7931</v>
      </c>
      <c r="J52" s="359">
        <v>7204</v>
      </c>
      <c r="K52" s="359">
        <v>6761</v>
      </c>
      <c r="L52" s="359">
        <v>5996</v>
      </c>
      <c r="M52" s="360">
        <v>5548</v>
      </c>
    </row>
    <row r="53" spans="2:13" ht="27.75" customHeight="1" thickBot="1" x14ac:dyDescent="0.25">
      <c r="B53" s="1199" t="s">
        <v>19</v>
      </c>
      <c r="C53" s="1200"/>
      <c r="D53" s="110"/>
      <c r="E53" s="1201" t="s">
        <v>44</v>
      </c>
      <c r="F53" s="1201"/>
      <c r="G53" s="1201"/>
      <c r="H53" s="1202"/>
      <c r="I53" s="361">
        <v>-20045</v>
      </c>
      <c r="J53" s="362">
        <v>-18081</v>
      </c>
      <c r="K53" s="362">
        <v>-17725</v>
      </c>
      <c r="L53" s="362">
        <v>-18024</v>
      </c>
      <c r="M53" s="363">
        <v>-17294</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8qEq4I1Ssqt+3l0unNLuC4Cqj7W8DLPCHpUbWf9La4HYg20+cFMRp7GT4AuG8edDCn09MiQ0UoNMOoNTy/RIZA==" saltValue="EALnT2Rm+/2Zfl5/Daw4G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527</v>
      </c>
      <c r="G54" s="119" t="s">
        <v>528</v>
      </c>
      <c r="H54" s="120" t="s">
        <v>529</v>
      </c>
    </row>
    <row r="55" spans="2:8" ht="52.5" customHeight="1" x14ac:dyDescent="0.2">
      <c r="B55" s="121"/>
      <c r="C55" s="1211" t="s">
        <v>46</v>
      </c>
      <c r="D55" s="1211"/>
      <c r="E55" s="1212"/>
      <c r="F55" s="122">
        <v>6794</v>
      </c>
      <c r="G55" s="122">
        <v>7656</v>
      </c>
      <c r="H55" s="123">
        <v>7535</v>
      </c>
    </row>
    <row r="56" spans="2:8" ht="52.5" customHeight="1" x14ac:dyDescent="0.2">
      <c r="B56" s="124"/>
      <c r="C56" s="1213" t="s">
        <v>47</v>
      </c>
      <c r="D56" s="1213"/>
      <c r="E56" s="1214"/>
      <c r="F56" s="125">
        <v>144</v>
      </c>
      <c r="G56" s="125">
        <v>144</v>
      </c>
      <c r="H56" s="126">
        <v>145</v>
      </c>
    </row>
    <row r="57" spans="2:8" ht="53.25" customHeight="1" x14ac:dyDescent="0.2">
      <c r="B57" s="124"/>
      <c r="C57" s="1215" t="s">
        <v>48</v>
      </c>
      <c r="D57" s="1215"/>
      <c r="E57" s="1216"/>
      <c r="F57" s="127">
        <v>11187</v>
      </c>
      <c r="G57" s="127">
        <v>11896</v>
      </c>
      <c r="H57" s="128">
        <v>11990</v>
      </c>
    </row>
    <row r="58" spans="2:8" ht="45.75" customHeight="1" x14ac:dyDescent="0.2">
      <c r="B58" s="129"/>
      <c r="C58" s="1203" t="s">
        <v>554</v>
      </c>
      <c r="D58" s="1204"/>
      <c r="E58" s="1205"/>
      <c r="F58" s="130">
        <v>3882</v>
      </c>
      <c r="G58" s="130">
        <v>3785</v>
      </c>
      <c r="H58" s="131">
        <v>3791</v>
      </c>
    </row>
    <row r="59" spans="2:8" ht="45.75" customHeight="1" x14ac:dyDescent="0.2">
      <c r="B59" s="129"/>
      <c r="C59" s="1203" t="s">
        <v>555</v>
      </c>
      <c r="D59" s="1204"/>
      <c r="E59" s="1205"/>
      <c r="F59" s="130">
        <v>2066</v>
      </c>
      <c r="G59" s="130">
        <v>2177</v>
      </c>
      <c r="H59" s="131">
        <v>2324</v>
      </c>
    </row>
    <row r="60" spans="2:8" ht="45.75" customHeight="1" x14ac:dyDescent="0.2">
      <c r="B60" s="129"/>
      <c r="C60" s="1203" t="s">
        <v>556</v>
      </c>
      <c r="D60" s="1204"/>
      <c r="E60" s="1205"/>
      <c r="F60" s="130">
        <v>567</v>
      </c>
      <c r="G60" s="130">
        <v>1037</v>
      </c>
      <c r="H60" s="131">
        <v>938</v>
      </c>
    </row>
    <row r="61" spans="2:8" ht="45.75" customHeight="1" x14ac:dyDescent="0.2">
      <c r="B61" s="129"/>
      <c r="C61" s="1203" t="s">
        <v>557</v>
      </c>
      <c r="D61" s="1204"/>
      <c r="E61" s="1205"/>
      <c r="F61" s="130">
        <v>758</v>
      </c>
      <c r="G61" s="130">
        <v>859</v>
      </c>
      <c r="H61" s="131">
        <v>855</v>
      </c>
    </row>
    <row r="62" spans="2:8" ht="45.75" customHeight="1" thickBot="1" x14ac:dyDescent="0.25">
      <c r="B62" s="132"/>
      <c r="C62" s="1206" t="s">
        <v>558</v>
      </c>
      <c r="D62" s="1207"/>
      <c r="E62" s="1208"/>
      <c r="F62" s="133">
        <v>681</v>
      </c>
      <c r="G62" s="133">
        <v>732</v>
      </c>
      <c r="H62" s="134">
        <v>733</v>
      </c>
    </row>
    <row r="63" spans="2:8" ht="52.5" customHeight="1" thickBot="1" x14ac:dyDescent="0.25">
      <c r="B63" s="135"/>
      <c r="C63" s="1209" t="s">
        <v>49</v>
      </c>
      <c r="D63" s="1209"/>
      <c r="E63" s="1210"/>
      <c r="F63" s="136">
        <v>18126</v>
      </c>
      <c r="G63" s="136">
        <v>19696</v>
      </c>
      <c r="H63" s="137">
        <v>19669</v>
      </c>
    </row>
    <row r="64" spans="2:8" ht="13" x14ac:dyDescent="0.2"/>
  </sheetData>
  <sheetProtection algorithmName="SHA-512" hashValue="AAIo1bIZYdbQr327Yl9CosioOqhILhwxAvyArBsFRzSe24F+m+bUNK44QS7shdE89RRYYs4wlE1PkJaCJxqqkA==" saltValue="718IYbzlEWUiLBPv5552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65581</v>
      </c>
      <c r="E3" s="156"/>
      <c r="F3" s="157">
        <v>62383</v>
      </c>
      <c r="G3" s="158"/>
      <c r="H3" s="159"/>
    </row>
    <row r="4" spans="1:8" x14ac:dyDescent="0.2">
      <c r="A4" s="160"/>
      <c r="B4" s="161"/>
      <c r="C4" s="162"/>
      <c r="D4" s="163">
        <v>35403</v>
      </c>
      <c r="E4" s="164"/>
      <c r="F4" s="165">
        <v>35325</v>
      </c>
      <c r="G4" s="166"/>
      <c r="H4" s="167"/>
    </row>
    <row r="5" spans="1:8" x14ac:dyDescent="0.2">
      <c r="A5" s="148" t="s">
        <v>519</v>
      </c>
      <c r="B5" s="153"/>
      <c r="C5" s="154"/>
      <c r="D5" s="155">
        <v>59926</v>
      </c>
      <c r="E5" s="156"/>
      <c r="F5" s="157">
        <v>63812</v>
      </c>
      <c r="G5" s="158"/>
      <c r="H5" s="159"/>
    </row>
    <row r="6" spans="1:8" x14ac:dyDescent="0.2">
      <c r="A6" s="160"/>
      <c r="B6" s="161"/>
      <c r="C6" s="162"/>
      <c r="D6" s="163">
        <v>37066</v>
      </c>
      <c r="E6" s="164"/>
      <c r="F6" s="165">
        <v>33848</v>
      </c>
      <c r="G6" s="166"/>
      <c r="H6" s="167"/>
    </row>
    <row r="7" spans="1:8" x14ac:dyDescent="0.2">
      <c r="A7" s="148" t="s">
        <v>520</v>
      </c>
      <c r="B7" s="153"/>
      <c r="C7" s="154"/>
      <c r="D7" s="155">
        <v>82667</v>
      </c>
      <c r="E7" s="156"/>
      <c r="F7" s="157">
        <v>54225</v>
      </c>
      <c r="G7" s="158"/>
      <c r="H7" s="159"/>
    </row>
    <row r="8" spans="1:8" x14ac:dyDescent="0.2">
      <c r="A8" s="160"/>
      <c r="B8" s="161"/>
      <c r="C8" s="162"/>
      <c r="D8" s="163">
        <v>29137</v>
      </c>
      <c r="E8" s="164"/>
      <c r="F8" s="165">
        <v>27337</v>
      </c>
      <c r="G8" s="166"/>
      <c r="H8" s="167"/>
    </row>
    <row r="9" spans="1:8" x14ac:dyDescent="0.2">
      <c r="A9" s="148" t="s">
        <v>521</v>
      </c>
      <c r="B9" s="153"/>
      <c r="C9" s="154"/>
      <c r="D9" s="155">
        <v>71624</v>
      </c>
      <c r="E9" s="156"/>
      <c r="F9" s="157">
        <v>54016</v>
      </c>
      <c r="G9" s="158"/>
      <c r="H9" s="159"/>
    </row>
    <row r="10" spans="1:8" x14ac:dyDescent="0.2">
      <c r="A10" s="160"/>
      <c r="B10" s="161"/>
      <c r="C10" s="162"/>
      <c r="D10" s="163">
        <v>45897</v>
      </c>
      <c r="E10" s="164"/>
      <c r="F10" s="165">
        <v>28078</v>
      </c>
      <c r="G10" s="166"/>
      <c r="H10" s="167"/>
    </row>
    <row r="11" spans="1:8" x14ac:dyDescent="0.2">
      <c r="A11" s="148" t="s">
        <v>522</v>
      </c>
      <c r="B11" s="153"/>
      <c r="C11" s="154"/>
      <c r="D11" s="155">
        <v>52708</v>
      </c>
      <c r="E11" s="156"/>
      <c r="F11" s="157">
        <v>52786</v>
      </c>
      <c r="G11" s="158"/>
      <c r="H11" s="159"/>
    </row>
    <row r="12" spans="1:8" x14ac:dyDescent="0.2">
      <c r="A12" s="160"/>
      <c r="B12" s="161"/>
      <c r="C12" s="168"/>
      <c r="D12" s="163">
        <v>33987</v>
      </c>
      <c r="E12" s="164"/>
      <c r="F12" s="165">
        <v>28742</v>
      </c>
      <c r="G12" s="166"/>
      <c r="H12" s="167"/>
    </row>
    <row r="13" spans="1:8" x14ac:dyDescent="0.2">
      <c r="A13" s="148"/>
      <c r="B13" s="153"/>
      <c r="C13" s="169"/>
      <c r="D13" s="170">
        <v>66501</v>
      </c>
      <c r="E13" s="171"/>
      <c r="F13" s="172">
        <v>57444</v>
      </c>
      <c r="G13" s="173"/>
      <c r="H13" s="159"/>
    </row>
    <row r="14" spans="1:8" x14ac:dyDescent="0.2">
      <c r="A14" s="160"/>
      <c r="B14" s="161"/>
      <c r="C14" s="162"/>
      <c r="D14" s="163">
        <v>36298</v>
      </c>
      <c r="E14" s="164"/>
      <c r="F14" s="165">
        <v>30666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9.8699999999999992</v>
      </c>
      <c r="C19" s="174">
        <f>ROUND(VALUE(SUBSTITUTE(実質収支比率等に係る経年分析!G$48,"▲","-")),2)</f>
        <v>13.61</v>
      </c>
      <c r="D19" s="174">
        <f>ROUND(VALUE(SUBSTITUTE(実質収支比率等に係る経年分析!H$48,"▲","-")),2)</f>
        <v>14.58</v>
      </c>
      <c r="E19" s="174">
        <f>ROUND(VALUE(SUBSTITUTE(実質収支比率等に係る経年分析!I$48,"▲","-")),2)</f>
        <v>14.57</v>
      </c>
      <c r="F19" s="174">
        <f>ROUND(VALUE(SUBSTITUTE(実質収支比率等に係る経年分析!J$48,"▲","-")),2)</f>
        <v>10.4</v>
      </c>
    </row>
    <row r="20" spans="1:11" x14ac:dyDescent="0.2">
      <c r="A20" s="174" t="s">
        <v>53</v>
      </c>
      <c r="B20" s="174">
        <f>ROUND(VALUE(SUBSTITUTE(実質収支比率等に係る経年分析!F$47,"▲","-")),2)</f>
        <v>44.33</v>
      </c>
      <c r="C20" s="174">
        <f>ROUND(VALUE(SUBSTITUTE(実質収支比率等に係る経年分析!G$47,"▲","-")),2)</f>
        <v>44.1</v>
      </c>
      <c r="D20" s="174">
        <f>ROUND(VALUE(SUBSTITUTE(実質収支比率等に係る経年分析!H$47,"▲","-")),2)</f>
        <v>41.9</v>
      </c>
      <c r="E20" s="174">
        <f>ROUND(VALUE(SUBSTITUTE(実質収支比率等に係る経年分析!I$47,"▲","-")),2)</f>
        <v>49.71</v>
      </c>
      <c r="F20" s="174">
        <f>ROUND(VALUE(SUBSTITUTE(実質収支比率等に係る経年分析!J$47,"▲","-")),2)</f>
        <v>40.130000000000003</v>
      </c>
    </row>
    <row r="21" spans="1:11" x14ac:dyDescent="0.2">
      <c r="A21" s="174" t="s">
        <v>54</v>
      </c>
      <c r="B21" s="174">
        <f>IF(ISNUMBER(VALUE(SUBSTITUTE(実質収支比率等に係る経年分析!F$49,"▲","-"))),ROUND(VALUE(SUBSTITUTE(実質収支比率等に係る経年分析!F$49,"▲","-")),2),NA())</f>
        <v>-0.92</v>
      </c>
      <c r="C21" s="174">
        <f>IF(ISNUMBER(VALUE(SUBSTITUTE(実質収支比率等に係る経年分析!G$49,"▲","-"))),ROUND(VALUE(SUBSTITUTE(実質収支比率等に係る経年分析!G$49,"▲","-")),2),NA())</f>
        <v>2.39</v>
      </c>
      <c r="D21" s="174">
        <f>IF(ISNUMBER(VALUE(SUBSTITUTE(実質収支比率等に係る経年分析!H$49,"▲","-"))),ROUND(VALUE(SUBSTITUTE(実質収支比率等に係る経年分析!H$49,"▲","-")),2),NA())</f>
        <v>-6.42</v>
      </c>
      <c r="E21" s="174">
        <f>IF(ISNUMBER(VALUE(SUBSTITUTE(実質収支比率等に係る経年分析!I$49,"▲","-"))),ROUND(VALUE(SUBSTITUTE(実質収支比率等に係る経年分析!I$49,"▲","-")),2),NA())</f>
        <v>4.8099999999999996</v>
      </c>
      <c r="F21" s="174">
        <f>IF(ISNUMBER(VALUE(SUBSTITUTE(実質収支比率等に係る経年分析!J$49,"▲","-"))),ROUND(VALUE(SUBSTITUTE(実質収支比率等に係る経年分析!J$49,"▲","-")),2),NA())</f>
        <v>-2.2000000000000002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7.0000000000000007E-2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0.45</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1.1599999999999999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0.61</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1.75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2.17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2.38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3.01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2.4700000000000002</v>
      </c>
    </row>
    <row r="35" spans="1:16" x14ac:dyDescent="0.2">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3.97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3.81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5.93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7.81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6.7</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9.86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13.61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14.57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14.56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1733</v>
      </c>
      <c r="E42" s="176"/>
      <c r="F42" s="176"/>
      <c r="G42" s="176">
        <f>'実質公債費比率（分子）の構造'!L$52</f>
        <v>1408</v>
      </c>
      <c r="H42" s="176"/>
      <c r="I42" s="176"/>
      <c r="J42" s="176">
        <f>'実質公債費比率（分子）の構造'!M$52</f>
        <v>1332</v>
      </c>
      <c r="K42" s="176"/>
      <c r="L42" s="176"/>
      <c r="M42" s="176">
        <f>'実質公債費比率（分子）の構造'!N$52</f>
        <v>1186</v>
      </c>
      <c r="N42" s="176"/>
      <c r="O42" s="176"/>
      <c r="P42" s="176">
        <f>'実質公債費比率（分子）の構造'!O$52</f>
        <v>1149</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230</v>
      </c>
      <c r="C44" s="176"/>
      <c r="D44" s="176"/>
      <c r="E44" s="176">
        <f>'実質公債費比率（分子）の構造'!L$50</f>
        <v>20</v>
      </c>
      <c r="F44" s="176"/>
      <c r="G44" s="176"/>
      <c r="H44" s="176">
        <f>'実質公債費比率（分子）の構造'!M$50</f>
        <v>20</v>
      </c>
      <c r="I44" s="176"/>
      <c r="J44" s="176"/>
      <c r="K44" s="176">
        <f>'実質公債費比率（分子）の構造'!N$50</f>
        <v>20</v>
      </c>
      <c r="L44" s="176"/>
      <c r="M44" s="176"/>
      <c r="N44" s="176">
        <f>'実質公債費比率（分子）の構造'!O$50</f>
        <v>20</v>
      </c>
      <c r="O44" s="176"/>
      <c r="P44" s="176"/>
    </row>
    <row r="45" spans="1:16" x14ac:dyDescent="0.2">
      <c r="A45" s="176" t="s">
        <v>63</v>
      </c>
      <c r="B45" s="176">
        <f>'実質公債費比率（分子）の構造'!K$49</f>
        <v>91</v>
      </c>
      <c r="C45" s="176"/>
      <c r="D45" s="176"/>
      <c r="E45" s="176">
        <f>'実質公債費比率（分子）の構造'!L$49</f>
        <v>81</v>
      </c>
      <c r="F45" s="176"/>
      <c r="G45" s="176"/>
      <c r="H45" s="176">
        <f>'実質公債費比率（分子）の構造'!M$49</f>
        <v>34</v>
      </c>
      <c r="I45" s="176"/>
      <c r="J45" s="176"/>
      <c r="K45" s="176">
        <f>'実質公債費比率（分子）の構造'!N$49</f>
        <v>35</v>
      </c>
      <c r="L45" s="176"/>
      <c r="M45" s="176"/>
      <c r="N45" s="176">
        <f>'実質公債費比率（分子）の構造'!O$49</f>
        <v>51</v>
      </c>
      <c r="O45" s="176"/>
      <c r="P45" s="176"/>
    </row>
    <row r="46" spans="1:16" x14ac:dyDescent="0.2">
      <c r="A46" s="176" t="s">
        <v>64</v>
      </c>
      <c r="B46" s="176">
        <f>'実質公債費比率（分子）の構造'!K$48</f>
        <v>907</v>
      </c>
      <c r="C46" s="176"/>
      <c r="D46" s="176"/>
      <c r="E46" s="176">
        <f>'実質公債費比率（分子）の構造'!L$48</f>
        <v>805</v>
      </c>
      <c r="F46" s="176"/>
      <c r="G46" s="176"/>
      <c r="H46" s="176">
        <f>'実質公債費比率（分子）の構造'!M$48</f>
        <v>689</v>
      </c>
      <c r="I46" s="176"/>
      <c r="J46" s="176"/>
      <c r="K46" s="176">
        <f>'実質公債費比率（分子）の構造'!N$48</f>
        <v>715</v>
      </c>
      <c r="L46" s="176"/>
      <c r="M46" s="176"/>
      <c r="N46" s="176">
        <f>'実質公債費比率（分子）の構造'!O$48</f>
        <v>740</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1024</v>
      </c>
      <c r="C49" s="176"/>
      <c r="D49" s="176"/>
      <c r="E49" s="176">
        <f>'実質公債費比率（分子）の構造'!L$45</f>
        <v>906</v>
      </c>
      <c r="F49" s="176"/>
      <c r="G49" s="176"/>
      <c r="H49" s="176">
        <f>'実質公債費比率（分子）の構造'!M$45</f>
        <v>828</v>
      </c>
      <c r="I49" s="176"/>
      <c r="J49" s="176"/>
      <c r="K49" s="176">
        <f>'実質公債費比率（分子）の構造'!N$45</f>
        <v>798</v>
      </c>
      <c r="L49" s="176"/>
      <c r="M49" s="176"/>
      <c r="N49" s="176">
        <f>'実質公債費比率（分子）の構造'!O$45</f>
        <v>780</v>
      </c>
      <c r="O49" s="176"/>
      <c r="P49" s="176"/>
    </row>
    <row r="50" spans="1:16" x14ac:dyDescent="0.2">
      <c r="A50" s="176" t="s">
        <v>67</v>
      </c>
      <c r="B50" s="176" t="e">
        <f>NA()</f>
        <v>#N/A</v>
      </c>
      <c r="C50" s="176">
        <f>IF(ISNUMBER('実質公債費比率（分子）の構造'!K$53),'実質公債費比率（分子）の構造'!K$53,NA())</f>
        <v>519</v>
      </c>
      <c r="D50" s="176" t="e">
        <f>NA()</f>
        <v>#N/A</v>
      </c>
      <c r="E50" s="176" t="e">
        <f>NA()</f>
        <v>#N/A</v>
      </c>
      <c r="F50" s="176">
        <f>IF(ISNUMBER('実質公債費比率（分子）の構造'!L$53),'実質公債費比率（分子）の構造'!L$53,NA())</f>
        <v>404</v>
      </c>
      <c r="G50" s="176" t="e">
        <f>NA()</f>
        <v>#N/A</v>
      </c>
      <c r="H50" s="176" t="e">
        <f>NA()</f>
        <v>#N/A</v>
      </c>
      <c r="I50" s="176">
        <f>IF(ISNUMBER('実質公債費比率（分子）の構造'!M$53),'実質公債費比率（分子）の構造'!M$53,NA())</f>
        <v>239</v>
      </c>
      <c r="J50" s="176" t="e">
        <f>NA()</f>
        <v>#N/A</v>
      </c>
      <c r="K50" s="176" t="e">
        <f>NA()</f>
        <v>#N/A</v>
      </c>
      <c r="L50" s="176">
        <f>IF(ISNUMBER('実質公債費比率（分子）の構造'!N$53),'実質公債費比率（分子）の構造'!N$53,NA())</f>
        <v>382</v>
      </c>
      <c r="M50" s="176" t="e">
        <f>NA()</f>
        <v>#N/A</v>
      </c>
      <c r="N50" s="176" t="e">
        <f>NA()</f>
        <v>#N/A</v>
      </c>
      <c r="O50" s="176">
        <f>IF(ISNUMBER('実質公債費比率（分子）の構造'!O$53),'実質公債費比率（分子）の構造'!O$53,NA())</f>
        <v>442</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7931</v>
      </c>
      <c r="E56" s="175"/>
      <c r="F56" s="175"/>
      <c r="G56" s="175">
        <f>'将来負担比率（分子）の構造'!J$52</f>
        <v>7204</v>
      </c>
      <c r="H56" s="175"/>
      <c r="I56" s="175"/>
      <c r="J56" s="175">
        <f>'将来負担比率（分子）の構造'!K$52</f>
        <v>6761</v>
      </c>
      <c r="K56" s="175"/>
      <c r="L56" s="175"/>
      <c r="M56" s="175">
        <f>'将来負担比率（分子）の構造'!L$52</f>
        <v>5996</v>
      </c>
      <c r="N56" s="175"/>
      <c r="O56" s="175"/>
      <c r="P56" s="175">
        <f>'将来負担比率（分子）の構造'!M$52</f>
        <v>5548</v>
      </c>
    </row>
    <row r="57" spans="1:16" x14ac:dyDescent="0.2">
      <c r="A57" s="175" t="s">
        <v>42</v>
      </c>
      <c r="B57" s="175"/>
      <c r="C57" s="175"/>
      <c r="D57" s="175">
        <f>'将来負担比率（分子）の構造'!I$51</f>
        <v>6083</v>
      </c>
      <c r="E57" s="175"/>
      <c r="F57" s="175"/>
      <c r="G57" s="175">
        <f>'将来負担比率（分子）の構造'!J$51</f>
        <v>5518</v>
      </c>
      <c r="H57" s="175"/>
      <c r="I57" s="175"/>
      <c r="J57" s="175">
        <f>'将来負担比率（分子）の構造'!K$51</f>
        <v>5716</v>
      </c>
      <c r="K57" s="175"/>
      <c r="L57" s="175"/>
      <c r="M57" s="175">
        <f>'将来負担比率（分子）の構造'!L$51</f>
        <v>4961</v>
      </c>
      <c r="N57" s="175"/>
      <c r="O57" s="175"/>
      <c r="P57" s="175">
        <f>'将来負担比率（分子）の構造'!M$51</f>
        <v>4385</v>
      </c>
    </row>
    <row r="58" spans="1:16" x14ac:dyDescent="0.2">
      <c r="A58" s="175" t="s">
        <v>41</v>
      </c>
      <c r="B58" s="175"/>
      <c r="C58" s="175"/>
      <c r="D58" s="175">
        <f>'将来負担比率（分子）の構造'!I$50</f>
        <v>20815</v>
      </c>
      <c r="E58" s="175"/>
      <c r="F58" s="175"/>
      <c r="G58" s="175">
        <f>'将来負担比率（分子）の構造'!J$50</f>
        <v>20578</v>
      </c>
      <c r="H58" s="175"/>
      <c r="I58" s="175"/>
      <c r="J58" s="175">
        <f>'将来負担比率（分子）の構造'!K$50</f>
        <v>19536</v>
      </c>
      <c r="K58" s="175"/>
      <c r="L58" s="175"/>
      <c r="M58" s="175">
        <f>'将来負担比率（分子）の構造'!L$50</f>
        <v>20636</v>
      </c>
      <c r="N58" s="175"/>
      <c r="O58" s="175"/>
      <c r="P58" s="175">
        <f>'将来負担比率（分子）の構造'!M$50</f>
        <v>20560</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f>'将来負担比率（分子）の構造'!J$46</f>
        <v>1355</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550</v>
      </c>
      <c r="C62" s="175"/>
      <c r="D62" s="175"/>
      <c r="E62" s="175">
        <f>'将来負担比率（分子）の構造'!J$45</f>
        <v>362</v>
      </c>
      <c r="F62" s="175"/>
      <c r="G62" s="175"/>
      <c r="H62" s="175">
        <f>'将来負担比率（分子）の構造'!K$45</f>
        <v>314</v>
      </c>
      <c r="I62" s="175"/>
      <c r="J62" s="175"/>
      <c r="K62" s="175">
        <f>'将来負担比率（分子）の構造'!L$45</f>
        <v>256</v>
      </c>
      <c r="L62" s="175"/>
      <c r="M62" s="175"/>
      <c r="N62" s="175">
        <f>'将来負担比率（分子）の構造'!M$45</f>
        <v>293</v>
      </c>
      <c r="O62" s="175"/>
      <c r="P62" s="175"/>
    </row>
    <row r="63" spans="1:16" x14ac:dyDescent="0.2">
      <c r="A63" s="175" t="s">
        <v>34</v>
      </c>
      <c r="B63" s="175">
        <f>'将来負担比率（分子）の構造'!I$44</f>
        <v>224</v>
      </c>
      <c r="C63" s="175"/>
      <c r="D63" s="175"/>
      <c r="E63" s="175">
        <f>'将来負担比率（分子）の構造'!J$44</f>
        <v>181</v>
      </c>
      <c r="F63" s="175"/>
      <c r="G63" s="175"/>
      <c r="H63" s="175">
        <f>'将来負担比率（分子）の構造'!K$44</f>
        <v>191</v>
      </c>
      <c r="I63" s="175"/>
      <c r="J63" s="175"/>
      <c r="K63" s="175">
        <f>'将来負担比率（分子）の構造'!L$44</f>
        <v>213</v>
      </c>
      <c r="L63" s="175"/>
      <c r="M63" s="175"/>
      <c r="N63" s="175">
        <f>'将来負担比率（分子）の構造'!M$44</f>
        <v>216</v>
      </c>
      <c r="O63" s="175"/>
      <c r="P63" s="175"/>
    </row>
    <row r="64" spans="1:16" x14ac:dyDescent="0.2">
      <c r="A64" s="175" t="s">
        <v>33</v>
      </c>
      <c r="B64" s="175">
        <f>'将来負担比率（分子）の構造'!I$43</f>
        <v>6449</v>
      </c>
      <c r="C64" s="175"/>
      <c r="D64" s="175"/>
      <c r="E64" s="175">
        <f>'将来負担比率（分子）の構造'!J$43</f>
        <v>6219</v>
      </c>
      <c r="F64" s="175"/>
      <c r="G64" s="175"/>
      <c r="H64" s="175">
        <f>'将来負担比率（分子）の構造'!K$43</f>
        <v>6123</v>
      </c>
      <c r="I64" s="175"/>
      <c r="J64" s="175"/>
      <c r="K64" s="175">
        <f>'将来負担比率（分子）の構造'!L$43</f>
        <v>5503</v>
      </c>
      <c r="L64" s="175"/>
      <c r="M64" s="175"/>
      <c r="N64" s="175">
        <f>'将来負担比率（分子）の構造'!M$43</f>
        <v>5734</v>
      </c>
      <c r="O64" s="175"/>
      <c r="P64" s="175"/>
    </row>
    <row r="65" spans="1:16" x14ac:dyDescent="0.2">
      <c r="A65" s="175" t="s">
        <v>32</v>
      </c>
      <c r="B65" s="175">
        <f>'将来負担比率（分子）の構造'!I$42</f>
        <v>1396</v>
      </c>
      <c r="C65" s="175"/>
      <c r="D65" s="175"/>
      <c r="E65" s="175">
        <f>'将来負担比率（分子）の構造'!J$42</f>
        <v>1035</v>
      </c>
      <c r="F65" s="175"/>
      <c r="G65" s="175"/>
      <c r="H65" s="175">
        <f>'将来負担比率（分子）の構造'!K$42</f>
        <v>1152</v>
      </c>
      <c r="I65" s="175"/>
      <c r="J65" s="175"/>
      <c r="K65" s="175">
        <f>'将来負担比率（分子）の構造'!L$42</f>
        <v>1026</v>
      </c>
      <c r="L65" s="175"/>
      <c r="M65" s="175"/>
      <c r="N65" s="175">
        <f>'将来負担比率（分子）の構造'!M$42</f>
        <v>850</v>
      </c>
      <c r="O65" s="175"/>
      <c r="P65" s="175"/>
    </row>
    <row r="66" spans="1:16" x14ac:dyDescent="0.2">
      <c r="A66" s="175" t="s">
        <v>31</v>
      </c>
      <c r="B66" s="175">
        <f>'将来負担比率（分子）の構造'!I$41</f>
        <v>6166</v>
      </c>
      <c r="C66" s="175"/>
      <c r="D66" s="175"/>
      <c r="E66" s="175">
        <f>'将来負担比率（分子）の構造'!J$41</f>
        <v>6068</v>
      </c>
      <c r="F66" s="175"/>
      <c r="G66" s="175"/>
      <c r="H66" s="175">
        <f>'将来負担比率（分子）の構造'!K$41</f>
        <v>6509</v>
      </c>
      <c r="I66" s="175"/>
      <c r="J66" s="175"/>
      <c r="K66" s="175">
        <f>'将来負担比率（分子）の構造'!L$41</f>
        <v>6570</v>
      </c>
      <c r="L66" s="175"/>
      <c r="M66" s="175"/>
      <c r="N66" s="175">
        <f>'将来負担比率（分子）の構造'!M$41</f>
        <v>6105</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6794</v>
      </c>
      <c r="C72" s="179">
        <f>基金残高に係る経年分析!G55</f>
        <v>7656</v>
      </c>
      <c r="D72" s="179">
        <f>基金残高に係る経年分析!H55</f>
        <v>7535</v>
      </c>
    </row>
    <row r="73" spans="1:16" x14ac:dyDescent="0.2">
      <c r="A73" s="178" t="s">
        <v>74</v>
      </c>
      <c r="B73" s="179">
        <f>基金残高に係る経年分析!F56</f>
        <v>144</v>
      </c>
      <c r="C73" s="179">
        <f>基金残高に係る経年分析!G56</f>
        <v>144</v>
      </c>
      <c r="D73" s="179">
        <f>基金残高に係る経年分析!H56</f>
        <v>145</v>
      </c>
    </row>
    <row r="74" spans="1:16" x14ac:dyDescent="0.2">
      <c r="A74" s="178" t="s">
        <v>75</v>
      </c>
      <c r="B74" s="179">
        <f>基金残高に係る経年分析!F57</f>
        <v>11187</v>
      </c>
      <c r="C74" s="179">
        <f>基金残高に係る経年分析!G57</f>
        <v>11896</v>
      </c>
      <c r="D74" s="179">
        <f>基金残高に係る経年分析!H57</f>
        <v>11990</v>
      </c>
    </row>
  </sheetData>
  <sheetProtection algorithmName="SHA-512" hashValue="/NODIblxmUob05wnULlME4AkBVJPFQMPHEw/vbzSzoXiEGLpAKTrVVZ5ZagsceFEG51F2nj4pv8wzAo1iNfGKw==" saltValue="uOu62iE8gw6/01HUSijuuw=="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2025-03-17T11:45:23Z</cp:lastPrinted>
  <dcterms:created xsi:type="dcterms:W3CDTF">2025-02-19T03:04:57Z</dcterms:created>
  <dcterms:modified xsi:type="dcterms:W3CDTF">2025-03-19T04:22:44Z</dcterms:modified>
  <cp:category/>
</cp:coreProperties>
</file>