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39 東郷町　○\"/>
    </mc:Choice>
  </mc:AlternateContent>
  <xr:revisionPtr revIDLastSave="0" documentId="13_ncr:1_{1B9CE70E-A2E9-46E2-ABCF-587A5C78A8C9}"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W37" i="10"/>
  <c r="BW38" i="10" s="1"/>
  <c r="BW39" i="10" s="1"/>
  <c r="BE37" i="10"/>
  <c r="AM37" i="10"/>
  <c r="C37" i="10"/>
  <c r="CO36" i="10"/>
  <c r="BW36" i="10"/>
  <c r="BE36" i="10"/>
  <c r="AM36" i="10"/>
  <c r="C36" i="10"/>
  <c r="CO35" i="10"/>
  <c r="BW35" i="10"/>
  <c r="BE35" i="10"/>
  <c r="AM35" i="10"/>
  <c r="C35" i="10"/>
  <c r="CO34" i="10"/>
  <c r="BW34" i="10"/>
  <c r="BE34" i="10"/>
  <c r="C34" i="10"/>
  <c r="U34" i="10" s="1"/>
  <c r="U35" i="10" l="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<sst xmlns="http://schemas.openxmlformats.org/spreadsheetml/2006/main" count="1096" uniqueCount="560">
  <si>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</si>
  <si>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</si>
  <si>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</si>
  <si>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</si>
  <si>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</si>
  <si>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</si>
  <si>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</si>
  <si>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</si>
  <si>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</si>
  <si>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</si>
  <si>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</si>
  <si>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</si>
  <si>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</si>
  <si>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</si>
  <si>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</si>
  <si>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</si>
  <si>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</si>
  <si>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</si>
  <si>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</si>
  <si>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</si>
  <si>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</si>
  <si>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</si>
  <si>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</si>
  <si>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</si>
  <si>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</si>
  <si>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</si>
  <si>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</si>
  <si>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</si>
  <si>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</si>
  <si>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</si>
  <si>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</si>
  <si>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</si>
  <si>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</si>
  <si>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</si>
  <si>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</si>
  <si>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</si>
  <si>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</si>
  <si>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</si>
  <si>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</si>
  <si>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</si>
  <si>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</si>
  <si>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</si>
  <si>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</si>
  <si>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</si>
  <si>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</si>
  <si>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</si>
  <si>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</si>
  <si>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</si>
  <si>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</si>
  <si>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</si>
  <si>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</si>
  <si>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</si>
  <si>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</si>
  <si>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</si>
  <si>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</si>
  <si>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</si>
  <si>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</si>
  <si>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</si>
  <si>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</si>
  <si>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</si>
  <si>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</si>
  <si>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</si>
  <si>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</si>
  <si>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</si>
  <si>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</si>
  <si>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</si>
  <si>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</si>
  <si>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</si>
  <si>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</si>
  <si>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</si>
  <si>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</si>
  <si>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</si>
  <si>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</si>
  <si>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</si>
  <si>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</si>
  <si>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</si>
  <si>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</si>
  <si>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</si>
  <si>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</si>
  <si>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</si>
  <si>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</si>
  <si>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</si>
  <si>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</si>
  <si>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</si>
  <si>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</si>
  <si>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</si>
  <si>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</si>
  <si>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</si>
  <si>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</si>
  <si>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</si>
  <si>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</si>
  <si>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</si>
  <si>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</si>
  <si>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</si>
  <si>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</si>
  <si>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</si>
  <si>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</si>
  <si>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</si>
  <si>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</si>
  <si>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</si>
  <si>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</si>
  <si>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</si>
  <si>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</si>
  <si>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</si>
  <si>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</si>
  <si>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</si>
  <si>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</si>
  <si>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</si>
  <si>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</si>
  <si>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</si>
  <si>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</si>
  <si>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</si>
  <si>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</si>
  <si>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</si>
  <si>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</si>
  <si>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</si>
  <si>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</si>
  <si>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</si>
  <si>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</si>
  <si>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</si>
  <si>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</si>
  <si>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</si>
  <si>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</si>
  <si>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</si>
  <si>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</si>
  <si>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</si>
  <si>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</si>
  <si>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</si>
  <si>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</si>
  <si>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</si>
  <si>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</si>
  <si>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</si>
  <si>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</si>
  <si>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</si>
  <si>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</si>
  <si>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</si>
  <si>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</si>
  <si>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</si>
  <si>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</si>
  <si>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</si>
  <si>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</si>
  <si>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</si>
  <si>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</si>
  <si>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</si>
  <si>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</si>
  <si>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</si>
  <si>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</si>
  <si>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</si>
  <si>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</si>
  <si>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</si>
  <si>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</si>
  <si>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</si>
  <si>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</si>
  <si>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</si>
  <si>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</si>
  <si>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</si>
  <si>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</si>
  <si>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</si>
  <si>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</si>
  <si>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</si>
  <si>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</si>
  <si>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</si>
  <si>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</si>
  <si>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</si>
  <si>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</si>
  <si>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</si>
  <si>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</si>
  <si>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</si>
  <si>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</si>
  <si>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</si>
  <si>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</si>
  <si>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</si>
  <si>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</si>
  <si>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</si>
  <si>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</si>
  <si>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</si>
  <si>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</si>
  <si>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</si>
  <si>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</si>
  <si>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</si>
  <si>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</si>
  <si>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</si>
  <si>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</si>
  <si>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</si>
  <si>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</si>
  <si>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</si>
  <si>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</si>
  <si>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</si>
  <si>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</si>
  <si>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</si>
  <si>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</si>
  <si>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</si>
  <si>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</si>
  <si>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</si>
  <si>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</si>
  <si>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</si>
  <si>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</si>
  <si>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</si>
  <si>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</si>
  <si>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</si>
  <si>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</si>
  <si>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</si>
  <si>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</si>
  <si>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愛知県東郷町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</si>
  <si>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</si>
  <si>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</si>
  <si>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</si>
  <si>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</si>
  <si>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</si>
  <si>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</si>
  <si>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</si>
  <si>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</si>
  <si>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</si>
  <si>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</si>
  <si>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</si>
  <si>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</si>
  <si>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</si>
  <si>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</si>
  <si>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</si>
  <si>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</si>
  <si>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</si>
  <si>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</si>
  <si>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</si>
  <si>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</si>
  <si>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</si>
  <si>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</si>
  <si>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</si>
  <si>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</si>
  <si>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</si>
  <si>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</si>
  <si>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</si>
  <si>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</si>
  <si>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</si>
  <si>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</si>
  <si>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</si>
  <si>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</si>
  <si>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</si>
  <si>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</si>
  <si>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</si>
  <si>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</si>
  <si>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</si>
  <si>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</si>
  <si>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</si>
  <si>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</si>
  <si>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</si>
  <si>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</si>
  <si>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</si>
  <si>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</si>
  <si>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</si>
  <si>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</si>
  <si>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</si>
  <si>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</si>
  <si>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</si>
  <si>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</si>
  <si>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</si>
  <si>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</si>
  <si>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</si>
  <si>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</si>
  <si>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</si>
  <si>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</si>
  <si>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</si>
  <si>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</si>
  <si>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</si>
  <si>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</si>
  <si>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</si>
  <si>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</si>
  <si>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</si>
  <si>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</si>
  <si>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</si>
  <si>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</si>
  <si>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</si>
  <si>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</si>
  <si>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</si>
  <si>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</si>
  <si>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</si>
  <si>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</si>
  <si>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</si>
  <si>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</si>
  <si>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</si>
  <si>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</si>
  <si>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</si>
  <si>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</si>
  <si>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</si>
  <si>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</si>
  <si>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</si>
  <si>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</si>
  <si>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</si>
  <si>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</si>
  <si>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</si>
  <si>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</si>
  <si>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</si>
  <si>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</si>
  <si>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</si>
  <si>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</si>
  <si>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</si>
  <si>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</si>
  <si>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</si>
  <si>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</si>
  <si>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</si>
  <si>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</si>
  <si>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</si>
  <si>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</si>
  <si>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</si>
  <si>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</si>
  <si>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</si>
  <si>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</si>
  <si>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</si>
  <si>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</si>
  <si>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</si>
  <si>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</si>
  <si>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</si>
  <si>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</si>
  <si>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</si>
  <si>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</si>
  <si>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</si>
  <si>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</si>
  <si>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</si>
  <si>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</si>
  <si>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</si>
  <si>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</si>
  <si>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</si>
  <si>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</si>
  <si>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</si>
  <si>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</si>
  <si>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</si>
  <si>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</si>
  <si>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</si>
  <si>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</si>
  <si>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</si>
  <si>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</si>
  <si>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</si>
  <si>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</si>
  <si>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</si>
  <si>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</si>
  <si>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</si>
  <si>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</si>
  <si>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</si>
  <si>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</si>
  <si>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</si>
  <si>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</si>
  <si>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</si>
  <si>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</si>
  <si>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</si>
  <si>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</si>
  <si>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</si>
  <si>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</si>
  <si>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</si>
  <si>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</si>
  <si>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</si>
  <si>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</si>
  <si>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</si>
  <si>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</si>
  <si>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</si>
  <si>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</si>
  <si>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愛知県東郷町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</si>
  <si>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</si>
  <si>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</si>
  <si>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</si>
  <si>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</si>
  <si>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</si>
  <si>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</si>
  <si>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</si>
  <si>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</si>
  <si>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</si>
  <si>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</si>
  <si>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</si>
  <si>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</si>
  <si>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</si>
  <si>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</si>
  <si>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</si>
  <si>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</si>
  <si>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</si>
  <si>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</si>
  <si>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</si>
  <si>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</si>
  <si>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</si>
  <si>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</si>
  <si>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</si>
  <si>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</si>
  <si>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</si>
  <si>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</si>
  <si>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</si>
  <si>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</si>
  <si>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</si>
  <si>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</si>
  <si>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</si>
  <si>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</si>
  <si>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</si>
  <si>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</si>
  <si>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</si>
  <si>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</si>
  <si>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</si>
  <si>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</si>
  <si>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</si>
  <si>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</si>
  <si>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</si>
  <si>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</si>
  <si>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</si>
  <si>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</si>
  <si>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</si>
  <si>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</si>
  <si>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</si>
  <si>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</si>
  <si>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</si>
  <si>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</si>
  <si>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</si>
  <si>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</si>
  <si>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</si>
  <si>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</si>
  <si>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</si>
  <si>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</si>
  <si>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</si>
  <si>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</si>
  <si>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</si>
  <si>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</si>
  <si>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</si>
  <si>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</si>
  <si>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</si>
  <si>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</si>
  <si>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</si>
  <si>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</si>
  <si>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</si>
  <si>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</si>
  <si>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</si>
  <si>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</si>
  <si>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</si>
  <si>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</si>
  <si>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</si>
  <si>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</si>
  <si>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</si>
  <si>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</si>
  <si>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</si>
  <si>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</si>
  <si>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</si>
  <si>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</si>
  <si>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</si>
  <si>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</si>
  <si>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</si>
  <si>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</si>
  <si>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</si>
  <si>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</si>
  <si>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</si>
  <si>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</si>
  <si>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</si>
  <si>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</si>
  <si>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</si>
  <si>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</si>
  <si>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</si>
  <si>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</si>
  <si>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</si>
  <si>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</si>
  <si>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</si>
  <si>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</si>
  <si>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</si>
  <si>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</si>
  <si>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</si>
  <si>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</si>
  <si>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</si>
  <si>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</si>
  <si>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</si>
  <si>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</si>
  <si>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</si>
  <si>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</si>
  <si>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</si>
  <si>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</si>
  <si>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</si>
  <si>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</si>
  <si>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</si>
  <si>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</si>
  <si>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</si>
  <si>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</si>
  <si>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</si>
  <si>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</si>
  <si>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</si>
  <si>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</si>
  <si>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</si>
  <si>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</si>
  <si>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</si>
  <si>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</si>
  <si>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</si>
  <si>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</si>
  <si>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</si>
  <si>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</si>
  <si>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</si>
  <si>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</si>
  <si>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</si>
  <si>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</si>
  <si>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</si>
  <si>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</si>
  <si>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</si>
  <si>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</si>
  <si>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</si>
  <si>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</si>
  <si>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</si>
  <si>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</si>
  <si>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</si>
  <si>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</si>
  <si>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</si>
  <si>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</si>
  <si>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</si>
  <si>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</si>
  <si>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</si>
  <si>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</si>
  <si>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</si>
  <si>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</si>
  <si>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</si>
  <si>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</si>
  <si>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</si>
  <si>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</si>
  <si>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</si>
  <si>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</si>
  <si>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</si>
  <si>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</si>
  <si>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</si>
  <si>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</si>
  <si>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</si>
  <si>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</si>
  <si>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</si>
  <si>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</si>
  <si>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</si>
  <si>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</si>
  <si>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</si>
  <si>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</si>
  <si>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</si>
  <si>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</si>
  <si>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</si>
  <si>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</si>
  <si>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</si>
  <si>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</si>
  <si>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4.80</t>
  </si>
  <si>
    <t>▲ 5.03</t>
  </si>
  <si>
    <t>▲ 3.11</t>
  </si>
  <si>
    <t>▲ 12.73</t>
  </si>
  <si>
    <t>一般会計</t>
  </si>
  <si>
    <t>下水道事業会計</t>
  </si>
  <si>
    <t>介護保険特別会計</t>
  </si>
  <si>
    <t>国民健康保険特別会計</t>
  </si>
  <si>
    <t>後期高齢者医療特別会計</t>
  </si>
  <si>
    <t>国民健康保険東郷診療所特別会計</t>
  </si>
  <si>
    <t>その他会計（赤字）</t>
  </si>
  <si>
    <t>その他会計（黒字）</t>
  </si>
  <si>
    <t>R01</t>
    <phoneticPr fontId="5"/>
  </si>
  <si>
    <t>R02</t>
    <phoneticPr fontId="5"/>
  </si>
  <si>
    <t>R03</t>
    <phoneticPr fontId="5"/>
  </si>
  <si>
    <t>R04</t>
    <phoneticPr fontId="5"/>
  </si>
  <si>
    <t>R05</t>
    <phoneticPr fontId="5"/>
  </si>
  <si>
    <t>尾三衛生組合</t>
    <rPh sb="0" eb="1">
      <t>ビ</t>
    </rPh>
    <rPh sb="1" eb="2">
      <t>サン</t>
    </rPh>
    <rPh sb="2" eb="4">
      <t>エイセイ</t>
    </rPh>
    <rPh sb="4" eb="6">
      <t>クミアイ</t>
    </rPh>
    <phoneticPr fontId="2"/>
  </si>
  <si>
    <t>尾三消防組合</t>
    <rPh sb="0" eb="1">
      <t>ビ</t>
    </rPh>
    <rPh sb="1" eb="2">
      <t>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</si>
  <si>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</si>
  <si>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10"/>
  </si>
  <si>
    <t>愛知県後期高齢者医療広域連合組合（一般会計）</t>
    <rPh sb="0" eb="3">
      <t>アイチケン</t>
    </rPh>
    <rPh sb="3" eb="5">
      <t>コウキ</t>
    </rPh>
    <rPh sb="5" eb="8">
      <t>コウレイシャ</t>
    </rPh>
    <rPh sb="8" eb="10">
      <t>イリョウ</t>
    </rPh>
    <rPh sb="10" eb="12">
      <t>コウイキ</t>
    </rPh>
    <rPh sb="12" eb="14">
      <t>レンゴウ</t>
    </rPh>
    <rPh sb="14" eb="16">
      <t>クミアイ</t>
    </rPh>
    <rPh sb="17" eb="19">
      <t>イッパン</t>
    </rPh>
    <rPh sb="19" eb="21">
      <t>カイケイ</t>
    </rPh>
    <phoneticPr fontId="10"/>
  </si>
  <si>
    <t>愛知県後期高齢者医療広域連合組合（後期高齢者医療特別会計）</t>
    <rPh sb="0" eb="3">
      <t>アイチケン</t>
    </rPh>
    <rPh sb="3" eb="5">
      <t>コウキ</t>
    </rPh>
    <rPh sb="5" eb="8">
      <t>コウレイシャ</t>
    </rPh>
    <rPh sb="8" eb="10">
      <t>イリョウ</t>
    </rPh>
    <rPh sb="10" eb="12">
      <t>コウイキ</t>
    </rPh>
    <rPh sb="12" eb="14">
      <t>レンゴウ</t>
    </rPh>
    <rPh sb="14" eb="16">
      <t>クミアイ</t>
    </rPh>
    <rPh sb="17" eb="19">
      <t>コウキ</t>
    </rPh>
    <rPh sb="19" eb="22">
      <t>コウレイシャ</t>
    </rPh>
    <rPh sb="22" eb="24">
      <t>イリョウ</t>
    </rPh>
    <rPh sb="24" eb="26">
      <t>トクベツ</t>
    </rPh>
    <rPh sb="26" eb="28">
      <t>カイケイ</t>
    </rPh>
    <phoneticPr fontId="10"/>
  </si>
  <si>
    <t>-</t>
    <phoneticPr fontId="2"/>
  </si>
  <si>
    <t>尾張土地開発公社</t>
    <phoneticPr fontId="2"/>
  </si>
  <si>
    <t>東郷町施設サービス株式会社</t>
    <rPh sb="0" eb="3">
      <t>トウゴウチョウ</t>
    </rPh>
    <rPh sb="3" eb="5">
      <t>シセツ</t>
    </rPh>
    <rPh sb="9" eb="13">
      <t>カブシキガイシャ</t>
    </rPh>
    <phoneticPr fontId="2"/>
  </si>
  <si>
    <t>公共施設整備基金</t>
    <rPh sb="0" eb="2">
      <t>コウキョウ</t>
    </rPh>
    <rPh sb="2" eb="4">
      <t>シセツ</t>
    </rPh>
    <rPh sb="4" eb="6">
      <t>セイビ</t>
    </rPh>
    <rPh sb="6" eb="8">
      <t>キキン</t>
    </rPh>
    <phoneticPr fontId="5"/>
  </si>
  <si>
    <t>新型コロナウイルス感染症対策基金</t>
    <rPh sb="0" eb="2">
      <t>シンガタ</t>
    </rPh>
    <rPh sb="9" eb="12">
      <t>カンセンショウ</t>
    </rPh>
    <rPh sb="12" eb="14">
      <t>タイサク</t>
    </rPh>
    <rPh sb="14" eb="16">
      <t>キキン</t>
    </rPh>
    <phoneticPr fontId="2"/>
  </si>
  <si>
    <t>森林環境譲与税基金</t>
    <rPh sb="0" eb="2">
      <t>シンリン</t>
    </rPh>
    <rPh sb="2" eb="4">
      <t>カンキョウ</t>
    </rPh>
    <rPh sb="4" eb="6">
      <t>ジョウヨ</t>
    </rPh>
    <rPh sb="6" eb="7">
      <t>ゼイ</t>
    </rPh>
    <rPh sb="7" eb="9">
      <t>キキン</t>
    </rPh>
    <phoneticPr fontId="2"/>
  </si>
  <si>
    <t>図書館整備基金</t>
    <rPh sb="0" eb="3">
      <t>トショカン</t>
    </rPh>
    <rPh sb="3" eb="5">
      <t>セイビ</t>
    </rPh>
    <rPh sb="5" eb="7">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</si>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</sst>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B1CD-45DC-8DD5-B6A1AF95C0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43097</c:v>
                </c:pt>
                <c:pt idx="1">
                  <c:v>33249</c:v>
                </c:pt>
                <c:pt idx="2">
                  <c:v>26688</c:v>
                </c:pt>
                <c:pt idx="3">
                  <c:v>22239</c:v>
                </c:pt>
                <c:pt idx="4">
                  <c:v>20811</c:v>
                </c:pt>
              </c:numCache>
            </c:numRef>
          </c:val>
          <c:smooth val="0"/>
          <c:extLst>
            <c:ext xmlns:c16="http://schemas.microsoft.com/office/drawing/2014/chart" uri="{C3380CC4-5D6E-409C-BE32-E72D297353CC}">
              <c16:uniqueId val="{00000001-B1CD-45DC-8DD5-B6A1AF95C0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4.92</c:v>
                </c:pt>
                <c:pt idx="1">
                  <c:v>10.08</c:v>
                </c:pt>
                <c:pt idx="2">
                  <c:v>10.35</c:v>
                </c:pt>
                <c:pt idx="3">
                  <c:v>8.59</c:v>
                </c:pt>
                <c:pt idx="4">
                  <c:v>6.93</c:v>
                </c:pt>
              </c:numCache>
            </c:numRef>
          </c:val>
          <c:extLst>
            <c:ext xmlns:c16="http://schemas.microsoft.com/office/drawing/2014/chart" uri="{C3380CC4-5D6E-409C-BE32-E72D297353CC}">
              <c16:uniqueId val="{00000000-A041-4022-8C09-15F9E6BECA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13.65</c:v>
                </c:pt>
                <c:pt idx="1">
                  <c:v>12.63</c:v>
                </c:pt>
                <c:pt idx="2">
                  <c:v>14.3</c:v>
                </c:pt>
                <c:pt idx="3">
                  <c:v>23.61</c:v>
                </c:pt>
                <c:pt idx="4">
                  <c:v>20.239999999999998</c:v>
                </c:pt>
              </c:numCache>
            </c:numRef>
          </c:val>
          <c:extLst>
            <c:ext xmlns:c16="http://schemas.microsoft.com/office/drawing/2014/chart" uri="{C3380CC4-5D6E-409C-BE32-E72D297353CC}">
              <c16:uniqueId val="{00000001-A041-4022-8C09-15F9E6BECA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c:v>
                </c:pt>
                <c:pt idx="1">
                  <c:v>0.81</c:v>
                </c:pt>
                <c:pt idx="2">
                  <c:v>-5.03</c:v>
                </c:pt>
                <c:pt idx="3">
                  <c:v>-3.11</c:v>
                </c:pt>
                <c:pt idx="4">
                  <c:v>-12.73</c:v>
                </c:pt>
              </c:numCache>
            </c:numRef>
          </c:val>
          <c:smooth val="0"/>
          <c:extLst>
            <c:ext xmlns:c16="http://schemas.microsoft.com/office/drawing/2014/chart" uri="{C3380CC4-5D6E-409C-BE32-E72D297353CC}">
              <c16:uniqueId val="{00000002-A041-4022-8C09-15F9E6BECA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9E-4BD0-B960-CF78D08585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9E-4BD0-B960-CF78D08585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9E-4BD0-B960-CF78D085853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9E-4BD0-B960-CF78D0858532}"/>
            </c:ext>
          </c:extLst>
        </c:ser>
        <c:ser>
          <c:idx val="4"/>
          <c:order val="4"/>
          <c:tx>
            <c:strRef>
              <c:f>データシート!$A$31</c:f>
              <c:strCache>
                <c:ptCount val="1"/>
                <c:pt idx="0">
                  <c:v>国民健康保険東郷診療所特別会計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0.18</c:v>
                </c:pt>
                <c:pt idx="4">
                  <c:v>#N/A</c:v>
                </c:pt>
                <c:pt idx="5">
                  <c:v>0.25</c:v>
                </c:pt>
                <c:pt idx="6">
                  <c:v>#N/A</c:v>
                </c:pt>
                <c:pt idx="7">
                  <c:v>0.27</c:v>
                </c:pt>
                <c:pt idx="8">
                  <c:v>#N/A</c:v>
                </c:pt>
                <c:pt idx="9">
                  <c:v>0</c:v>
                </c:pt>
              </c:numCache>
            </c:numRef>
          </c:val>
          <c:extLst>
            <c:ext xmlns:c16="http://schemas.microsoft.com/office/drawing/2014/chart" uri="{C3380CC4-5D6E-409C-BE32-E72D297353CC}">
              <c16:uniqueId val="{00000004-A29E-4BD0-B960-CF78D085853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5-A29E-4BD0-B960-CF78D085853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0.49</c:v>
                </c:pt>
                <c:pt idx="2">
                  <c:v>#N/A</c:v>
                </c:pt>
                <c:pt idx="3">
                  <c:v>0.48</c:v>
                </c:pt>
                <c:pt idx="4">
                  <c:v>#N/A</c:v>
                </c:pt>
                <c:pt idx="5">
                  <c:v>0.33</c:v>
                </c:pt>
                <c:pt idx="6">
                  <c:v>#N/A</c:v>
                </c:pt>
                <c:pt idx="7">
                  <c:v>0.44</c:v>
                </c:pt>
                <c:pt idx="8">
                  <c:v>#N/A</c:v>
                </c:pt>
                <c:pt idx="9">
                  <c:v>0.49</c:v>
                </c:pt>
              </c:numCache>
            </c:numRef>
          </c:val>
          <c:extLst>
            <c:ext xmlns:c16="http://schemas.microsoft.com/office/drawing/2014/chart" uri="{C3380CC4-5D6E-409C-BE32-E72D297353CC}">
              <c16:uniqueId val="{00000006-A29E-4BD0-B960-CF78D085853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0.82</c:v>
                </c:pt>
                <c:pt idx="2">
                  <c:v>#N/A</c:v>
                </c:pt>
                <c:pt idx="3">
                  <c:v>1.67</c:v>
                </c:pt>
                <c:pt idx="4">
                  <c:v>#N/A</c:v>
                </c:pt>
                <c:pt idx="5">
                  <c:v>1.05</c:v>
                </c:pt>
                <c:pt idx="6">
                  <c:v>#N/A</c:v>
                </c:pt>
                <c:pt idx="7">
                  <c:v>0.96</c:v>
                </c:pt>
                <c:pt idx="8">
                  <c:v>#N/A</c:v>
                </c:pt>
                <c:pt idx="9">
                  <c:v>1.45</c:v>
                </c:pt>
              </c:numCache>
            </c:numRef>
          </c:val>
          <c:extLst>
            <c:ext xmlns:c16="http://schemas.microsoft.com/office/drawing/2014/chart" uri="{C3380CC4-5D6E-409C-BE32-E72D297353CC}">
              <c16:uniqueId val="{00000007-A29E-4BD0-B960-CF78D085853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0.56000000000000005</c:v>
                </c:pt>
                <c:pt idx="2">
                  <c:v>#N/A</c:v>
                </c:pt>
                <c:pt idx="3">
                  <c:v>1.31</c:v>
                </c:pt>
                <c:pt idx="4">
                  <c:v>#N/A</c:v>
                </c:pt>
                <c:pt idx="5">
                  <c:v>1.25</c:v>
                </c:pt>
                <c:pt idx="6">
                  <c:v>#N/A</c:v>
                </c:pt>
                <c:pt idx="7">
                  <c:v>1.32</c:v>
                </c:pt>
                <c:pt idx="8">
                  <c:v>#N/A</c:v>
                </c:pt>
                <c:pt idx="9">
                  <c:v>1.47</c:v>
                </c:pt>
              </c:numCache>
            </c:numRef>
          </c:val>
          <c:extLst>
            <c:ext xmlns:c16="http://schemas.microsoft.com/office/drawing/2014/chart" uri="{C3380CC4-5D6E-409C-BE32-E72D297353CC}">
              <c16:uniqueId val="{00000008-A29E-4BD0-B960-CF78D08585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4.91</c:v>
                </c:pt>
                <c:pt idx="2">
                  <c:v>#N/A</c:v>
                </c:pt>
                <c:pt idx="3">
                  <c:v>10.08</c:v>
                </c:pt>
                <c:pt idx="4">
                  <c:v>#N/A</c:v>
                </c:pt>
                <c:pt idx="5">
                  <c:v>10.35</c:v>
                </c:pt>
                <c:pt idx="6">
                  <c:v>#N/A</c:v>
                </c:pt>
                <c:pt idx="7">
                  <c:v>8.59</c:v>
                </c:pt>
                <c:pt idx="8">
                  <c:v>#N/A</c:v>
                </c:pt>
                <c:pt idx="9">
                  <c:v>6.93</c:v>
                </c:pt>
              </c:numCache>
            </c:numRef>
          </c:val>
          <c:extLst>
            <c:ext xmlns:c16="http://schemas.microsoft.com/office/drawing/2014/chart" uri="{C3380CC4-5D6E-409C-BE32-E72D297353CC}">
              <c16:uniqueId val="{00000009-A29E-4BD0-B960-CF78D08585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1142</c:v>
                </c:pt>
                <c:pt idx="5">
                  <c:v>1111</c:v>
                </c:pt>
                <c:pt idx="8">
                  <c:v>997</c:v>
                </c:pt>
                <c:pt idx="11">
                  <c:v>1140</c:v>
                </c:pt>
                <c:pt idx="14">
                  <c:v>1132</c:v>
                </c:pt>
              </c:numCache>
            </c:numRef>
          </c:val>
          <c:extLst>
            <c:ext xmlns:c16="http://schemas.microsoft.com/office/drawing/2014/chart" uri="{C3380CC4-5D6E-409C-BE32-E72D297353CC}">
              <c16:uniqueId val="{00000000-8EB4-44E1-AE92-0D13FC32B4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B4-44E1-AE92-0D13FC32B4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163</c:v>
                </c:pt>
                <c:pt idx="3">
                  <c:v>136</c:v>
                </c:pt>
                <c:pt idx="6">
                  <c:v>133</c:v>
                </c:pt>
                <c:pt idx="9">
                  <c:v>27</c:v>
                </c:pt>
                <c:pt idx="12">
                  <c:v>27</c:v>
                </c:pt>
              </c:numCache>
            </c:numRef>
          </c:val>
          <c:extLst>
            <c:ext xmlns:c16="http://schemas.microsoft.com/office/drawing/2014/chart" uri="{C3380CC4-5D6E-409C-BE32-E72D297353CC}">
              <c16:uniqueId val="{00000002-8EB4-44E1-AE92-0D13FC32B4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24</c:v>
                </c:pt>
                <c:pt idx="6">
                  <c:v>25</c:v>
                </c:pt>
                <c:pt idx="9">
                  <c:v>26</c:v>
                </c:pt>
                <c:pt idx="12">
                  <c:v>38</c:v>
                </c:pt>
              </c:numCache>
            </c:numRef>
          </c:val>
          <c:extLst>
            <c:ext xmlns:c16="http://schemas.microsoft.com/office/drawing/2014/chart" uri="{C3380CC4-5D6E-409C-BE32-E72D297353CC}">
              <c16:uniqueId val="{00000003-8EB4-44E1-AE92-0D13FC32B4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354</c:v>
                </c:pt>
                <c:pt idx="3">
                  <c:v>303</c:v>
                </c:pt>
                <c:pt idx="6">
                  <c:v>256</c:v>
                </c:pt>
                <c:pt idx="9">
                  <c:v>223</c:v>
                </c:pt>
                <c:pt idx="12">
                  <c:v>232</c:v>
                </c:pt>
              </c:numCache>
            </c:numRef>
          </c:val>
          <c:extLst>
            <c:ext xmlns:c16="http://schemas.microsoft.com/office/drawing/2014/chart" uri="{C3380CC4-5D6E-409C-BE32-E72D297353CC}">
              <c16:uniqueId val="{00000004-8EB4-44E1-AE92-0D13FC32B4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B4-44E1-AE92-0D13FC32B4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B4-44E1-AE92-0D13FC32B4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700</c:v>
                </c:pt>
                <c:pt idx="3">
                  <c:v>752</c:v>
                </c:pt>
                <c:pt idx="6">
                  <c:v>850</c:v>
                </c:pt>
                <c:pt idx="9">
                  <c:v>884</c:v>
                </c:pt>
                <c:pt idx="12">
                  <c:v>875</c:v>
                </c:pt>
              </c:numCache>
            </c:numRef>
          </c:val>
          <c:extLst>
            <c:ext xmlns:c16="http://schemas.microsoft.com/office/drawing/2014/chart" uri="{C3380CC4-5D6E-409C-BE32-E72D297353CC}">
              <c16:uniqueId val="{00000007-8EB4-44E1-AE92-0D13FC32B4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94</c:v>
                </c:pt>
                <c:pt idx="2">
                  <c:v>#N/A</c:v>
                </c:pt>
                <c:pt idx="3">
                  <c:v>#N/A</c:v>
                </c:pt>
                <c:pt idx="4">
                  <c:v>104</c:v>
                </c:pt>
                <c:pt idx="5">
                  <c:v>#N/A</c:v>
                </c:pt>
                <c:pt idx="6">
                  <c:v>#N/A</c:v>
                </c:pt>
                <c:pt idx="7">
                  <c:v>267</c:v>
                </c:pt>
                <c:pt idx="8">
                  <c:v>#N/A</c:v>
                </c:pt>
                <c:pt idx="9">
                  <c:v>#N/A</c:v>
                </c:pt>
                <c:pt idx="10">
                  <c:v>20</c:v>
                </c:pt>
                <c:pt idx="11">
                  <c:v>#N/A</c:v>
                </c:pt>
                <c:pt idx="12">
                  <c:v>#N/A</c:v>
                </c:pt>
                <c:pt idx="13">
                  <c:v>40</c:v>
                </c:pt>
                <c:pt idx="14">
                  <c:v>#N/A</c:v>
                </c:pt>
              </c:numCache>
            </c:numRef>
          </c:val>
          <c:smooth val="0"/>
          <c:extLst>
            <c:ext xmlns:c16="http://schemas.microsoft.com/office/drawing/2014/chart" uri="{C3380CC4-5D6E-409C-BE32-E72D297353CC}">
              <c16:uniqueId val="{00000008-8EB4-44E1-AE92-0D13FC32B4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9751</c:v>
                </c:pt>
                <c:pt idx="5">
                  <c:v>9699</c:v>
                </c:pt>
                <c:pt idx="8">
                  <c:v>9530</c:v>
                </c:pt>
                <c:pt idx="11">
                  <c:v>9017</c:v>
                </c:pt>
                <c:pt idx="14">
                  <c:v>8576</c:v>
                </c:pt>
              </c:numCache>
            </c:numRef>
          </c:val>
          <c:extLst>
            <c:ext xmlns:c16="http://schemas.microsoft.com/office/drawing/2014/chart" uri="{C3380CC4-5D6E-409C-BE32-E72D297353CC}">
              <c16:uniqueId val="{00000000-79F6-4ABE-9A6C-AAAF60CF6C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3422</c:v>
                </c:pt>
                <c:pt idx="5">
                  <c:v>3226</c:v>
                </c:pt>
                <c:pt idx="8">
                  <c:v>2993</c:v>
                </c:pt>
                <c:pt idx="11">
                  <c:v>3062</c:v>
                </c:pt>
                <c:pt idx="14">
                  <c:v>3129</c:v>
                </c:pt>
              </c:numCache>
            </c:numRef>
          </c:val>
          <c:extLst>
            <c:ext xmlns:c16="http://schemas.microsoft.com/office/drawing/2014/chart" uri="{C3380CC4-5D6E-409C-BE32-E72D297353CC}">
              <c16:uniqueId val="{00000001-79F6-4ABE-9A6C-AAAF60CF6C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2280</c:v>
                </c:pt>
                <c:pt idx="5">
                  <c:v>2647</c:v>
                </c:pt>
                <c:pt idx="8">
                  <c:v>3593</c:v>
                </c:pt>
                <c:pt idx="11">
                  <c:v>4448</c:v>
                </c:pt>
                <c:pt idx="14">
                  <c:v>4116</c:v>
                </c:pt>
              </c:numCache>
            </c:numRef>
          </c:val>
          <c:extLst>
            <c:ext xmlns:c16="http://schemas.microsoft.com/office/drawing/2014/chart" uri="{C3380CC4-5D6E-409C-BE32-E72D297353CC}">
              <c16:uniqueId val="{00000002-79F6-4ABE-9A6C-AAAF60CF6C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F6-4ABE-9A6C-AAAF60CF6C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F6-4ABE-9A6C-AAAF60CF6C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F6-4ABE-9A6C-AAAF60CF6C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1714</c:v>
                </c:pt>
                <c:pt idx="3">
                  <c:v>1582</c:v>
                </c:pt>
                <c:pt idx="6">
                  <c:v>1825</c:v>
                </c:pt>
                <c:pt idx="9">
                  <c:v>1670</c:v>
                </c:pt>
                <c:pt idx="12">
                  <c:v>1611</c:v>
                </c:pt>
              </c:numCache>
            </c:numRef>
          </c:val>
          <c:extLst>
            <c:ext xmlns:c16="http://schemas.microsoft.com/office/drawing/2014/chart" uri="{C3380CC4-5D6E-409C-BE32-E72D297353CC}">
              <c16:uniqueId val="{00000006-79F6-4ABE-9A6C-AAAF60CF6C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134</c:v>
                </c:pt>
                <c:pt idx="3">
                  <c:v>130</c:v>
                </c:pt>
                <c:pt idx="6">
                  <c:v>139</c:v>
                </c:pt>
                <c:pt idx="9">
                  <c:v>158</c:v>
                </c:pt>
                <c:pt idx="12">
                  <c:v>163</c:v>
                </c:pt>
              </c:numCache>
            </c:numRef>
          </c:val>
          <c:extLst>
            <c:ext xmlns:c16="http://schemas.microsoft.com/office/drawing/2014/chart" uri="{C3380CC4-5D6E-409C-BE32-E72D297353CC}">
              <c16:uniqueId val="{00000007-79F6-4ABE-9A6C-AAAF60CF6C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3078</c:v>
                </c:pt>
                <c:pt idx="3">
                  <c:v>2597</c:v>
                </c:pt>
                <c:pt idx="6">
                  <c:v>2326</c:v>
                </c:pt>
                <c:pt idx="9">
                  <c:v>1882</c:v>
                </c:pt>
                <c:pt idx="12">
                  <c:v>1612</c:v>
                </c:pt>
              </c:numCache>
            </c:numRef>
          </c:val>
          <c:extLst>
            <c:ext xmlns:c16="http://schemas.microsoft.com/office/drawing/2014/chart" uri="{C3380CC4-5D6E-409C-BE32-E72D297353CC}">
              <c16:uniqueId val="{00000008-79F6-4ABE-9A6C-AAAF60CF6C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237</c:v>
                </c:pt>
                <c:pt idx="3">
                  <c:v>231</c:v>
                </c:pt>
                <c:pt idx="6">
                  <c:v>89</c:v>
                </c:pt>
                <c:pt idx="9">
                  <c:v>61</c:v>
                </c:pt>
                <c:pt idx="12">
                  <c:v>34</c:v>
                </c:pt>
              </c:numCache>
            </c:numRef>
          </c:val>
          <c:extLst>
            <c:ext xmlns:c16="http://schemas.microsoft.com/office/drawing/2014/chart" uri="{C3380CC4-5D6E-409C-BE32-E72D297353CC}">
              <c16:uniqueId val="{00000009-79F6-4ABE-9A6C-AAAF60CF6C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9583</c:v>
                </c:pt>
                <c:pt idx="3">
                  <c:v>9982</c:v>
                </c:pt>
                <c:pt idx="6">
                  <c:v>10479</c:v>
                </c:pt>
                <c:pt idx="9">
                  <c:v>10204</c:v>
                </c:pt>
                <c:pt idx="12">
                  <c:v>9907</c:v>
                </c:pt>
              </c:numCache>
            </c:numRef>
          </c:val>
          <c:extLst>
            <c:ext xmlns:c16="http://schemas.microsoft.com/office/drawing/2014/chart" uri="{C3380CC4-5D6E-409C-BE32-E72D297353CC}">
              <c16:uniqueId val="{0000000A-79F6-4ABE-9A6C-AAAF60CF6C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F6-4ABE-9A6C-AAAF60CF6C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1334</c:v>
                </c:pt>
                <c:pt idx="1">
                  <c:v>2163</c:v>
                </c:pt>
                <c:pt idx="2">
                  <c:v>1870</c:v>
                </c:pt>
              </c:numCache>
            </c:numRef>
          </c:val>
          <c:extLst>
            <c:ext xmlns:c16="http://schemas.microsoft.com/office/drawing/2014/chart" uri="{C3380CC4-5D6E-409C-BE32-E72D297353CC}">
              <c16:uniqueId val="{00000000-F0CD-46CC-BE41-5778467F30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727</c:v>
                </c:pt>
                <c:pt idx="1">
                  <c:v>727</c:v>
                </c:pt>
                <c:pt idx="2">
                  <c:v>771</c:v>
                </c:pt>
              </c:numCache>
            </c:numRef>
          </c:val>
          <c:extLst>
            <c:ext xmlns:c16="http://schemas.microsoft.com/office/drawing/2014/chart" uri="{C3380CC4-5D6E-409C-BE32-E72D297353CC}">
              <c16:uniqueId val="{00000001-F0CD-46CC-BE41-5778467F30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1107</c:v>
                </c:pt>
                <c:pt idx="1">
                  <c:v>1112</c:v>
                </c:pt>
                <c:pt idx="2">
                  <c:v>1111</c:v>
                </c:pt>
              </c:numCache>
            </c:numRef>
          </c:val>
          <c:extLst>
            <c:ext xmlns:c16="http://schemas.microsoft.com/office/drawing/2014/chart" uri="{C3380CC4-5D6E-409C-BE32-E72D297353CC}">
              <c16:uniqueId val="{00000002-F0CD-46CC-BE41-5778467F30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43,973
42,383
18.03
15,811,087
15,085,263
640,472
9,240,409
9,906,881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前年比で微減となったものの、数値はおおむね横ばいに推移している。今後も、セントラル開発による人口増等により収入及び需要ともに増加することが見込まれることから、この傾向が続くと思われる。</a:t>
          </a:r>
        </a:p>
        <a:p>
          <a:r>
            <a:rPr kumimoji="1" lang="ja-JP" altLang="en-US" sz="1300">
              <a:latin typeface="ＭＳ Ｐゴシック" panose="020B0600070205080204" pitchFamily="50" charset="-128"/>
              <a:ea typeface="ＭＳ Ｐゴシック" panose="020B0600070205080204" pitchFamily="50" charset="-128"/>
            </a:rPr>
            <a:t>　微減の要因としては、基準財政需要額・収入額ともに増加したものの、高齢者数の増による高齢者保健福祉費の増等により、需要の増が収入の増を上回ったことが挙げられる。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尾三衛生組合負担金の増、下水道事業会計繰出費の増及び日進美化センター既存施設解体費負担金の増により、経常的経費が増加したことに加え、臨時財政対策債の発行額が減少したことにより、経常収支比率は前年度から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今後は、全ての事務事業の見直し総点検を実施することで、経常経費の削減を図るとともに、下水道事業会計については、下水道使用料の引き上げを検討し、独立採算を基本とした運営を目指していく。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79057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91520"/>
          <a:ext cx="8382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137478</xdr:rowOff>
    </xdr:from>
    <xdr:to>
      <xdr:col>19</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95928"/>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9592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66040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467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人件費については、職員数の増等により増額となったものの、コロナワクチン予防接種委託料の減による物件費の減額と、人口の増によって、人口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人当たり人件費・物件費等決算額は、昨年比で微減した。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2654</xdr:rowOff>
    </xdr:from>
    <xdr:to>
      <xdr:col>23</xdr:col>
      <xdr:colOff>133350</xdr:colOff>
      <xdr:row>82</xdr:row>
      <xdr:rowOff>3257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61554"/>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128011</xdr:rowOff>
    </xdr:from>
    <xdr:to>
      <xdr:col>19</xdr:col>
      <xdr:colOff>133350</xdr:colOff>
      <xdr:row>82</xdr:row>
      <xdr:rowOff>3257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15461"/>
          <a:ext cx="8890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95706</xdr:rowOff>
    </xdr:from>
    <xdr:to>
      <xdr:col>15</xdr:col>
      <xdr:colOff>82550</xdr:colOff>
      <xdr:row>81</xdr:row>
      <xdr:rowOff>128011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3156"/>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8263</xdr:rowOff>
    </xdr:from>
    <xdr:to>
      <xdr:col>11</xdr:col>
      <xdr:colOff>31750</xdr:colOff>
      <xdr:row>81</xdr:row>
      <xdr:rowOff>95706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95713"/>
          <a:ext cx="889000" cy="8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123304</xdr:rowOff>
    </xdr:from>
    <xdr:to>
      <xdr:col>23</xdr:col>
      <xdr:colOff>184150</xdr:colOff>
      <xdr:row>82</xdr:row>
      <xdr:rowOff>53454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139831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123907</xdr:rowOff>
    </xdr:from>
    <xdr:to>
      <xdr:col>19</xdr:col>
      <xdr:colOff>184150</xdr:colOff>
      <xdr:row>82</xdr:row>
      <xdr:rowOff>54057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64234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77211</xdr:rowOff>
    </xdr:from>
    <xdr:to>
      <xdr:col>15</xdr:col>
      <xdr:colOff>133350</xdr:colOff>
      <xdr:row>82</xdr:row>
      <xdr:rowOff>7361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17538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3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44906</xdr:rowOff>
    </xdr:from>
    <xdr:to>
      <xdr:col>11</xdr:col>
      <xdr:colOff>82550</xdr:colOff>
      <xdr:row>81</xdr:row>
      <xdr:rowOff>146506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156683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128913</xdr:rowOff>
    </xdr:from>
    <xdr:to>
      <xdr:col>7</xdr:col>
      <xdr:colOff>31750</xdr:colOff>
      <xdr:row>81</xdr:row>
      <xdr:rowOff>59063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69240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1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可能性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155222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9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88</xdr:row>
      <xdr:rowOff>107245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9992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9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120650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56445</xdr:rowOff>
    </xdr:from>
    <xdr:to>
      <xdr:col>73</xdr:col>
      <xdr:colOff>44450</xdr:colOff>
      <xdr:row>88</xdr:row>
      <xdr:rowOff>158045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142822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158931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1588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127907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158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122737</xdr:rowOff>
    </xdr:from>
    <xdr:to>
      <xdr:col>72</xdr:col>
      <xdr:colOff>203200</xdr:colOff>
      <xdr:row>59</xdr:row>
      <xdr:rowOff>127907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3828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93435</xdr:rowOff>
    </xdr:from>
    <xdr:to>
      <xdr:col>68</xdr:col>
      <xdr:colOff>152400</xdr:colOff>
      <xdr:row>59</xdr:row>
      <xdr:rowOff>122737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089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108131</xdr:rowOff>
    </xdr:from>
    <xdr:to>
      <xdr:col>81</xdr:col>
      <xdr:colOff>95250</xdr:colOff>
      <xdr:row>60</xdr:row>
      <xdr:rowOff>38281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124658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71937</xdr:rowOff>
    </xdr:from>
    <xdr:to>
      <xdr:col>68</xdr:col>
      <xdr:colOff>203200</xdr:colOff>
      <xdr:row>60</xdr:row>
      <xdr:rowOff>2087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12264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42635</xdr:rowOff>
    </xdr:from>
    <xdr:to>
      <xdr:col>64</xdr:col>
      <xdr:colOff>152400</xdr:colOff>
      <xdr:row>59</xdr:row>
      <xdr:rowOff>144235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154412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減税補てん債及び臨時財政対策債が逐次完済していることから、償還額が減少したことによって、実質公債費比率は減少傾向にある。</a:t>
          </a:r>
        </a:p>
        <a:p>
          <a:r>
            <a:rPr kumimoji="1" lang="ja-JP" altLang="en-US" sz="1300">
              <a:latin typeface="ＭＳ Ｐゴシック" panose="020B0600070205080204" pitchFamily="50" charset="-128"/>
              <a:ea typeface="ＭＳ Ｐゴシック" panose="020B0600070205080204" pitchFamily="50" charset="-128"/>
            </a:rPr>
            <a:t>　短期的には減少見通しであるものの、公共施設の長寿命化対策のための地方債発行が増加する見込みであることから、中長期的には上昇する見通しである。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116522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4420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116522</xdr:rowOff>
    </xdr:from>
    <xdr:to>
      <xdr:col>77</xdr:col>
      <xdr:colOff>44450</xdr:colOff>
      <xdr:row>37</xdr:row>
      <xdr:rowOff>152717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4601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152717</xdr:rowOff>
    </xdr:from>
    <xdr:to>
      <xdr:col>72</xdr:col>
      <xdr:colOff>203200</xdr:colOff>
      <xdr:row>37</xdr:row>
      <xdr:rowOff>158750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49636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17463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5024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64152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6049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101917</xdr:rowOff>
    </xdr:from>
    <xdr:to>
      <xdr:col>73</xdr:col>
      <xdr:colOff>44450</xdr:colOff>
      <xdr:row>38</xdr:row>
      <xdr:rowOff>32068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42244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21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138113</xdr:rowOff>
    </xdr:from>
    <xdr:to>
      <xdr:col>64</xdr:col>
      <xdr:colOff>152400</xdr:colOff>
      <xdr:row>38</xdr:row>
      <xdr:rowOff>68263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78440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将来負担額を充当財源額が上回っているため、算定では将来負担比率は負の値となっている。　</a:t>
          </a:r>
        </a:p>
        <a:p>
          <a:r>
            <a:rPr kumimoji="1" lang="ja-JP" altLang="en-US" sz="1300">
              <a:latin typeface="ＭＳ Ｐゴシック" panose="020B0600070205080204" pitchFamily="50" charset="-128"/>
              <a:ea typeface="ＭＳ Ｐゴシック" panose="020B0600070205080204" pitchFamily="50" charset="-128"/>
            </a:rPr>
            <a:t>　今後は、下水道築造事業のために発行した地方債が逐次完済していることから、下水道事業会計に係る償還額は減少する一方で、一部事務組合への負担金や、公共施設の長寿命化対策のための地方債発行が増加する見込みであることから、令和５年度と同水準で推移していく見通しであ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43,973
42,383
18.03
15,811,087
15,085,263
640,472
9,240,409
9,906,881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正規職員数、会計年度任用職員数の増により、人件費は増額となり、人件費割合は上昇した。</a:t>
          </a:r>
        </a:p>
        <a:p>
          <a:r>
            <a:rPr kumimoji="1" lang="ja-JP" altLang="en-US" sz="1300">
              <a:latin typeface="ＭＳ Ｐゴシック" panose="020B0600070205080204" pitchFamily="50" charset="-128"/>
              <a:ea typeface="ＭＳ Ｐゴシック" panose="020B0600070205080204" pitchFamily="50" charset="-128"/>
            </a:rPr>
            <a:t>　今後も、人事院勧告による影響も見込まれることから、制度改正等の動向については常に注視していく。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120142</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小学校コンピュータ関連機器賃貸借業務費の増額及び行政</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機器の入れ替えによって、物件費は前年度から増額となった。</a:t>
          </a:r>
        </a:p>
        <a:p>
          <a:r>
            <a:rPr kumimoji="1" lang="ja-JP" altLang="en-US" sz="1300">
              <a:latin typeface="ＭＳ Ｐゴシック" panose="020B0600070205080204" pitchFamily="50" charset="-128"/>
              <a:ea typeface="ＭＳ Ｐゴシック" panose="020B0600070205080204" pitchFamily="50" charset="-128"/>
            </a:rPr>
            <a:t>　本町は、過去から類似団体と比較し数値が大きく、これは定員管理の適正化を進めるため、指定管理者制度の活用、外部委託を積極的に行っていることが挙げられる。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359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30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0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91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子ども医療費の伸び等により、増額となった。</a:t>
          </a:r>
        </a:p>
        <a:p>
          <a:r>
            <a:rPr kumimoji="1" lang="ja-JP" altLang="en-US" sz="1300">
              <a:latin typeface="ＭＳ Ｐゴシック" panose="020B0600070205080204" pitchFamily="50" charset="-128"/>
              <a:ea typeface="ＭＳ Ｐゴシック" panose="020B0600070205080204" pitchFamily="50" charset="-128"/>
            </a:rPr>
            <a:t>　本町は現在、転入人口の増に向けて、子育て支援等の各種施策を展開していることに加え、高齢化による老人福祉費の増や、利用者の増による社会福祉費の増加が進んでいることから、今後も扶助費は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83457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9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91622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公園遊具修繕工事費や給食センター施設整備修繕料が増加したものの、全体では前年度比で割合は変わらなかった。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105228</xdr:rowOff>
    </xdr:from>
    <xdr:to>
      <xdr:col>82</xdr:col>
      <xdr:colOff>107950</xdr:colOff>
      <xdr:row>54</xdr:row>
      <xdr:rowOff>105228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63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39915</xdr:rowOff>
    </xdr:from>
    <xdr:to>
      <xdr:col>78</xdr:col>
      <xdr:colOff>69850</xdr:colOff>
      <xdr:row>54</xdr:row>
      <xdr:rowOff>105228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39915</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982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140607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160565</xdr:rowOff>
    </xdr:from>
    <xdr:to>
      <xdr:col>74</xdr:col>
      <xdr:colOff>31750</xdr:colOff>
      <xdr:row>54</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100892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下水道事業会計への他会計負担金の増及び町立保育園の内１施設を閉園し、運営を民間委託したことに伴う教育・保育給付費の増によって、補助費等は前年度から増額となった。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今後は尾三衛生組合等一部事務組合への負担金も増額が見込まれることから、この傾向は続くと思われるため、下水道使用料の見直し等によって経費の縮減に努めていく。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489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48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減税補てん債及び臨時財政対策債が逐次完済していることから、償還額が減少したことによって微減した。</a:t>
          </a:r>
        </a:p>
        <a:p>
          <a:r>
            <a:rPr kumimoji="1" lang="ja-JP" altLang="en-US" sz="1300">
              <a:latin typeface="ＭＳ Ｐゴシック" panose="020B0600070205080204" pitchFamily="50" charset="-128"/>
              <a:ea typeface="ＭＳ Ｐゴシック" panose="020B0600070205080204" pitchFamily="50" charset="-128"/>
            </a:rPr>
            <a:t>　今後は、セントラル開発関連事業の償還が順次開始されることから、公債費は継続的に増加することが見込まれるため、注視する必要がある。　</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10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129286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78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120142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前述の通り、公債費及びその他以外の割合は増加した。</a:t>
          </a:r>
        </a:p>
        <a:p>
          <a:r>
            <a:rPr kumimoji="1" lang="ja-JP" altLang="en-US" sz="1300">
              <a:latin typeface="ＭＳ Ｐゴシック" panose="020B0600070205080204" pitchFamily="50" charset="-128"/>
              <a:ea typeface="ＭＳ Ｐゴシック" panose="020B0600070205080204" pitchFamily="50" charset="-128"/>
            </a:rPr>
            <a:t>　今後は、セントラル開発や公共施設の老朽化対策のための起債の償還が予定されており、公債費の過度の増額に気を付けるとともに、経常的経費についても見直しを図り、数値の推移に注視し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80</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00685"/>
          <a:ext cx="838200" cy="2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79</xdr:row>
      <xdr:rowOff>56135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04087"/>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040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275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89915</xdr:rowOff>
    </xdr:from>
    <xdr:to>
      <xdr:col>82</xdr:col>
      <xdr:colOff>158750</xdr:colOff>
      <xdr:row>81</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61992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4661</xdr:rowOff>
    </xdr:from>
    <xdr:to>
      <xdr:col>29</xdr:col>
      <xdr:colOff>127000</xdr:colOff>
      <xdr:row>18</xdr:row>
      <xdr:rowOff>21306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38386"/>
          <a:ext cx="647700" cy="1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4661</xdr:rowOff>
    </xdr:from>
    <xdr:to>
      <xdr:col>26</xdr:col>
      <xdr:colOff>50800</xdr:colOff>
      <xdr:row>18</xdr:row>
      <xdr:rowOff>62325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8386"/>
          <a:ext cx="698500" cy="5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62325</xdr:rowOff>
    </xdr:from>
    <xdr:to>
      <xdr:col>22</xdr:col>
      <xdr:colOff>114300</xdr:colOff>
      <xdr:row>18</xdr:row>
      <xdr:rowOff>124104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96050"/>
          <a:ext cx="698500" cy="6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124104</xdr:rowOff>
    </xdr:from>
    <xdr:to>
      <xdr:col>18</xdr:col>
      <xdr:colOff>177800</xdr:colOff>
      <xdr:row>18</xdr:row>
      <xdr:rowOff>160066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57829"/>
          <a:ext cx="698500" cy="3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141956</xdr:rowOff>
    </xdr:from>
    <xdr:to>
      <xdr:col>29</xdr:col>
      <xdr:colOff>177800</xdr:colOff>
      <xdr:row>18</xdr:row>
      <xdr:rowOff>72106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0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114033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125311</xdr:rowOff>
    </xdr:from>
    <xdr:to>
      <xdr:col>26</xdr:col>
      <xdr:colOff>101600</xdr:colOff>
      <xdr:row>18</xdr:row>
      <xdr:rowOff>55461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7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65638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5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11525</xdr:rowOff>
    </xdr:from>
    <xdr:to>
      <xdr:col>22</xdr:col>
      <xdr:colOff>165100</xdr:colOff>
      <xdr:row>18</xdr:row>
      <xdr:rowOff>113125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4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97902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73304</xdr:rowOff>
    </xdr:from>
    <xdr:to>
      <xdr:col>19</xdr:col>
      <xdr:colOff>38100</xdr:colOff>
      <xdr:row>19</xdr:row>
      <xdr:rowOff>3454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0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159681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9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109266</xdr:rowOff>
    </xdr:from>
    <xdr:to>
      <xdr:col>15</xdr:col>
      <xdr:colOff>101600</xdr:colOff>
      <xdr:row>19</xdr:row>
      <xdr:rowOff>39416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4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24193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2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33427</xdr:rowOff>
    </xdr:from>
    <xdr:to>
      <xdr:col>29</xdr:col>
      <xdr:colOff>127000</xdr:colOff>
      <xdr:row>37</xdr:row>
      <xdr:rowOff>41884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58127"/>
          <a:ext cx="647700" cy="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106064</xdr:rowOff>
    </xdr:from>
    <xdr:to>
      <xdr:col>26</xdr:col>
      <xdr:colOff>50800</xdr:colOff>
      <xdr:row>37</xdr:row>
      <xdr:rowOff>41884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59314"/>
          <a:ext cx="698500" cy="10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106064</xdr:rowOff>
    </xdr:from>
    <xdr:to>
      <xdr:col>22</xdr:col>
      <xdr:colOff>114300</xdr:colOff>
      <xdr:row>37</xdr:row>
      <xdr:rowOff>5994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59314"/>
          <a:ext cx="698500" cy="7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5994</xdr:rowOff>
    </xdr:from>
    <xdr:to>
      <xdr:col>18</xdr:col>
      <xdr:colOff>177800</xdr:colOff>
      <xdr:row>37</xdr:row>
      <xdr:rowOff>9899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30694"/>
          <a:ext cx="698500" cy="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154077</xdr:rowOff>
    </xdr:from>
    <xdr:to>
      <xdr:col>29</xdr:col>
      <xdr:colOff>177800</xdr:colOff>
      <xdr:row>37</xdr:row>
      <xdr:rowOff>84227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0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62654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1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162534</xdr:rowOff>
    </xdr:from>
    <xdr:to>
      <xdr:col>26</xdr:col>
      <xdr:colOff>101600</xdr:colOff>
      <xdr:row>37</xdr:row>
      <xdr:rowOff>92684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1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77461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0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55264</xdr:rowOff>
    </xdr:from>
    <xdr:to>
      <xdr:col>22</xdr:col>
      <xdr:colOff>165100</xdr:colOff>
      <xdr:row>36</xdr:row>
      <xdr:rowOff>156864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0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141641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126644</xdr:rowOff>
    </xdr:from>
    <xdr:to>
      <xdr:col>19</xdr:col>
      <xdr:colOff>38100</xdr:colOff>
      <xdr:row>37</xdr:row>
      <xdr:rowOff>56794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41571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130549</xdr:rowOff>
    </xdr:from>
    <xdr:to>
      <xdr:col>15</xdr:col>
      <xdr:colOff>101600</xdr:colOff>
      <xdr:row>37</xdr:row>
      <xdr:rowOff>60699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45476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7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43,973
42,383
18.03
15,811,087
15,085,263
640,472
9,240,409
9,906,881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28372</xdr:rowOff>
    </xdr:from>
    <xdr:to>
      <xdr:col>24</xdr:col>
      <xdr:colOff>63500</xdr:colOff>
      <xdr:row>37</xdr:row>
      <xdr:rowOff>50709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2022"/>
          <a:ext cx="8382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50709</xdr:rowOff>
    </xdr:from>
    <xdr:to>
      <xdr:col>19</xdr:col>
      <xdr:colOff>177800</xdr:colOff>
      <xdr:row>37</xdr:row>
      <xdr:rowOff>70026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435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70026</xdr:rowOff>
    </xdr:from>
    <xdr:to>
      <xdr:col>15</xdr:col>
      <xdr:colOff>50800</xdr:colOff>
      <xdr:row>38</xdr:row>
      <xdr:rowOff>21841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3676"/>
          <a:ext cx="889000" cy="1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21841</xdr:rowOff>
    </xdr:from>
    <xdr:to>
      <xdr:col>10</xdr:col>
      <xdr:colOff>114300</xdr:colOff>
      <xdr:row>38</xdr:row>
      <xdr:rowOff>158755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6941"/>
          <a:ext cx="889000" cy="1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149022</xdr:rowOff>
    </xdr:from>
    <xdr:to>
      <xdr:col>24</xdr:col>
      <xdr:colOff>114300</xdr:colOff>
      <xdr:row>37</xdr:row>
      <xdr:rowOff>79172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127449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171359</xdr:rowOff>
    </xdr:from>
    <xdr:to>
      <xdr:col>20</xdr:col>
      <xdr:colOff>38100</xdr:colOff>
      <xdr:row>37</xdr:row>
      <xdr:rowOff>101509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92636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19226</xdr:rowOff>
    </xdr:from>
    <xdr:to>
      <xdr:col>15</xdr:col>
      <xdr:colOff>101600</xdr:colOff>
      <xdr:row>37</xdr:row>
      <xdr:rowOff>120826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111953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142491</xdr:rowOff>
    </xdr:from>
    <xdr:to>
      <xdr:col>10</xdr:col>
      <xdr:colOff>165100</xdr:colOff>
      <xdr:row>38</xdr:row>
      <xdr:rowOff>72641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63768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107955</xdr:rowOff>
    </xdr:from>
    <xdr:to>
      <xdr:col>6</xdr:col>
      <xdr:colOff>38100</xdr:colOff>
      <xdr:row>39</xdr:row>
      <xdr:rowOff>38105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29232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135430</xdr:rowOff>
    </xdr:from>
    <xdr:to>
      <xdr:col>24</xdr:col>
      <xdr:colOff>63500</xdr:colOff>
      <xdr:row>56</xdr:row>
      <xdr:rowOff>142096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6630"/>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135430</xdr:rowOff>
    </xdr:from>
    <xdr:to>
      <xdr:col>19</xdr:col>
      <xdr:colOff>177800</xdr:colOff>
      <xdr:row>57</xdr:row>
      <xdr:rowOff>3093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6630"/>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2060</xdr:rowOff>
    </xdr:from>
    <xdr:to>
      <xdr:col>15</xdr:col>
      <xdr:colOff>50800</xdr:colOff>
      <xdr:row>57</xdr:row>
      <xdr:rowOff>3093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74710"/>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2060</xdr:rowOff>
    </xdr:from>
    <xdr:to>
      <xdr:col>10</xdr:col>
      <xdr:colOff>114300</xdr:colOff>
      <xdr:row>57</xdr:row>
      <xdr:rowOff>47026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4710"/>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91296</xdr:rowOff>
    </xdr:from>
    <xdr:to>
      <xdr:col>24</xdr:col>
      <xdr:colOff>114300</xdr:colOff>
      <xdr:row>57</xdr:row>
      <xdr:rowOff>21446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114173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84630</xdr:rowOff>
    </xdr:from>
    <xdr:to>
      <xdr:col>20</xdr:col>
      <xdr:colOff>38100</xdr:colOff>
      <xdr:row>57</xdr:row>
      <xdr:rowOff>14780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31307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123743</xdr:rowOff>
    </xdr:from>
    <xdr:to>
      <xdr:col>15</xdr:col>
      <xdr:colOff>101600</xdr:colOff>
      <xdr:row>57</xdr:row>
      <xdr:rowOff>53893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45020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122710</xdr:rowOff>
    </xdr:from>
    <xdr:to>
      <xdr:col>10</xdr:col>
      <xdr:colOff>165100</xdr:colOff>
      <xdr:row>57</xdr:row>
      <xdr:rowOff>52860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69387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167676</xdr:rowOff>
    </xdr:from>
    <xdr:to>
      <xdr:col>6</xdr:col>
      <xdr:colOff>38100</xdr:colOff>
      <xdr:row>57</xdr:row>
      <xdr:rowOff>97826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88953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110851</xdr:rowOff>
    </xdr:from>
    <xdr:to>
      <xdr:col>24</xdr:col>
      <xdr:colOff>63500</xdr:colOff>
      <xdr:row>78</xdr:row>
      <xdr:rowOff>119171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83951"/>
          <a:ext cx="8382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118486</xdr:rowOff>
    </xdr:from>
    <xdr:to>
      <xdr:col>19</xdr:col>
      <xdr:colOff>177800</xdr:colOff>
      <xdr:row>78</xdr:row>
      <xdr:rowOff>119171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9158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118486</xdr:rowOff>
    </xdr:from>
    <xdr:to>
      <xdr:col>15</xdr:col>
      <xdr:colOff>50800</xdr:colOff>
      <xdr:row>78</xdr:row>
      <xdr:rowOff>123287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15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123287</xdr:rowOff>
    </xdr:from>
    <xdr:to>
      <xdr:col>10</xdr:col>
      <xdr:colOff>114300</xdr:colOff>
      <xdr:row>78</xdr:row>
      <xdr:rowOff>124110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638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60051</xdr:rowOff>
    </xdr:from>
    <xdr:to>
      <xdr:col>24</xdr:col>
      <xdr:colOff>114300</xdr:colOff>
      <xdr:row>78</xdr:row>
      <xdr:rowOff>161651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146428</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68371</xdr:rowOff>
    </xdr:from>
    <xdr:to>
      <xdr:col>20</xdr:col>
      <xdr:colOff>38100</xdr:colOff>
      <xdr:row>78</xdr:row>
      <xdr:rowOff>169971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161098</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3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67686</xdr:rowOff>
    </xdr:from>
    <xdr:to>
      <xdr:col>15</xdr:col>
      <xdr:colOff>101600</xdr:colOff>
      <xdr:row>78</xdr:row>
      <xdr:rowOff>169286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160413</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3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72487</xdr:rowOff>
    </xdr:from>
    <xdr:to>
      <xdr:col>10</xdr:col>
      <xdr:colOff>165100</xdr:colOff>
      <xdr:row>79</xdr:row>
      <xdr:rowOff>2637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165214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73310</xdr:rowOff>
    </xdr:from>
    <xdr:to>
      <xdr:col>6</xdr:col>
      <xdr:colOff>38100</xdr:colOff>
      <xdr:row>79</xdr:row>
      <xdr:rowOff>3460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166037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3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111976</xdr:rowOff>
    </xdr:from>
    <xdr:to>
      <xdr:col>24</xdr:col>
      <xdr:colOff>63500</xdr:colOff>
      <xdr:row>97</xdr:row>
      <xdr:rowOff>159322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42626"/>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10477</xdr:rowOff>
    </xdr:from>
    <xdr:to>
      <xdr:col>19</xdr:col>
      <xdr:colOff>177800</xdr:colOff>
      <xdr:row>97</xdr:row>
      <xdr:rowOff>159322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41127"/>
          <a:ext cx="889000" cy="1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10477</xdr:rowOff>
    </xdr:from>
    <xdr:to>
      <xdr:col>15</xdr:col>
      <xdr:colOff>50800</xdr:colOff>
      <xdr:row>98</xdr:row>
      <xdr:rowOff>170205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41127"/>
          <a:ext cx="889000" cy="3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170205</xdr:rowOff>
    </xdr:from>
    <xdr:to>
      <xdr:col>10</xdr:col>
      <xdr:colOff>114300</xdr:colOff>
      <xdr:row>99</xdr:row>
      <xdr:rowOff>43574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72305"/>
          <a:ext cx="8890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61176</xdr:rowOff>
    </xdr:from>
    <xdr:to>
      <xdr:col>24</xdr:col>
      <xdr:colOff>114300</xdr:colOff>
      <xdr:row>97</xdr:row>
      <xdr:rowOff>162776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39603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108522</xdr:rowOff>
    </xdr:from>
    <xdr:to>
      <xdr:col>20</xdr:col>
      <xdr:colOff>38100</xdr:colOff>
      <xdr:row>98</xdr:row>
      <xdr:rowOff>38672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29799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131127</xdr:rowOff>
    </xdr:from>
    <xdr:to>
      <xdr:col>15</xdr:col>
      <xdr:colOff>101600</xdr:colOff>
      <xdr:row>97</xdr:row>
      <xdr:rowOff>61277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52404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119405</xdr:rowOff>
    </xdr:from>
    <xdr:to>
      <xdr:col>10</xdr:col>
      <xdr:colOff>165100</xdr:colOff>
      <xdr:row>99</xdr:row>
      <xdr:rowOff>49555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40682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164224</xdr:rowOff>
    </xdr:from>
    <xdr:to>
      <xdr:col>6</xdr:col>
      <xdr:colOff>38100</xdr:colOff>
      <xdr:row>99</xdr:row>
      <xdr:rowOff>94374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85501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74941</xdr:rowOff>
    </xdr:from>
    <xdr:to>
      <xdr:col>55</xdr:col>
      <xdr:colOff>0</xdr:colOff>
      <xdr:row>39</xdr:row>
      <xdr:rowOff>40608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90041"/>
          <a:ext cx="838200" cy="1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18683</xdr:rowOff>
    </xdr:from>
    <xdr:to>
      <xdr:col>50</xdr:col>
      <xdr:colOff>114300</xdr:colOff>
      <xdr:row>39</xdr:row>
      <xdr:rowOff>40608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705233"/>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148506</xdr:rowOff>
    </xdr:from>
    <xdr:to>
      <xdr:col>45</xdr:col>
      <xdr:colOff>177800</xdr:colOff>
      <xdr:row>39</xdr:row>
      <xdr:rowOff>18683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34906"/>
          <a:ext cx="889000" cy="107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148506</xdr:rowOff>
    </xdr:from>
    <xdr:to>
      <xdr:col>41</xdr:col>
      <xdr:colOff>50800</xdr:colOff>
      <xdr:row>39</xdr:row>
      <xdr:rowOff>74821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34906"/>
          <a:ext cx="889000" cy="11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24141</xdr:rowOff>
    </xdr:from>
    <xdr:to>
      <xdr:col>55</xdr:col>
      <xdr:colOff>50800</xdr:colOff>
      <xdr:row>38</xdr:row>
      <xdr:rowOff>125741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3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2568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161258</xdr:rowOff>
    </xdr:from>
    <xdr:to>
      <xdr:col>50</xdr:col>
      <xdr:colOff>165100</xdr:colOff>
      <xdr:row>39</xdr:row>
      <xdr:rowOff>91408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82535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139333</xdr:rowOff>
    </xdr:from>
    <xdr:to>
      <xdr:col>46</xdr:col>
      <xdr:colOff>38100</xdr:colOff>
      <xdr:row>39</xdr:row>
      <xdr:rowOff>69483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60610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97706</xdr:rowOff>
    </xdr:from>
    <xdr:to>
      <xdr:col>41</xdr:col>
      <xdr:colOff>101600</xdr:colOff>
      <xdr:row>33</xdr:row>
      <xdr:rowOff>27856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18983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7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24021</xdr:rowOff>
    </xdr:from>
    <xdr:to>
      <xdr:col>36</xdr:col>
      <xdr:colOff>165100</xdr:colOff>
      <xdr:row>39</xdr:row>
      <xdr:rowOff>125621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1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116748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46439</xdr:rowOff>
    </xdr:from>
    <xdr:to>
      <xdr:col>55</xdr:col>
      <xdr:colOff>0</xdr:colOff>
      <xdr:row>58</xdr:row>
      <xdr:rowOff>57321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90539"/>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12537</xdr:rowOff>
    </xdr:from>
    <xdr:to>
      <xdr:col>50</xdr:col>
      <xdr:colOff>114300</xdr:colOff>
      <xdr:row>58</xdr:row>
      <xdr:rowOff>46439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56637"/>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133993</xdr:rowOff>
    </xdr:from>
    <xdr:to>
      <xdr:col>45</xdr:col>
      <xdr:colOff>177800</xdr:colOff>
      <xdr:row>58</xdr:row>
      <xdr:rowOff>12537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06643"/>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58951</xdr:rowOff>
    </xdr:from>
    <xdr:to>
      <xdr:col>41</xdr:col>
      <xdr:colOff>50800</xdr:colOff>
      <xdr:row>57</xdr:row>
      <xdr:rowOff>133993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31601"/>
          <a:ext cx="8890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6521</xdr:rowOff>
    </xdr:from>
    <xdr:to>
      <xdr:col>55</xdr:col>
      <xdr:colOff>50800</xdr:colOff>
      <xdr:row>58</xdr:row>
      <xdr:rowOff>108121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92898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167089</xdr:rowOff>
    </xdr:from>
    <xdr:to>
      <xdr:col>50</xdr:col>
      <xdr:colOff>165100</xdr:colOff>
      <xdr:row>58</xdr:row>
      <xdr:rowOff>97239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88366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133187</xdr:rowOff>
    </xdr:from>
    <xdr:to>
      <xdr:col>46</xdr:col>
      <xdr:colOff>38100</xdr:colOff>
      <xdr:row>58</xdr:row>
      <xdr:rowOff>63337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54464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83193</xdr:rowOff>
    </xdr:from>
    <xdr:to>
      <xdr:col>41</xdr:col>
      <xdr:colOff>101600</xdr:colOff>
      <xdr:row>58</xdr:row>
      <xdr:rowOff>13343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8151</xdr:rowOff>
    </xdr:from>
    <xdr:to>
      <xdr:col>36</xdr:col>
      <xdr:colOff>165100</xdr:colOff>
      <xdr:row>57</xdr:row>
      <xdr:rowOff>109751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100878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921</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45471"/>
          <a:ext cx="838200" cy="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38658</xdr:rowOff>
    </xdr:from>
    <xdr:to>
      <xdr:col>45</xdr:col>
      <xdr:colOff>177800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320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160502</xdr:rowOff>
    </xdr:from>
    <xdr:to>
      <xdr:col>41</xdr:col>
      <xdr:colOff>50800</xdr:colOff>
      <xdr:row>79</xdr:row>
      <xdr:rowOff>38658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62152"/>
          <a:ext cx="88900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121571</xdr:rowOff>
    </xdr:from>
    <xdr:to>
      <xdr:col>55</xdr:col>
      <xdr:colOff>50800</xdr:colOff>
      <xdr:row>79</xdr:row>
      <xdr:rowOff>51721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36498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159308</xdr:rowOff>
    </xdr:from>
    <xdr:to>
      <xdr:col>41</xdr:col>
      <xdr:colOff>101600</xdr:colOff>
      <xdr:row>79</xdr:row>
      <xdr:rowOff>89458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80585</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109702</xdr:rowOff>
    </xdr:from>
    <xdr:to>
      <xdr:col>36</xdr:col>
      <xdr:colOff>165100</xdr:colOff>
      <xdr:row>78</xdr:row>
      <xdr:rowOff>39852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30979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113291</xdr:rowOff>
    </xdr:from>
    <xdr:to>
      <xdr:col>55</xdr:col>
      <xdr:colOff>0</xdr:colOff>
      <xdr:row>98</xdr:row>
      <xdr:rowOff>120704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15391"/>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20544</xdr:rowOff>
    </xdr:from>
    <xdr:to>
      <xdr:col>50</xdr:col>
      <xdr:colOff>114300</xdr:colOff>
      <xdr:row>98</xdr:row>
      <xdr:rowOff>120704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22644"/>
          <a:ext cx="889000" cy="10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20544</xdr:rowOff>
    </xdr:from>
    <xdr:to>
      <xdr:col>45</xdr:col>
      <xdr:colOff>177800</xdr:colOff>
      <xdr:row>98</xdr:row>
      <xdr:rowOff>44537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22644"/>
          <a:ext cx="889000" cy="2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44537</xdr:rowOff>
    </xdr:from>
    <xdr:to>
      <xdr:col>41</xdr:col>
      <xdr:colOff>50800</xdr:colOff>
      <xdr:row>98</xdr:row>
      <xdr:rowOff>86578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46637"/>
          <a:ext cx="889000" cy="4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62491</xdr:rowOff>
    </xdr:from>
    <xdr:to>
      <xdr:col>55</xdr:col>
      <xdr:colOff>50800</xdr:colOff>
      <xdr:row>98</xdr:row>
      <xdr:rowOff>164091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148868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7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69904</xdr:rowOff>
    </xdr:from>
    <xdr:to>
      <xdr:col>50</xdr:col>
      <xdr:colOff>165100</xdr:colOff>
      <xdr:row>99</xdr:row>
      <xdr:rowOff>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162631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141194</xdr:rowOff>
    </xdr:from>
    <xdr:to>
      <xdr:col>46</xdr:col>
      <xdr:colOff>38100</xdr:colOff>
      <xdr:row>98</xdr:row>
      <xdr:rowOff>71344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62471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165187</xdr:rowOff>
    </xdr:from>
    <xdr:to>
      <xdr:col>41</xdr:col>
      <xdr:colOff>101600</xdr:colOff>
      <xdr:row>98</xdr:row>
      <xdr:rowOff>95337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86464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35778</xdr:rowOff>
    </xdr:from>
    <xdr:to>
      <xdr:col>36</xdr:col>
      <xdr:colOff>165100</xdr:colOff>
      <xdr:row>98</xdr:row>
      <xdr:rowOff>137378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128505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98520</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85070"/>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47720</xdr:rowOff>
    </xdr:from>
    <xdr:to>
      <xdr:col>85</xdr:col>
      <xdr:colOff>177800</xdr:colOff>
      <xdr:row>39</xdr:row>
      <xdr:rowOff>149320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111975</xdr:rowOff>
    </xdr:from>
    <xdr:to>
      <xdr:col>85</xdr:col>
      <xdr:colOff>127000</xdr:colOff>
      <xdr:row>77</xdr:row>
      <xdr:rowOff>116759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13625"/>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111975</xdr:rowOff>
    </xdr:from>
    <xdr:to>
      <xdr:col>81</xdr:col>
      <xdr:colOff>50800</xdr:colOff>
      <xdr:row>77</xdr:row>
      <xdr:rowOff>124645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13625"/>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124645</xdr:rowOff>
    </xdr:from>
    <xdr:to>
      <xdr:col>76</xdr:col>
      <xdr:colOff>114300</xdr:colOff>
      <xdr:row>77</xdr:row>
      <xdr:rowOff>162773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26295"/>
          <a:ext cx="8890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162773</xdr:rowOff>
    </xdr:from>
    <xdr:to>
      <xdr:col>71</xdr:col>
      <xdr:colOff>177800</xdr:colOff>
      <xdr:row>78</xdr:row>
      <xdr:rowOff>10917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64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65959</xdr:rowOff>
    </xdr:from>
    <xdr:to>
      <xdr:col>85</xdr:col>
      <xdr:colOff>177800</xdr:colOff>
      <xdr:row>77</xdr:row>
      <xdr:rowOff>167559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44386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61175</xdr:rowOff>
    </xdr:from>
    <xdr:to>
      <xdr:col>81</xdr:col>
      <xdr:colOff>101600</xdr:colOff>
      <xdr:row>77</xdr:row>
      <xdr:rowOff>162775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153902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5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73845</xdr:rowOff>
    </xdr:from>
    <xdr:to>
      <xdr:col>76</xdr:col>
      <xdr:colOff>165100</xdr:colOff>
      <xdr:row>78</xdr:row>
      <xdr:rowOff>3995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111973</xdr:rowOff>
    </xdr:from>
    <xdr:to>
      <xdr:col>72</xdr:col>
      <xdr:colOff>38100</xdr:colOff>
      <xdr:row>78</xdr:row>
      <xdr:rowOff>42123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33250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131567</xdr:rowOff>
    </xdr:from>
    <xdr:to>
      <xdr:col>67</xdr:col>
      <xdr:colOff>101600</xdr:colOff>
      <xdr:row>78</xdr:row>
      <xdr:rowOff>61717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52844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134169</xdr:rowOff>
    </xdr:from>
    <xdr:to>
      <xdr:col>85</xdr:col>
      <xdr:colOff>127000</xdr:colOff>
      <xdr:row>98</xdr:row>
      <xdr:rowOff>139111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36269"/>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53980</xdr:rowOff>
    </xdr:from>
    <xdr:to>
      <xdr:col>81</xdr:col>
      <xdr:colOff>50800</xdr:colOff>
      <xdr:row>98</xdr:row>
      <xdr:rowOff>139111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56080"/>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53980</xdr:rowOff>
    </xdr:from>
    <xdr:to>
      <xdr:col>76</xdr:col>
      <xdr:colOff>114300</xdr:colOff>
      <xdr:row>98</xdr:row>
      <xdr:rowOff>118129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56080"/>
          <a:ext cx="889000" cy="6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118129</xdr:rowOff>
    </xdr:from>
    <xdr:to>
      <xdr:col>71</xdr:col>
      <xdr:colOff>177800</xdr:colOff>
      <xdr:row>98</xdr:row>
      <xdr:rowOff>137117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20229"/>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83369</xdr:rowOff>
    </xdr:from>
    <xdr:to>
      <xdr:col>85</xdr:col>
      <xdr:colOff>177800</xdr:colOff>
      <xdr:row>99</xdr:row>
      <xdr:rowOff>13519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169746</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88311</xdr:rowOff>
    </xdr:from>
    <xdr:to>
      <xdr:col>81</xdr:col>
      <xdr:colOff>101600</xdr:colOff>
      <xdr:row>99</xdr:row>
      <xdr:rowOff>18461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9588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8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3180</xdr:rowOff>
    </xdr:from>
    <xdr:to>
      <xdr:col>76</xdr:col>
      <xdr:colOff>165100</xdr:colOff>
      <xdr:row>98</xdr:row>
      <xdr:rowOff>104780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95907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67329</xdr:rowOff>
    </xdr:from>
    <xdr:to>
      <xdr:col>72</xdr:col>
      <xdr:colOff>38100</xdr:colOff>
      <xdr:row>98</xdr:row>
      <xdr:rowOff>168929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160056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86317</xdr:rowOff>
    </xdr:from>
    <xdr:to>
      <xdr:col>67</xdr:col>
      <xdr:colOff>101600</xdr:colOff>
      <xdr:row>99</xdr:row>
      <xdr:rowOff>16467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7594</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8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139791</xdr:rowOff>
    </xdr:from>
    <xdr:to>
      <xdr:col>116</xdr:col>
      <xdr:colOff>63500</xdr:colOff>
      <xdr:row>36</xdr:row>
      <xdr:rowOff>164846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11991"/>
          <a:ext cx="8382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135402</xdr:rowOff>
    </xdr:from>
    <xdr:to>
      <xdr:col>111</xdr:col>
      <xdr:colOff>177800</xdr:colOff>
      <xdr:row>36</xdr:row>
      <xdr:rowOff>139791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07602"/>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47346</xdr:rowOff>
    </xdr:from>
    <xdr:to>
      <xdr:col>107</xdr:col>
      <xdr:colOff>50800</xdr:colOff>
      <xdr:row>36</xdr:row>
      <xdr:rowOff>135402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219546"/>
          <a:ext cx="8890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105776</xdr:rowOff>
    </xdr:from>
    <xdr:to>
      <xdr:col>102</xdr:col>
      <xdr:colOff>114300</xdr:colOff>
      <xdr:row>36</xdr:row>
      <xdr:rowOff>47346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106526"/>
          <a:ext cx="8890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114046</xdr:rowOff>
    </xdr:from>
    <xdr:to>
      <xdr:col>116</xdr:col>
      <xdr:colOff>114300</xdr:colOff>
      <xdr:row>37</xdr:row>
      <xdr:rowOff>44196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136923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3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88991</xdr:rowOff>
    </xdr:from>
    <xdr:to>
      <xdr:col>112</xdr:col>
      <xdr:colOff>38100</xdr:colOff>
      <xdr:row>37</xdr:row>
      <xdr:rowOff>19141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35668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84602</xdr:rowOff>
    </xdr:from>
    <xdr:to>
      <xdr:col>107</xdr:col>
      <xdr:colOff>101600</xdr:colOff>
      <xdr:row>37</xdr:row>
      <xdr:rowOff>14752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2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31279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167996</xdr:rowOff>
    </xdr:from>
    <xdr:to>
      <xdr:col>102</xdr:col>
      <xdr:colOff>165100</xdr:colOff>
      <xdr:row>36</xdr:row>
      <xdr:rowOff>98146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114673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54976</xdr:rowOff>
    </xdr:from>
    <xdr:to>
      <xdr:col>98</xdr:col>
      <xdr:colOff>38100</xdr:colOff>
      <xdr:row>35</xdr:row>
      <xdr:rowOff>156576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0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35275</xdr:rowOff>
    </xdr:from>
    <xdr:to>
      <xdr:col>116</xdr:col>
      <xdr:colOff>63500</xdr:colOff>
      <xdr:row>58</xdr:row>
      <xdr:rowOff>35733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7937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35184</xdr:rowOff>
    </xdr:from>
    <xdr:to>
      <xdr:col>111</xdr:col>
      <xdr:colOff>177800</xdr:colOff>
      <xdr:row>58</xdr:row>
      <xdr:rowOff>35275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7928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35184</xdr:rowOff>
    </xdr:from>
    <xdr:to>
      <xdr:col>107</xdr:col>
      <xdr:colOff>50800</xdr:colOff>
      <xdr:row>58</xdr:row>
      <xdr:rowOff>35824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928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35824</xdr:rowOff>
    </xdr:from>
    <xdr:to>
      <xdr:col>102</xdr:col>
      <xdr:colOff>114300</xdr:colOff>
      <xdr:row>58</xdr:row>
      <xdr:rowOff>36007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7992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156383</xdr:rowOff>
    </xdr:from>
    <xdr:to>
      <xdr:col>116</xdr:col>
      <xdr:colOff>114300</xdr:colOff>
      <xdr:row>58</xdr:row>
      <xdr:rowOff>86533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115760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1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155925</xdr:rowOff>
    </xdr:from>
    <xdr:to>
      <xdr:col>112</xdr:col>
      <xdr:colOff>38100</xdr:colOff>
      <xdr:row>58</xdr:row>
      <xdr:rowOff>86075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102602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0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155834</xdr:rowOff>
    </xdr:from>
    <xdr:to>
      <xdr:col>107</xdr:col>
      <xdr:colOff>101600</xdr:colOff>
      <xdr:row>58</xdr:row>
      <xdr:rowOff>85984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102511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156474</xdr:rowOff>
    </xdr:from>
    <xdr:to>
      <xdr:col>102</xdr:col>
      <xdr:colOff>165100</xdr:colOff>
      <xdr:row>58</xdr:row>
      <xdr:rowOff>86624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77751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156657</xdr:rowOff>
    </xdr:from>
    <xdr:to>
      <xdr:col>98</xdr:col>
      <xdr:colOff>38100</xdr:colOff>
      <xdr:row>58</xdr:row>
      <xdr:rowOff>86807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2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77934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2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93008</xdr:rowOff>
    </xdr:from>
    <xdr:to>
      <xdr:col>116</xdr:col>
      <xdr:colOff>63500</xdr:colOff>
      <xdr:row>78</xdr:row>
      <xdr:rowOff>109734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66108"/>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109734</xdr:rowOff>
    </xdr:from>
    <xdr:to>
      <xdr:col>111</xdr:col>
      <xdr:colOff>177800</xdr:colOff>
      <xdr:row>78</xdr:row>
      <xdr:rowOff>129166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8283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78511</xdr:rowOff>
    </xdr:from>
    <xdr:to>
      <xdr:col>107</xdr:col>
      <xdr:colOff>50800</xdr:colOff>
      <xdr:row>78</xdr:row>
      <xdr:rowOff>129166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51611"/>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78511</xdr:rowOff>
    </xdr:from>
    <xdr:to>
      <xdr:col>102</xdr:col>
      <xdr:colOff>114300</xdr:colOff>
      <xdr:row>78</xdr:row>
      <xdr:rowOff>93675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5161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42208</xdr:rowOff>
    </xdr:from>
    <xdr:to>
      <xdr:col>116</xdr:col>
      <xdr:colOff>114300</xdr:colOff>
      <xdr:row>78</xdr:row>
      <xdr:rowOff>143808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4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128585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58934</xdr:rowOff>
    </xdr:from>
    <xdr:to>
      <xdr:col>112</xdr:col>
      <xdr:colOff>38100</xdr:colOff>
      <xdr:row>78</xdr:row>
      <xdr:rowOff>160534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151661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5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78366</xdr:rowOff>
    </xdr:from>
    <xdr:to>
      <xdr:col>107</xdr:col>
      <xdr:colOff>101600</xdr:colOff>
      <xdr:row>79</xdr:row>
      <xdr:rowOff>8516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171093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27711</xdr:rowOff>
    </xdr:from>
    <xdr:to>
      <xdr:col>102</xdr:col>
      <xdr:colOff>165100</xdr:colOff>
      <xdr:row>78</xdr:row>
      <xdr:rowOff>129311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120438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42875</xdr:rowOff>
    </xdr:from>
    <xdr:to>
      <xdr:col>98</xdr:col>
      <xdr:colOff>38100</xdr:colOff>
      <xdr:row>78</xdr:row>
      <xdr:rowOff>144475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135602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補助費等については、前年度から増額しているが、これは下水道事業会計への他会計負担金が増加したことによるものである。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普通建設事業費（うち新規整備）については、前年度から増額しているが、これは、上鏡田公園の築造工事を行ったことによるものである。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扶助費については、前年度から増額しているが、これは子ども医療費の伸び等によるものである。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43,973
42,383
18.03
15,811,087
15,085,263
640,472
9,240,409
9,906,881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18923</xdr:rowOff>
    </xdr:from>
    <xdr:to>
      <xdr:col>24</xdr:col>
      <xdr:colOff>63500</xdr:colOff>
      <xdr:row>37</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2573"/>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xdr:rowOff>
    </xdr:from>
    <xdr:to>
      <xdr:col>19</xdr:col>
      <xdr:colOff>177800</xdr:colOff>
      <xdr:row>37</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0381"/>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165608</xdr:rowOff>
    </xdr:from>
    <xdr:to>
      <xdr:col>15</xdr:col>
      <xdr:colOff>50800</xdr:colOff>
      <xdr:row>37</xdr:row>
      <xdr:rowOff>6731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78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165608</xdr:rowOff>
    </xdr:from>
    <xdr:to>
      <xdr:col>10</xdr:col>
      <xdr:colOff>114300</xdr:colOff>
      <xdr:row>37</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780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139573</xdr:rowOff>
    </xdr:from>
    <xdr:to>
      <xdr:col>24</xdr:col>
      <xdr:colOff>114300</xdr:colOff>
      <xdr:row>37</xdr:row>
      <xdr:rowOff>69723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118000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166624</xdr:rowOff>
    </xdr:from>
    <xdr:to>
      <xdr:col>20</xdr:col>
      <xdr:colOff>38100</xdr:colOff>
      <xdr:row>37</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127381</xdr:rowOff>
    </xdr:from>
    <xdr:to>
      <xdr:col>15</xdr:col>
      <xdr:colOff>101600</xdr:colOff>
      <xdr:row>37</xdr:row>
      <xdr:rowOff>57531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48658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114808</xdr:rowOff>
    </xdr:from>
    <xdr:to>
      <xdr:col>10</xdr:col>
      <xdr:colOff>165100</xdr:colOff>
      <xdr:row>37</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36085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131953</xdr:rowOff>
    </xdr:from>
    <xdr:to>
      <xdr:col>6</xdr:col>
      <xdr:colOff>38100</xdr:colOff>
      <xdr:row>37</xdr:row>
      <xdr:rowOff>62103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53230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119449</xdr:rowOff>
    </xdr:from>
    <xdr:to>
      <xdr:col>24</xdr:col>
      <xdr:colOff>63500</xdr:colOff>
      <xdr:row>58</xdr:row>
      <xdr:rowOff>121285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3549"/>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68432</xdr:rowOff>
    </xdr:from>
    <xdr:to>
      <xdr:col>19</xdr:col>
      <xdr:colOff>177800</xdr:colOff>
      <xdr:row>58</xdr:row>
      <xdr:rowOff>119449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2532"/>
          <a:ext cx="8890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136199</xdr:rowOff>
    </xdr:from>
    <xdr:to>
      <xdr:col>15</xdr:col>
      <xdr:colOff>50800</xdr:colOff>
      <xdr:row>58</xdr:row>
      <xdr:rowOff>68432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37399"/>
          <a:ext cx="889000" cy="2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136199</xdr:rowOff>
    </xdr:from>
    <xdr:to>
      <xdr:col>10</xdr:col>
      <xdr:colOff>114300</xdr:colOff>
      <xdr:row>58</xdr:row>
      <xdr:rowOff>139955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37399"/>
          <a:ext cx="889000" cy="3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70485</xdr:rowOff>
    </xdr:from>
    <xdr:to>
      <xdr:col>24</xdr:col>
      <xdr:colOff>114300</xdr:colOff>
      <xdr:row>59</xdr:row>
      <xdr:rowOff>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156862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68649</xdr:rowOff>
    </xdr:from>
    <xdr:to>
      <xdr:col>20</xdr:col>
      <xdr:colOff>38100</xdr:colOff>
      <xdr:row>58</xdr:row>
      <xdr:rowOff>170249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161376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17632</xdr:rowOff>
    </xdr:from>
    <xdr:to>
      <xdr:col>15</xdr:col>
      <xdr:colOff>101600</xdr:colOff>
      <xdr:row>58</xdr:row>
      <xdr:rowOff>119232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110359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85399</xdr:rowOff>
    </xdr:from>
    <xdr:to>
      <xdr:col>10</xdr:col>
      <xdr:colOff>165100</xdr:colOff>
      <xdr:row>57</xdr:row>
      <xdr:rowOff>15549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89155</xdr:rowOff>
    </xdr:from>
    <xdr:to>
      <xdr:col>6</xdr:col>
      <xdr:colOff>38100</xdr:colOff>
      <xdr:row>59</xdr:row>
      <xdr:rowOff>19305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88478</xdr:rowOff>
    </xdr:from>
    <xdr:to>
      <xdr:col>24</xdr:col>
      <xdr:colOff>63500</xdr:colOff>
      <xdr:row>77</xdr:row>
      <xdr:rowOff>101135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90128"/>
          <a:ext cx="838200" cy="1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26498</xdr:rowOff>
    </xdr:from>
    <xdr:to>
      <xdr:col>19</xdr:col>
      <xdr:colOff>177800</xdr:colOff>
      <xdr:row>77</xdr:row>
      <xdr:rowOff>88478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28148"/>
          <a:ext cx="889000" cy="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26498</xdr:rowOff>
    </xdr:from>
    <xdr:to>
      <xdr:col>15</xdr:col>
      <xdr:colOff>50800</xdr:colOff>
      <xdr:row>78</xdr:row>
      <xdr:rowOff>92326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8148"/>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92326</xdr:rowOff>
    </xdr:from>
    <xdr:to>
      <xdr:col>10</xdr:col>
      <xdr:colOff>114300</xdr:colOff>
      <xdr:row>78</xdr:row>
      <xdr:rowOff>126913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542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50335</xdr:rowOff>
    </xdr:from>
    <xdr:to>
      <xdr:col>24</xdr:col>
      <xdr:colOff>114300</xdr:colOff>
      <xdr:row>77</xdr:row>
      <xdr:rowOff>151935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28762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37678</xdr:rowOff>
    </xdr:from>
    <xdr:to>
      <xdr:col>20</xdr:col>
      <xdr:colOff>38100</xdr:colOff>
      <xdr:row>77</xdr:row>
      <xdr:rowOff>139278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130405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147148</xdr:rowOff>
    </xdr:from>
    <xdr:to>
      <xdr:col>15</xdr:col>
      <xdr:colOff>101600</xdr:colOff>
      <xdr:row>77</xdr:row>
      <xdr:rowOff>77298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68425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41526</xdr:rowOff>
    </xdr:from>
    <xdr:to>
      <xdr:col>10</xdr:col>
      <xdr:colOff>165100</xdr:colOff>
      <xdr:row>78</xdr:row>
      <xdr:rowOff>143126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134253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76113</xdr:rowOff>
    </xdr:from>
    <xdr:to>
      <xdr:col>6</xdr:col>
      <xdr:colOff>38100</xdr:colOff>
      <xdr:row>79</xdr:row>
      <xdr:rowOff>6263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168840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2719</xdr:rowOff>
    </xdr:from>
    <xdr:to>
      <xdr:col>24</xdr:col>
      <xdr:colOff>63500</xdr:colOff>
      <xdr:row>98</xdr:row>
      <xdr:rowOff>55705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04819"/>
          <a:ext cx="838200" cy="5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42855</xdr:rowOff>
    </xdr:from>
    <xdr:to>
      <xdr:col>19</xdr:col>
      <xdr:colOff>177800</xdr:colOff>
      <xdr:row>98</xdr:row>
      <xdr:rowOff>55705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44955"/>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42855</xdr:rowOff>
    </xdr:from>
    <xdr:to>
      <xdr:col>15</xdr:col>
      <xdr:colOff>50800</xdr:colOff>
      <xdr:row>99</xdr:row>
      <xdr:rowOff>62939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44955"/>
          <a:ext cx="889000" cy="1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62939</xdr:rowOff>
    </xdr:from>
    <xdr:to>
      <xdr:col>10</xdr:col>
      <xdr:colOff>114300</xdr:colOff>
      <xdr:row>99</xdr:row>
      <xdr:rowOff>86795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36489"/>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123369</xdr:rowOff>
    </xdr:from>
    <xdr:to>
      <xdr:col>24</xdr:col>
      <xdr:colOff>114300</xdr:colOff>
      <xdr:row>98</xdr:row>
      <xdr:rowOff>53519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101796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4905</xdr:rowOff>
    </xdr:from>
    <xdr:to>
      <xdr:col>20</xdr:col>
      <xdr:colOff>38100</xdr:colOff>
      <xdr:row>98</xdr:row>
      <xdr:rowOff>106505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97632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163505</xdr:rowOff>
    </xdr:from>
    <xdr:to>
      <xdr:col>15</xdr:col>
      <xdr:colOff>101600</xdr:colOff>
      <xdr:row>98</xdr:row>
      <xdr:rowOff>93655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84782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8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12139</xdr:rowOff>
    </xdr:from>
    <xdr:to>
      <xdr:col>10</xdr:col>
      <xdr:colOff>165100</xdr:colOff>
      <xdr:row>99</xdr:row>
      <xdr:rowOff>113739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104866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35995</xdr:rowOff>
    </xdr:from>
    <xdr:to>
      <xdr:col>6</xdr:col>
      <xdr:colOff>38100</xdr:colOff>
      <xdr:row>99</xdr:row>
      <xdr:rowOff>137595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128722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139509</xdr:rowOff>
    </xdr:from>
    <xdr:to>
      <xdr:col>55</xdr:col>
      <xdr:colOff>0</xdr:colOff>
      <xdr:row>38</xdr:row>
      <xdr:rowOff>142177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460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142177</xdr:rowOff>
    </xdr:from>
    <xdr:to>
      <xdr:col>50</xdr:col>
      <xdr:colOff>114300</xdr:colOff>
      <xdr:row>38</xdr:row>
      <xdr:rowOff>157607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7277"/>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128270</xdr:rowOff>
    </xdr:from>
    <xdr:to>
      <xdr:col>45</xdr:col>
      <xdr:colOff>177800</xdr:colOff>
      <xdr:row>38</xdr:row>
      <xdr:rowOff>157607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4337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131699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337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88709</xdr:rowOff>
    </xdr:from>
    <xdr:to>
      <xdr:col>55</xdr:col>
      <xdr:colOff>50800</xdr:colOff>
      <xdr:row>39</xdr:row>
      <xdr:rowOff>18859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91377</xdr:rowOff>
    </xdr:from>
    <xdr:to>
      <xdr:col>50</xdr:col>
      <xdr:colOff>165100</xdr:colOff>
      <xdr:row>39</xdr:row>
      <xdr:rowOff>21527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12654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106807</xdr:rowOff>
    </xdr:from>
    <xdr:to>
      <xdr:col>46</xdr:col>
      <xdr:colOff>38100</xdr:colOff>
      <xdr:row>39</xdr:row>
      <xdr:rowOff>36957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28084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77470</xdr:rowOff>
    </xdr:from>
    <xdr:to>
      <xdr:col>41</xdr:col>
      <xdr:colOff>101600</xdr:colOff>
      <xdr:row>39</xdr:row>
      <xdr:rowOff>7620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24147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80899</xdr:rowOff>
    </xdr:from>
    <xdr:to>
      <xdr:col>36</xdr:col>
      <xdr:colOff>165100</xdr:colOff>
      <xdr:row>39</xdr:row>
      <xdr:rowOff>11049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27576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71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19368</xdr:rowOff>
    </xdr:from>
    <xdr:to>
      <xdr:col>55</xdr:col>
      <xdr:colOff>0</xdr:colOff>
      <xdr:row>59</xdr:row>
      <xdr:rowOff>20434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34918"/>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20434</xdr:rowOff>
    </xdr:from>
    <xdr:to>
      <xdr:col>50</xdr:col>
      <xdr:colOff>114300</xdr:colOff>
      <xdr:row>59</xdr:row>
      <xdr:rowOff>22873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3598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22873</xdr:rowOff>
    </xdr:from>
    <xdr:to>
      <xdr:col>45</xdr:col>
      <xdr:colOff>177800</xdr:colOff>
      <xdr:row>59</xdr:row>
      <xdr:rowOff>27242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38423"/>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26339</xdr:rowOff>
    </xdr:from>
    <xdr:to>
      <xdr:col>41</xdr:col>
      <xdr:colOff>50800</xdr:colOff>
      <xdr:row>59</xdr:row>
      <xdr:rowOff>27242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41889"/>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140018</xdr:rowOff>
    </xdr:from>
    <xdr:to>
      <xdr:col>55</xdr:col>
      <xdr:colOff>50800</xdr:colOff>
      <xdr:row>59</xdr:row>
      <xdr:rowOff>70168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54945</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141084</xdr:rowOff>
    </xdr:from>
    <xdr:to>
      <xdr:col>50</xdr:col>
      <xdr:colOff>165100</xdr:colOff>
      <xdr:row>59</xdr:row>
      <xdr:rowOff>71234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62361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143523</xdr:rowOff>
    </xdr:from>
    <xdr:to>
      <xdr:col>46</xdr:col>
      <xdr:colOff>38100</xdr:colOff>
      <xdr:row>59</xdr:row>
      <xdr:rowOff>73673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64800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147892</xdr:rowOff>
    </xdr:from>
    <xdr:to>
      <xdr:col>41</xdr:col>
      <xdr:colOff>101600</xdr:colOff>
      <xdr:row>59</xdr:row>
      <xdr:rowOff>78042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69169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146989</xdr:rowOff>
    </xdr:from>
    <xdr:to>
      <xdr:col>36</xdr:col>
      <xdr:colOff>165100</xdr:colOff>
      <xdr:row>59</xdr:row>
      <xdr:rowOff>77139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68266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75234</xdr:rowOff>
    </xdr:from>
    <xdr:to>
      <xdr:col>55</xdr:col>
      <xdr:colOff>0</xdr:colOff>
      <xdr:row>77</xdr:row>
      <xdr:rowOff>90170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76884"/>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90170</xdr:rowOff>
    </xdr:from>
    <xdr:to>
      <xdr:col>50</xdr:col>
      <xdr:colOff>114300</xdr:colOff>
      <xdr:row>78</xdr:row>
      <xdr:rowOff>126061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91820"/>
          <a:ext cx="889000" cy="2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149301</xdr:rowOff>
    </xdr:from>
    <xdr:to>
      <xdr:col>45</xdr:col>
      <xdr:colOff>177800</xdr:colOff>
      <xdr:row>78</xdr:row>
      <xdr:rowOff>126061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50951"/>
          <a:ext cx="889000" cy="1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149301</xdr:rowOff>
    </xdr:from>
    <xdr:to>
      <xdr:col>41</xdr:col>
      <xdr:colOff>50800</xdr:colOff>
      <xdr:row>78</xdr:row>
      <xdr:rowOff>129603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50951"/>
          <a:ext cx="8890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24434</xdr:rowOff>
    </xdr:from>
    <xdr:to>
      <xdr:col>55</xdr:col>
      <xdr:colOff>50800</xdr:colOff>
      <xdr:row>77</xdr:row>
      <xdr:rowOff>126034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47311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7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39370</xdr:rowOff>
    </xdr:from>
    <xdr:to>
      <xdr:col>50</xdr:col>
      <xdr:colOff>165100</xdr:colOff>
      <xdr:row>77</xdr:row>
      <xdr:rowOff>140970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132097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75261</xdr:rowOff>
    </xdr:from>
    <xdr:to>
      <xdr:col>46</xdr:col>
      <xdr:colOff>38100</xdr:colOff>
      <xdr:row>79</xdr:row>
      <xdr:rowOff>5411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167988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4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98501</xdr:rowOff>
    </xdr:from>
    <xdr:to>
      <xdr:col>41</xdr:col>
      <xdr:colOff>101600</xdr:colOff>
      <xdr:row>78</xdr:row>
      <xdr:rowOff>28651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19778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78803</xdr:rowOff>
    </xdr:from>
    <xdr:to>
      <xdr:col>36</xdr:col>
      <xdr:colOff>165100</xdr:colOff>
      <xdr:row>79</xdr:row>
      <xdr:rowOff>8953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4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55817</xdr:rowOff>
    </xdr:from>
    <xdr:to>
      <xdr:col>55</xdr:col>
      <xdr:colOff>0</xdr:colOff>
      <xdr:row>97</xdr:row>
      <xdr:rowOff>109562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86467"/>
          <a:ext cx="838200" cy="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155397</xdr:rowOff>
    </xdr:from>
    <xdr:to>
      <xdr:col>50</xdr:col>
      <xdr:colOff>114300</xdr:colOff>
      <xdr:row>97</xdr:row>
      <xdr:rowOff>109562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14597"/>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130797</xdr:rowOff>
    </xdr:from>
    <xdr:to>
      <xdr:col>45</xdr:col>
      <xdr:colOff>177800</xdr:colOff>
      <xdr:row>96</xdr:row>
      <xdr:rowOff>155397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89997"/>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73546</xdr:rowOff>
    </xdr:from>
    <xdr:to>
      <xdr:col>41</xdr:col>
      <xdr:colOff>50800</xdr:colOff>
      <xdr:row>96</xdr:row>
      <xdr:rowOff>130797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32746"/>
          <a:ext cx="8890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5017</xdr:rowOff>
    </xdr:from>
    <xdr:to>
      <xdr:col>55</xdr:col>
      <xdr:colOff>50800</xdr:colOff>
      <xdr:row>97</xdr:row>
      <xdr:rowOff>106617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91394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58762</xdr:rowOff>
    </xdr:from>
    <xdr:to>
      <xdr:col>50</xdr:col>
      <xdr:colOff>165100</xdr:colOff>
      <xdr:row>97</xdr:row>
      <xdr:rowOff>160362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151489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104597</xdr:rowOff>
    </xdr:from>
    <xdr:to>
      <xdr:col>46</xdr:col>
      <xdr:colOff>38100</xdr:colOff>
      <xdr:row>97</xdr:row>
      <xdr:rowOff>34747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25874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79997</xdr:rowOff>
    </xdr:from>
    <xdr:to>
      <xdr:col>41</xdr:col>
      <xdr:colOff>101600</xdr:colOff>
      <xdr:row>97</xdr:row>
      <xdr:rowOff>10147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22746</xdr:rowOff>
    </xdr:from>
    <xdr:to>
      <xdr:col>36</xdr:col>
      <xdr:colOff>165100</xdr:colOff>
      <xdr:row>96</xdr:row>
      <xdr:rowOff>124346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8445</xdr:rowOff>
    </xdr:from>
    <xdr:to>
      <xdr:col>85</xdr:col>
      <xdr:colOff>127000</xdr:colOff>
      <xdr:row>38</xdr:row>
      <xdr:rowOff>26505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23545"/>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26505</xdr:rowOff>
    </xdr:from>
    <xdr:to>
      <xdr:col>81</xdr:col>
      <xdr:colOff>50800</xdr:colOff>
      <xdr:row>38</xdr:row>
      <xdr:rowOff>53404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41605"/>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53404</xdr:rowOff>
    </xdr:from>
    <xdr:to>
      <xdr:col>76</xdr:col>
      <xdr:colOff>114300</xdr:colOff>
      <xdr:row>38</xdr:row>
      <xdr:rowOff>81864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68504"/>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75197</xdr:rowOff>
    </xdr:from>
    <xdr:to>
      <xdr:col>71</xdr:col>
      <xdr:colOff>177800</xdr:colOff>
      <xdr:row>38</xdr:row>
      <xdr:rowOff>81864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90297"/>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129096</xdr:rowOff>
    </xdr:from>
    <xdr:to>
      <xdr:col>85</xdr:col>
      <xdr:colOff>177800</xdr:colOff>
      <xdr:row>38</xdr:row>
      <xdr:rowOff>59246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107523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147155</xdr:rowOff>
    </xdr:from>
    <xdr:to>
      <xdr:col>81</xdr:col>
      <xdr:colOff>101600</xdr:colOff>
      <xdr:row>38</xdr:row>
      <xdr:rowOff>77305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68432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2604</xdr:rowOff>
    </xdr:from>
    <xdr:to>
      <xdr:col>76</xdr:col>
      <xdr:colOff>165100</xdr:colOff>
      <xdr:row>38</xdr:row>
      <xdr:rowOff>104204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95331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31064</xdr:rowOff>
    </xdr:from>
    <xdr:to>
      <xdr:col>72</xdr:col>
      <xdr:colOff>38100</xdr:colOff>
      <xdr:row>38</xdr:row>
      <xdr:rowOff>132664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123791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24397</xdr:rowOff>
    </xdr:from>
    <xdr:to>
      <xdr:col>67</xdr:col>
      <xdr:colOff>101600</xdr:colOff>
      <xdr:row>38</xdr:row>
      <xdr:rowOff>125997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117124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18016</xdr:rowOff>
    </xdr:from>
    <xdr:to>
      <xdr:col>85</xdr:col>
      <xdr:colOff>127000</xdr:colOff>
      <xdr:row>57</xdr:row>
      <xdr:rowOff>97120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90666"/>
          <a:ext cx="838200" cy="7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97120</xdr:rowOff>
    </xdr:from>
    <xdr:to>
      <xdr:col>81</xdr:col>
      <xdr:colOff>50800</xdr:colOff>
      <xdr:row>57</xdr:row>
      <xdr:rowOff>112420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69770"/>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704</xdr:rowOff>
    </xdr:from>
    <xdr:to>
      <xdr:col>76</xdr:col>
      <xdr:colOff>114300</xdr:colOff>
      <xdr:row>57</xdr:row>
      <xdr:rowOff>112420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73354"/>
          <a:ext cx="889000" cy="1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704</xdr:rowOff>
    </xdr:from>
    <xdr:to>
      <xdr:col>71</xdr:col>
      <xdr:colOff>177800</xdr:colOff>
      <xdr:row>57</xdr:row>
      <xdr:rowOff>59141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73354"/>
          <a:ext cx="889000" cy="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138666</xdr:rowOff>
    </xdr:from>
    <xdr:to>
      <xdr:col>85</xdr:col>
      <xdr:colOff>177800</xdr:colOff>
      <xdr:row>57</xdr:row>
      <xdr:rowOff>68816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117093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46320</xdr:rowOff>
    </xdr:from>
    <xdr:to>
      <xdr:col>81</xdr:col>
      <xdr:colOff>101600</xdr:colOff>
      <xdr:row>57</xdr:row>
      <xdr:rowOff>147920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139047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61620</xdr:rowOff>
    </xdr:from>
    <xdr:to>
      <xdr:col>76</xdr:col>
      <xdr:colOff>165100</xdr:colOff>
      <xdr:row>57</xdr:row>
      <xdr:rowOff>163220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154347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121354</xdr:rowOff>
    </xdr:from>
    <xdr:to>
      <xdr:col>72</xdr:col>
      <xdr:colOff>38100</xdr:colOff>
      <xdr:row>57</xdr:row>
      <xdr:rowOff>51504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42631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8341</xdr:rowOff>
    </xdr:from>
    <xdr:to>
      <xdr:col>67</xdr:col>
      <xdr:colOff>101600</xdr:colOff>
      <xdr:row>57</xdr:row>
      <xdr:rowOff>109941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101068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98520</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43070"/>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47720</xdr:rowOff>
    </xdr:from>
    <xdr:to>
      <xdr:col>85</xdr:col>
      <xdr:colOff>177800</xdr:colOff>
      <xdr:row>79</xdr:row>
      <xdr:rowOff>149320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111975</xdr:rowOff>
    </xdr:from>
    <xdr:to>
      <xdr:col>85</xdr:col>
      <xdr:colOff>127000</xdr:colOff>
      <xdr:row>97</xdr:row>
      <xdr:rowOff>116759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42625"/>
          <a:ext cx="8382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111975</xdr:rowOff>
    </xdr:from>
    <xdr:to>
      <xdr:col>81</xdr:col>
      <xdr:colOff>50800</xdr:colOff>
      <xdr:row>97</xdr:row>
      <xdr:rowOff>124645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42625"/>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124645</xdr:rowOff>
    </xdr:from>
    <xdr:to>
      <xdr:col>76</xdr:col>
      <xdr:colOff>114300</xdr:colOff>
      <xdr:row>97</xdr:row>
      <xdr:rowOff>162773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55295"/>
          <a:ext cx="8890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162773</xdr:rowOff>
    </xdr:from>
    <xdr:to>
      <xdr:col>71</xdr:col>
      <xdr:colOff>177800</xdr:colOff>
      <xdr:row>98</xdr:row>
      <xdr:rowOff>10917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93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65959</xdr:rowOff>
    </xdr:from>
    <xdr:to>
      <xdr:col>85</xdr:col>
      <xdr:colOff>177800</xdr:colOff>
      <xdr:row>97</xdr:row>
      <xdr:rowOff>167559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44386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61175</xdr:rowOff>
    </xdr:from>
    <xdr:to>
      <xdr:col>81</xdr:col>
      <xdr:colOff>101600</xdr:colOff>
      <xdr:row>97</xdr:row>
      <xdr:rowOff>162775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153902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73845</xdr:rowOff>
    </xdr:from>
    <xdr:to>
      <xdr:col>76</xdr:col>
      <xdr:colOff>165100</xdr:colOff>
      <xdr:row>98</xdr:row>
      <xdr:rowOff>3995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166572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111973</xdr:rowOff>
    </xdr:from>
    <xdr:to>
      <xdr:col>72</xdr:col>
      <xdr:colOff>38100</xdr:colOff>
      <xdr:row>98</xdr:row>
      <xdr:rowOff>42123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33250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131567</xdr:rowOff>
    </xdr:from>
    <xdr:to>
      <xdr:col>67</xdr:col>
      <xdr:colOff>101600</xdr:colOff>
      <xdr:row>98</xdr:row>
      <xdr:rowOff>61717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52844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民生費は、民間保育園建設に係る保育所整備費補助金の減により、前年度から減額となった。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衛生費は、尾三衛生組合負担金の増により、前年度より増額となった。</a:t>
          </a:r>
        </a:p>
        <a:p>
          <a:r>
            <a:rPr kumimoji="1" lang="ja-JP" altLang="en-US" sz="1300">
              <a:latin typeface="ＭＳ Ｐゴシック" panose="020B0600070205080204" pitchFamily="50" charset="-128"/>
              <a:ea typeface="ＭＳ Ｐゴシック" panose="020B0600070205080204" pitchFamily="50" charset="-128"/>
            </a:rPr>
            <a:t>土木費は、下水道事業会計への繰出金の増、上鏡田公園築造工事費の増により、前年度から増額となった。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教育費は、幼稚園教育振興事業に係る教育・保育給付費の増により、前年度から増額となった。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よりも低い水準で推移しているが、今後は近年のセントラル開発関連事業や道路築造事業に関する借入の元利償還が発生していくことから、経常経費の見直しを積極的に行い、適正な歳出規模を意識した行政サービスの展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尾三衛生組合負担金の増、下水道事業会計繰出費の増及び日進美化センター既存施設解体費負担金の増等により、財政調整基金からの操出が増加した。</a:t>
          </a:r>
        </a:p>
        <a:p>
          <a:r>
            <a:rPr kumimoji="1" lang="ja-JP" altLang="en-US" sz="1400">
              <a:latin typeface="ＭＳ ゴシック" pitchFamily="49" charset="-128"/>
              <a:ea typeface="ＭＳ ゴシック" pitchFamily="49" charset="-128"/>
            </a:rPr>
            <a:t>　今後はセントラル開発による税収増が見込まれるものの、物価高騰の影響による諸々の事業費の増額への対応として、財政調整基金からの繰出が予想されるため、基金残高については逓減され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すべての会計で黒字となった。</a:t>
          </a:r>
        </a:p>
        <a:p>
          <a:r>
            <a:rPr kumimoji="1" lang="ja-JP" altLang="en-US" sz="1400">
              <a:latin typeface="ＭＳ ゴシック" pitchFamily="49" charset="-128"/>
              <a:ea typeface="ＭＳ ゴシック" pitchFamily="49" charset="-128"/>
            </a:rPr>
            <a:t>　一般会計については、今後はセントラル開発による人口増により、税収の増加が見込まれる一方で、物価高騰の影響による諸々の事業に対する支出の増が予想されるため、黒字幅の大きな変動はないと予想される。</a:t>
          </a:r>
        </a:p>
        <a:p>
          <a:r>
            <a:rPr kumimoji="1" lang="ja-JP" altLang="en-US" sz="1400">
              <a:latin typeface="ＭＳ ゴシック" pitchFamily="49" charset="-128"/>
              <a:ea typeface="ＭＳ ゴシック" pitchFamily="49" charset="-128"/>
            </a:rPr>
            <a:t>　下水道事業会計については、将来的に下水道使用料の引上げを検討し、独立採算を基本とした運営を目指していく。</a:t>
          </a:r>
        </a:p>
        <a:p>
          <a:r>
            <a:rPr kumimoji="1" lang="ja-JP" altLang="en-US" sz="1400">
              <a:latin typeface="ＭＳ ゴシック" pitchFamily="49" charset="-128"/>
              <a:ea typeface="ＭＳ ゴシック" pitchFamily="49" charset="-128"/>
            </a:rPr>
            <a:t>　その他の特別会計に関しては、一般会計からの繰出金に過度な依存をすることがないよう、保険料等の収入を確保し、適切な運営を図っていく。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元利償還金については、減税補てん債及び臨時財政対策債が逐次完済していることから、償還額が減少したことによって、前年度から減額となった。</a:t>
          </a:r>
        </a:p>
        <a:p>
          <a:r>
            <a:rPr kumimoji="1" lang="ja-JP" altLang="en-US" sz="1400">
              <a:latin typeface="ＭＳ ゴシック" pitchFamily="49" charset="-128"/>
              <a:ea typeface="ＭＳ ゴシック" pitchFamily="49" charset="-128"/>
            </a:rPr>
            <a:t>　組合等が起こした地方債の元利償還金に対する負担金等については、尾三消防組合の車両更新等に伴う起債によって増加傾向にある。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臨時財政対策債の発行額の減額により、将来負担額は前年度から減額となっている。</a:t>
          </a:r>
        </a:p>
        <a:p>
          <a:r>
            <a:rPr kumimoji="1" lang="ja-JP" altLang="en-US" sz="1400">
              <a:latin typeface="ＭＳ ゴシック" pitchFamily="49" charset="-128"/>
              <a:ea typeface="ＭＳ ゴシック" pitchFamily="49" charset="-128"/>
            </a:rPr>
            <a:t>　今後は、下水道築造事業のために発行した地方債が逐次完済していることから、下水道事業会計に係る償還額は減少するが、一部事務組合への負担金の増額が見込まれることや、公共施設の老朽化対策を計画的に実施していくために地方債の活用を予定していることから、結果として残高は高い水準で横ばい傾向となる見込みであるため、注意が必要である。</a:t>
          </a:r>
        </a:p>
        <a:p>
          <a:r>
            <a:rPr kumimoji="1" lang="ja-JP" altLang="en-US" sz="1400">
              <a:latin typeface="ＭＳ ゴシック" pitchFamily="49" charset="-128"/>
              <a:ea typeface="ＭＳ ゴシック" pitchFamily="49" charset="-128"/>
            </a:rPr>
            <a:t>　また、充当可能財源等のうち、基金については、残高が減少しており、今後、公共施設の改修等を実施する際には取崩しを行っていく方針であるため、残高の管理には注意が必要である。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尾三衛生組合負担金の増、下水道事業会計繰出費の増及び日進美化センター既存施設解体費負担金の増等により、財政調整基金からの操出が増加したことで、財政調整基金の残高が減少し、基金全体の残高も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令和４年度に、基金積立方針を改定し、積立のみでなく取崩についても方向性を示す基金管理設計を策定した。この方針に従い、計画的な積立取崩を進めていく。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・森林環境譲与税基金：森林の公益的機能の普及啓発及び木材の利用促進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・公共施設整備基金：普通財産の売払い金額の積立と、預金利息の積立により増額した。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・新型コロナウイルス感染症対策基金：消費喚起のための商品券の発行事業に対して、地方創生臨時交付金とともに本基金を充当したため減額した。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・森林環境譲与税基金：取崩しを行わず、積み立てたことにより増額した。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森林環境譲与税基金については、各部署と情報共有しながら機会を逃すことなく、積極的に活用をしていきたい。</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上述の通り、尾三衛生組合負担金の増、下水道事業会計繰出費の増及び日進美化センター既存施設解体費負担金の増等により、財政調整基金からの操出が増加したことで、財政調整基金の残高が減少した。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当初予算繰入による取崩及び年度内の繰替運用を考慮し、各年度末の設定額を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財源調整機能を保持するため、毎年９月末時点の残高目安を９億とし、積立及び取崩を行う。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普通交付税の追加交付により、減債基金を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千円積み立てたことで、積立額は増額した。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今後、公共施設の長寿命化を図るため、地方債の発行が増加すると予想されるため、その償還財源として動向に注視しながら積立・取崩を行っていく。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15811087</v>
      </c>
      <c r="BO4" s="436"/>
      <c r="BP4" s="436"/>
      <c r="BQ4" s="436"/>
      <c r="BR4" s="436"/>
      <c r="BS4" s="436"/>
      <c r="BT4" s="436"/>
      <c r="BU4" s="437"/>
      <c r="BV4" s="435">
        <v>15136425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6.9</v>
      </c>
      <c r="CU4" s="576"/>
      <c r="CV4" s="576"/>
      <c r="CW4" s="576"/>
      <c r="CX4" s="576"/>
      <c r="CY4" s="576"/>
      <c r="CZ4" s="576"/>
      <c r="DA4" s="577"/>
      <c r="DB4" s="575">
        <v>8.6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15085263</v>
      </c>
      <c r="BO5" s="407"/>
      <c r="BP5" s="407"/>
      <c r="BQ5" s="407"/>
      <c r="BR5" s="407"/>
      <c r="BS5" s="407"/>
      <c r="BT5" s="407"/>
      <c r="BU5" s="408"/>
      <c r="BV5" s="406">
        <v>14302949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97.1</v>
      </c>
      <c r="CU5" s="404"/>
      <c r="CV5" s="404"/>
      <c r="CW5" s="404"/>
      <c r="CX5" s="404"/>
      <c r="CY5" s="404"/>
      <c r="CZ5" s="404"/>
      <c r="DA5" s="405"/>
      <c r="DB5" s="403">
        <v>91.6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725824</v>
      </c>
      <c r="BO6" s="407"/>
      <c r="BP6" s="407"/>
      <c r="BQ6" s="407"/>
      <c r="BR6" s="407"/>
      <c r="BS6" s="407"/>
      <c r="BT6" s="407"/>
      <c r="BU6" s="408"/>
      <c r="BV6" s="406">
        <v>833476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98.1</v>
      </c>
      <c r="CU6" s="550"/>
      <c r="CV6" s="550"/>
      <c r="CW6" s="550"/>
      <c r="CX6" s="550"/>
      <c r="CY6" s="550"/>
      <c r="CZ6" s="550"/>
      <c r="DA6" s="551"/>
      <c r="DB6" s="549">
        <v>93.4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85352</v>
      </c>
      <c r="BO7" s="407"/>
      <c r="BP7" s="407"/>
      <c r="BQ7" s="407"/>
      <c r="BR7" s="407"/>
      <c r="BS7" s="407"/>
      <c r="BT7" s="407"/>
      <c r="BU7" s="408"/>
      <c r="BV7" s="406">
        <v>46468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9240409</v>
      </c>
      <c r="CU7" s="407"/>
      <c r="CV7" s="407"/>
      <c r="CW7" s="407"/>
      <c r="CX7" s="407"/>
      <c r="CY7" s="407"/>
      <c r="CZ7" s="407"/>
      <c r="DA7" s="408"/>
      <c r="DB7" s="406">
        <v>9161519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640472</v>
      </c>
      <c r="BO8" s="407"/>
      <c r="BP8" s="407"/>
      <c r="BQ8" s="407"/>
      <c r="BR8" s="407"/>
      <c r="BS8" s="407"/>
      <c r="BT8" s="407"/>
      <c r="BU8" s="408"/>
      <c r="BV8" s="406">
        <v>787008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0.85</v>
      </c>
      <c r="CU8" s="510"/>
      <c r="CV8" s="510"/>
      <c r="CW8" s="510"/>
      <c r="CX8" s="510"/>
      <c r="CY8" s="510"/>
      <c r="CZ8" s="510"/>
      <c r="DA8" s="511"/>
      <c r="DB8" s="509">
        <v>0.87</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43903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-146536</v>
      </c>
      <c r="BO9" s="407"/>
      <c r="BP9" s="407"/>
      <c r="BQ9" s="407"/>
      <c r="BR9" s="407"/>
      <c r="BS9" s="407"/>
      <c r="BT9" s="407"/>
      <c r="BU9" s="408"/>
      <c r="BV9" s="406">
        <v>-178739</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7.4</v>
      </c>
      <c r="CU9" s="404"/>
      <c r="CV9" s="404"/>
      <c r="CW9" s="404"/>
      <c r="CX9" s="404"/>
      <c r="CY9" s="404"/>
      <c r="CZ9" s="404"/>
      <c r="DA9" s="405"/>
      <c r="DB9" s="403">
        <v>8.4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42858</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848</v>
      </c>
      <c r="BO10" s="407"/>
      <c r="BP10" s="407"/>
      <c r="BQ10" s="407"/>
      <c r="BR10" s="407"/>
      <c r="BS10" s="407"/>
      <c r="BT10" s="407"/>
      <c r="BU10" s="408"/>
      <c r="BV10" s="406">
        <v>394</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43973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1030633</v>
      </c>
      <c r="BO12" s="407"/>
      <c r="BP12" s="407"/>
      <c r="BQ12" s="407"/>
      <c r="BR12" s="407"/>
      <c r="BS12" s="407"/>
      <c r="BT12" s="407"/>
      <c r="BU12" s="408"/>
      <c r="BV12" s="406">
        <v>106952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42383</v>
      </c>
      <c r="S13" s="494"/>
      <c r="T13" s="494"/>
      <c r="U13" s="494"/>
      <c r="V13" s="495"/>
      <c r="W13" s="496" t="s">
        <v>131</v>
      </c>
      <c r="X13" s="392"/>
      <c r="Y13" s="392"/>
      <c r="Z13" s="392"/>
      <c r="AA13" s="392"/>
      <c r="AB13" s="393"/>
      <c r="AC13" s="359">
        <v>249</v>
      </c>
      <c r="AD13" s="360"/>
      <c r="AE13" s="360"/>
      <c r="AF13" s="360"/>
      <c r="AG13" s="361"/>
      <c r="AH13" s="359">
        <v>239</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-1176321</v>
      </c>
      <c r="BO13" s="407"/>
      <c r="BP13" s="407"/>
      <c r="BQ13" s="407"/>
      <c r="BR13" s="407"/>
      <c r="BS13" s="407"/>
      <c r="BT13" s="407"/>
      <c r="BU13" s="408"/>
      <c r="BV13" s="406">
        <v>-285297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v>
      </c>
      <c r="CU13" s="404"/>
      <c r="CV13" s="404"/>
      <c r="CW13" s="404"/>
      <c r="CX13" s="404"/>
      <c r="CY13" s="404"/>
      <c r="CZ13" s="404"/>
      <c r="DA13" s="405"/>
      <c r="DB13" s="403">
        <v>1.3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43784</v>
      </c>
      <c r="S14" s="494"/>
      <c r="T14" s="494"/>
      <c r="U14" s="494"/>
      <c r="V14" s="495"/>
      <c r="W14" s="497"/>
      <c r="X14" s="395"/>
      <c r="Y14" s="395"/>
      <c r="Z14" s="395"/>
      <c r="AA14" s="395"/>
      <c r="AB14" s="396"/>
      <c r="AC14" s="486">
        <v>1.2</v>
      </c>
      <c r="AD14" s="487"/>
      <c r="AE14" s="487"/>
      <c r="AF14" s="487"/>
      <c r="AG14" s="488"/>
      <c r="AH14" s="486">
        <v>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42484</v>
      </c>
      <c r="S15" s="494"/>
      <c r="T15" s="494"/>
      <c r="U15" s="494"/>
      <c r="V15" s="495"/>
      <c r="W15" s="496" t="s">
        <v>137</v>
      </c>
      <c r="X15" s="392"/>
      <c r="Y15" s="392"/>
      <c r="Z15" s="392"/>
      <c r="AA15" s="392"/>
      <c r="AB15" s="393"/>
      <c r="AC15" s="359">
        <v>7510</v>
      </c>
      <c r="AD15" s="360"/>
      <c r="AE15" s="360"/>
      <c r="AF15" s="360"/>
      <c r="AG15" s="361"/>
      <c r="AH15" s="359">
        <v>7619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6304487</v>
      </c>
      <c r="BO15" s="436"/>
      <c r="BP15" s="436"/>
      <c r="BQ15" s="436"/>
      <c r="BR15" s="436"/>
      <c r="BS15" s="436"/>
      <c r="BT15" s="436"/>
      <c r="BU15" s="437"/>
      <c r="BV15" s="435">
        <v>6255702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36.299999999999997</v>
      </c>
      <c r="AD16" s="487"/>
      <c r="AE16" s="487"/>
      <c r="AF16" s="487"/>
      <c r="AG16" s="488"/>
      <c r="AH16" s="486">
        <v>37.4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7495876</v>
      </c>
      <c r="BO16" s="407"/>
      <c r="BP16" s="407"/>
      <c r="BQ16" s="407"/>
      <c r="BR16" s="407"/>
      <c r="BS16" s="407"/>
      <c r="BT16" s="407"/>
      <c r="BU16" s="408"/>
      <c r="BV16" s="406">
        <v>7250337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12903</v>
      </c>
      <c r="AD17" s="360"/>
      <c r="AE17" s="360"/>
      <c r="AF17" s="360"/>
      <c r="AG17" s="361"/>
      <c r="AH17" s="359">
        <v>12538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8033128</v>
      </c>
      <c r="BO17" s="407"/>
      <c r="BP17" s="407"/>
      <c r="BQ17" s="407"/>
      <c r="BR17" s="407"/>
      <c r="BS17" s="407"/>
      <c r="BT17" s="407"/>
      <c r="BU17" s="408"/>
      <c r="BV17" s="406">
        <v>7982974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18.03</v>
      </c>
      <c r="M18" s="459"/>
      <c r="N18" s="459"/>
      <c r="O18" s="459"/>
      <c r="P18" s="459"/>
      <c r="Q18" s="459"/>
      <c r="R18" s="460"/>
      <c r="S18" s="460"/>
      <c r="T18" s="460"/>
      <c r="U18" s="460"/>
      <c r="V18" s="461"/>
      <c r="W18" s="477"/>
      <c r="X18" s="478"/>
      <c r="Y18" s="478"/>
      <c r="Z18" s="478"/>
      <c r="AA18" s="478"/>
      <c r="AB18" s="502"/>
      <c r="AC18" s="376">
        <v>62.4</v>
      </c>
      <c r="AD18" s="377"/>
      <c r="AE18" s="377"/>
      <c r="AF18" s="377"/>
      <c r="AG18" s="462"/>
      <c r="AH18" s="376">
        <v>61.5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9173587</v>
      </c>
      <c r="BO18" s="407"/>
      <c r="BP18" s="407"/>
      <c r="BQ18" s="407"/>
      <c r="BR18" s="407"/>
      <c r="BS18" s="407"/>
      <c r="BT18" s="407"/>
      <c r="BU18" s="408"/>
      <c r="BV18" s="406">
        <v>8625756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2435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11814596</v>
      </c>
      <c r="BO19" s="407"/>
      <c r="BP19" s="407"/>
      <c r="BQ19" s="407"/>
      <c r="BR19" s="407"/>
      <c r="BS19" s="407"/>
      <c r="BT19" s="407"/>
      <c r="BU19" s="408"/>
      <c r="BV19" s="406">
        <v>10509069</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16823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9906881</v>
      </c>
      <c r="BO22" s="436"/>
      <c r="BP22" s="436"/>
      <c r="BQ22" s="436"/>
      <c r="BR22" s="436"/>
      <c r="BS22" s="436"/>
      <c r="BT22" s="436"/>
      <c r="BU22" s="437"/>
      <c r="BV22" s="435">
        <v>10204240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7574182</v>
      </c>
      <c r="BO23" s="407"/>
      <c r="BP23" s="407"/>
      <c r="BQ23" s="407"/>
      <c r="BR23" s="407"/>
      <c r="BS23" s="407"/>
      <c r="BT23" s="407"/>
      <c r="BU23" s="408"/>
      <c r="BV23" s="406">
        <v>8058933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8830</v>
      </c>
      <c r="R24" s="360"/>
      <c r="S24" s="360"/>
      <c r="T24" s="360"/>
      <c r="U24" s="360"/>
      <c r="V24" s="361"/>
      <c r="W24" s="449"/>
      <c r="X24" s="386"/>
      <c r="Y24" s="387"/>
      <c r="Z24" s="362" t="s">
        <v>162</v>
      </c>
      <c r="AA24" s="363"/>
      <c r="AB24" s="363"/>
      <c r="AC24" s="363"/>
      <c r="AD24" s="363"/>
      <c r="AE24" s="363"/>
      <c r="AF24" s="363"/>
      <c r="AG24" s="364"/>
      <c r="AH24" s="359">
        <v>259</v>
      </c>
      <c r="AI24" s="360"/>
      <c r="AJ24" s="360"/>
      <c r="AK24" s="360"/>
      <c r="AL24" s="361"/>
      <c r="AM24" s="359">
        <v>760424</v>
      </c>
      <c r="AN24" s="360"/>
      <c r="AO24" s="360"/>
      <c r="AP24" s="360"/>
      <c r="AQ24" s="360"/>
      <c r="AR24" s="361"/>
      <c r="AS24" s="359">
        <v>2936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4347938</v>
      </c>
      <c r="BO24" s="407"/>
      <c r="BP24" s="407"/>
      <c r="BQ24" s="407"/>
      <c r="BR24" s="407"/>
      <c r="BS24" s="407"/>
      <c r="BT24" s="407"/>
      <c r="BU24" s="408"/>
      <c r="BV24" s="406">
        <v>4212984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7210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1780462</v>
      </c>
      <c r="BO25" s="436"/>
      <c r="BP25" s="436"/>
      <c r="BQ25" s="436"/>
      <c r="BR25" s="436"/>
      <c r="BS25" s="436"/>
      <c r="BT25" s="436"/>
      <c r="BU25" s="437"/>
      <c r="BV25" s="435">
        <v>1707292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6660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3940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10588</v>
      </c>
      <c r="AN27" s="360"/>
      <c r="AO27" s="360"/>
      <c r="AP27" s="360"/>
      <c r="AQ27" s="360"/>
      <c r="AR27" s="361"/>
      <c r="AS27" s="359">
        <v>2647</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275078</v>
      </c>
      <c r="BO27" s="441"/>
      <c r="BP27" s="441"/>
      <c r="BQ27" s="441"/>
      <c r="BR27" s="441"/>
      <c r="BS27" s="441"/>
      <c r="BT27" s="441"/>
      <c r="BU27" s="442"/>
      <c r="BV27" s="440">
        <v>275078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3170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1870203</v>
      </c>
      <c r="BO28" s="436"/>
      <c r="BP28" s="436"/>
      <c r="BQ28" s="436"/>
      <c r="BR28" s="436"/>
      <c r="BS28" s="436"/>
      <c r="BT28" s="436"/>
      <c r="BU28" s="437"/>
      <c r="BV28" s="435">
        <v>2162980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14</v>
      </c>
      <c r="M29" s="360"/>
      <c r="N29" s="360"/>
      <c r="O29" s="360"/>
      <c r="P29" s="361"/>
      <c r="Q29" s="359">
        <v>2880</v>
      </c>
      <c r="R29" s="360"/>
      <c r="S29" s="360"/>
      <c r="T29" s="360"/>
      <c r="U29" s="360"/>
      <c r="V29" s="361"/>
      <c r="W29" s="450"/>
      <c r="X29" s="451"/>
      <c r="Y29" s="452"/>
      <c r="Z29" s="362" t="s">
        <v>177</v>
      </c>
      <c r="AA29" s="363"/>
      <c r="AB29" s="363"/>
      <c r="AC29" s="363"/>
      <c r="AD29" s="363"/>
      <c r="AE29" s="363"/>
      <c r="AF29" s="363"/>
      <c r="AG29" s="364"/>
      <c r="AH29" s="359">
        <v>263</v>
      </c>
      <c r="AI29" s="360"/>
      <c r="AJ29" s="360"/>
      <c r="AK29" s="360"/>
      <c r="AL29" s="361"/>
      <c r="AM29" s="359">
        <v>771012</v>
      </c>
      <c r="AN29" s="360"/>
      <c r="AO29" s="360"/>
      <c r="AP29" s="360"/>
      <c r="AQ29" s="360"/>
      <c r="AR29" s="361"/>
      <c r="AS29" s="359">
        <v>2932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771168</v>
      </c>
      <c r="BO29" s="407"/>
      <c r="BP29" s="407"/>
      <c r="BQ29" s="407"/>
      <c r="BR29" s="407"/>
      <c r="BS29" s="407"/>
      <c r="BT29" s="407"/>
      <c r="BU29" s="408"/>
      <c r="BV29" s="406">
        <v>727413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1110582</v>
      </c>
      <c r="BO30" s="441"/>
      <c r="BP30" s="441"/>
      <c r="BQ30" s="441"/>
      <c r="BR30" s="441"/>
      <c r="BS30" s="441"/>
      <c r="BT30" s="441"/>
      <c r="BU30" s="442"/>
      <c r="BV30" s="440">
        <v>1112054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尾三衛生組合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尾張土地開発公社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国民健康保険東郷診療所特別会計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尾三消防組合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東郷町施設サービス株式会社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愛知中部水道企業団</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愛知県市町村職員退職手当組合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愛知県後期高齢者医療広域連合組合（一般会計）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愛知県後期高齢者医療広域連合組合（後期高齢者医療特別会計）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as+IylisR/WRf5VOxB8o4PA8Cx43XwMt3aeigyOIETOKjEuL584fFkWfLdq+rg8nSwkgaSllQq8AhtDrctVQkQ==" saltValue="lVyBWTK+IDl8n2c8i/Jy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7157709</v>
      </c>
      <c r="S5" s="664"/>
      <c r="T5" s="664"/>
      <c r="U5" s="664"/>
      <c r="V5" s="664"/>
      <c r="W5" s="664"/>
      <c r="X5" s="664"/>
      <c r="Y5" s="689"/>
      <c r="Z5" s="702">
        <v>45.3</v>
      </c>
      <c r="AA5" s="702"/>
      <c r="AB5" s="702"/>
      <c r="AC5" s="702"/>
      <c r="AD5" s="703">
        <v>6655140</v>
      </c>
      <c r="AE5" s="703"/>
      <c r="AF5" s="703"/>
      <c r="AG5" s="703"/>
      <c r="AH5" s="703"/>
      <c r="AI5" s="703"/>
      <c r="AJ5" s="703"/>
      <c r="AK5" s="703"/>
      <c r="AL5" s="690">
        <v>71.099999999999994</v>
      </c>
      <c r="AM5" s="672"/>
      <c r="AN5" s="672"/>
      <c r="AO5" s="691"/>
      <c r="AP5" s="666" t="s">
        <v>216</v>
      </c>
      <c r="AQ5" s="667"/>
      <c r="AR5" s="667"/>
      <c r="AS5" s="667"/>
      <c r="AT5" s="667"/>
      <c r="AU5" s="667"/>
      <c r="AV5" s="667"/>
      <c r="AW5" s="667"/>
      <c r="AX5" s="667"/>
      <c r="AY5" s="667"/>
      <c r="AZ5" s="667"/>
      <c r="BA5" s="667"/>
      <c r="BB5" s="667"/>
      <c r="BC5" s="667"/>
      <c r="BD5" s="667"/>
      <c r="BE5" s="667"/>
      <c r="BF5" s="668"/>
      <c r="BG5" s="608">
        <v>6655140</v>
      </c>
      <c r="BH5" s="609"/>
      <c r="BI5" s="609"/>
      <c r="BJ5" s="609"/>
      <c r="BK5" s="609"/>
      <c r="BL5" s="609"/>
      <c r="BM5" s="609"/>
      <c r="BN5" s="610"/>
      <c r="BO5" s="646">
        <v>93</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114065</v>
      </c>
      <c r="S6" s="609"/>
      <c r="T6" s="609"/>
      <c r="U6" s="609"/>
      <c r="V6" s="609"/>
      <c r="W6" s="609"/>
      <c r="X6" s="609"/>
      <c r="Y6" s="610"/>
      <c r="Z6" s="646">
        <v>0.7</v>
      </c>
      <c r="AA6" s="646"/>
      <c r="AB6" s="646"/>
      <c r="AC6" s="646"/>
      <c r="AD6" s="647">
        <v>114065</v>
      </c>
      <c r="AE6" s="647"/>
      <c r="AF6" s="647"/>
      <c r="AG6" s="647"/>
      <c r="AH6" s="647"/>
      <c r="AI6" s="647"/>
      <c r="AJ6" s="647"/>
      <c r="AK6" s="647"/>
      <c r="AL6" s="611">
        <v>1.2</v>
      </c>
      <c r="AM6" s="612"/>
      <c r="AN6" s="612"/>
      <c r="AO6" s="648"/>
      <c r="AP6" s="605" t="s">
        <v>221</v>
      </c>
      <c r="AQ6" s="606"/>
      <c r="AR6" s="606"/>
      <c r="AS6" s="606"/>
      <c r="AT6" s="606"/>
      <c r="AU6" s="606"/>
      <c r="AV6" s="606"/>
      <c r="AW6" s="606"/>
      <c r="AX6" s="606"/>
      <c r="AY6" s="606"/>
      <c r="AZ6" s="606"/>
      <c r="BA6" s="606"/>
      <c r="BB6" s="606"/>
      <c r="BC6" s="606"/>
      <c r="BD6" s="606"/>
      <c r="BE6" s="606"/>
      <c r="BF6" s="607"/>
      <c r="BG6" s="608">
        <v>6655140</v>
      </c>
      <c r="BH6" s="609"/>
      <c r="BI6" s="609"/>
      <c r="BJ6" s="609"/>
      <c r="BK6" s="609"/>
      <c r="BL6" s="609"/>
      <c r="BM6" s="609"/>
      <c r="BN6" s="610"/>
      <c r="BO6" s="646">
        <v>93</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130453</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130453</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3161</v>
      </c>
      <c r="S7" s="609"/>
      <c r="T7" s="609"/>
      <c r="U7" s="609"/>
      <c r="V7" s="609"/>
      <c r="W7" s="609"/>
      <c r="X7" s="609"/>
      <c r="Y7" s="610"/>
      <c r="Z7" s="646">
        <v>0</v>
      </c>
      <c r="AA7" s="646"/>
      <c r="AB7" s="646"/>
      <c r="AC7" s="646"/>
      <c r="AD7" s="647">
        <v>3161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3222035</v>
      </c>
      <c r="BH7" s="609"/>
      <c r="BI7" s="609"/>
      <c r="BJ7" s="609"/>
      <c r="BK7" s="609"/>
      <c r="BL7" s="609"/>
      <c r="BM7" s="609"/>
      <c r="BN7" s="610"/>
      <c r="BO7" s="646">
        <v>45</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2006890</v>
      </c>
      <c r="CS7" s="609"/>
      <c r="CT7" s="609"/>
      <c r="CU7" s="609"/>
      <c r="CV7" s="609"/>
      <c r="CW7" s="609"/>
      <c r="CX7" s="609"/>
      <c r="CY7" s="610"/>
      <c r="CZ7" s="646">
        <v>13.3</v>
      </c>
      <c r="DA7" s="646"/>
      <c r="DB7" s="646"/>
      <c r="DC7" s="646"/>
      <c r="DD7" s="614">
        <v>33738</v>
      </c>
      <c r="DE7" s="609"/>
      <c r="DF7" s="609"/>
      <c r="DG7" s="609"/>
      <c r="DH7" s="609"/>
      <c r="DI7" s="609"/>
      <c r="DJ7" s="609"/>
      <c r="DK7" s="609"/>
      <c r="DL7" s="609"/>
      <c r="DM7" s="609"/>
      <c r="DN7" s="609"/>
      <c r="DO7" s="609"/>
      <c r="DP7" s="610"/>
      <c r="DQ7" s="614">
        <v>1826009</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65568</v>
      </c>
      <c r="S8" s="609"/>
      <c r="T8" s="609"/>
      <c r="U8" s="609"/>
      <c r="V8" s="609"/>
      <c r="W8" s="609"/>
      <c r="X8" s="609"/>
      <c r="Y8" s="610"/>
      <c r="Z8" s="646">
        <v>0.4</v>
      </c>
      <c r="AA8" s="646"/>
      <c r="AB8" s="646"/>
      <c r="AC8" s="646"/>
      <c r="AD8" s="647">
        <v>65568</v>
      </c>
      <c r="AE8" s="647"/>
      <c r="AF8" s="647"/>
      <c r="AG8" s="647"/>
      <c r="AH8" s="647"/>
      <c r="AI8" s="647"/>
      <c r="AJ8" s="647"/>
      <c r="AK8" s="647"/>
      <c r="AL8" s="611">
        <v>0.7</v>
      </c>
      <c r="AM8" s="612"/>
      <c r="AN8" s="612"/>
      <c r="AO8" s="648"/>
      <c r="AP8" s="605" t="s">
        <v>227</v>
      </c>
      <c r="AQ8" s="606"/>
      <c r="AR8" s="606"/>
      <c r="AS8" s="606"/>
      <c r="AT8" s="606"/>
      <c r="AU8" s="606"/>
      <c r="AV8" s="606"/>
      <c r="AW8" s="606"/>
      <c r="AX8" s="606"/>
      <c r="AY8" s="606"/>
      <c r="AZ8" s="606"/>
      <c r="BA8" s="606"/>
      <c r="BB8" s="606"/>
      <c r="BC8" s="606"/>
      <c r="BD8" s="606"/>
      <c r="BE8" s="606"/>
      <c r="BF8" s="607"/>
      <c r="BG8" s="608">
        <v>81316</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6048948</v>
      </c>
      <c r="CS8" s="609"/>
      <c r="CT8" s="609"/>
      <c r="CU8" s="609"/>
      <c r="CV8" s="609"/>
      <c r="CW8" s="609"/>
      <c r="CX8" s="609"/>
      <c r="CY8" s="610"/>
      <c r="CZ8" s="646">
        <v>40.1</v>
      </c>
      <c r="DA8" s="646"/>
      <c r="DB8" s="646"/>
      <c r="DC8" s="646"/>
      <c r="DD8" s="614">
        <v>46959</v>
      </c>
      <c r="DE8" s="609"/>
      <c r="DF8" s="609"/>
      <c r="DG8" s="609"/>
      <c r="DH8" s="609"/>
      <c r="DI8" s="609"/>
      <c r="DJ8" s="609"/>
      <c r="DK8" s="609"/>
      <c r="DL8" s="609"/>
      <c r="DM8" s="609"/>
      <c r="DN8" s="609"/>
      <c r="DO8" s="609"/>
      <c r="DP8" s="610"/>
      <c r="DQ8" s="614">
        <v>3457746</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67411</v>
      </c>
      <c r="S9" s="609"/>
      <c r="T9" s="609"/>
      <c r="U9" s="609"/>
      <c r="V9" s="609"/>
      <c r="W9" s="609"/>
      <c r="X9" s="609"/>
      <c r="Y9" s="610"/>
      <c r="Z9" s="646">
        <v>0.4</v>
      </c>
      <c r="AA9" s="646"/>
      <c r="AB9" s="646"/>
      <c r="AC9" s="646"/>
      <c r="AD9" s="647">
        <v>67411</v>
      </c>
      <c r="AE9" s="647"/>
      <c r="AF9" s="647"/>
      <c r="AG9" s="647"/>
      <c r="AH9" s="647"/>
      <c r="AI9" s="647"/>
      <c r="AJ9" s="647"/>
      <c r="AK9" s="647"/>
      <c r="AL9" s="611">
        <v>0.7</v>
      </c>
      <c r="AM9" s="612"/>
      <c r="AN9" s="612"/>
      <c r="AO9" s="648"/>
      <c r="AP9" s="605" t="s">
        <v>230</v>
      </c>
      <c r="AQ9" s="606"/>
      <c r="AR9" s="606"/>
      <c r="AS9" s="606"/>
      <c r="AT9" s="606"/>
      <c r="AU9" s="606"/>
      <c r="AV9" s="606"/>
      <c r="AW9" s="606"/>
      <c r="AX9" s="606"/>
      <c r="AY9" s="606"/>
      <c r="AZ9" s="606"/>
      <c r="BA9" s="606"/>
      <c r="BB9" s="606"/>
      <c r="BC9" s="606"/>
      <c r="BD9" s="606"/>
      <c r="BE9" s="606"/>
      <c r="BF9" s="607"/>
      <c r="BG9" s="608">
        <v>2820658</v>
      </c>
      <c r="BH9" s="609"/>
      <c r="BI9" s="609"/>
      <c r="BJ9" s="609"/>
      <c r="BK9" s="609"/>
      <c r="BL9" s="609"/>
      <c r="BM9" s="609"/>
      <c r="BN9" s="610"/>
      <c r="BO9" s="646">
        <v>39.4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1600131</v>
      </c>
      <c r="CS9" s="609"/>
      <c r="CT9" s="609"/>
      <c r="CU9" s="609"/>
      <c r="CV9" s="609"/>
      <c r="CW9" s="609"/>
      <c r="CX9" s="609"/>
      <c r="CY9" s="610"/>
      <c r="CZ9" s="646">
        <v>10.6</v>
      </c>
      <c r="DA9" s="646"/>
      <c r="DB9" s="646"/>
      <c r="DC9" s="646"/>
      <c r="DD9" s="614">
        <v>18694</v>
      </c>
      <c r="DE9" s="609"/>
      <c r="DF9" s="609"/>
      <c r="DG9" s="609"/>
      <c r="DH9" s="609"/>
      <c r="DI9" s="609"/>
      <c r="DJ9" s="609"/>
      <c r="DK9" s="609"/>
      <c r="DL9" s="609"/>
      <c r="DM9" s="609"/>
      <c r="DN9" s="609"/>
      <c r="DO9" s="609"/>
      <c r="DP9" s="610"/>
      <c r="DQ9" s="614">
        <v>1356562</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121651</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17622</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17622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1036290</v>
      </c>
      <c r="S11" s="609"/>
      <c r="T11" s="609"/>
      <c r="U11" s="609"/>
      <c r="V11" s="609"/>
      <c r="W11" s="609"/>
      <c r="X11" s="609"/>
      <c r="Y11" s="610"/>
      <c r="Z11" s="611">
        <v>6.6</v>
      </c>
      <c r="AA11" s="612"/>
      <c r="AB11" s="612"/>
      <c r="AC11" s="613"/>
      <c r="AD11" s="614">
        <v>1036290</v>
      </c>
      <c r="AE11" s="609"/>
      <c r="AF11" s="609"/>
      <c r="AG11" s="609"/>
      <c r="AH11" s="609"/>
      <c r="AI11" s="609"/>
      <c r="AJ11" s="609"/>
      <c r="AK11" s="610"/>
      <c r="AL11" s="611">
        <v>11.1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198410</v>
      </c>
      <c r="BH11" s="609"/>
      <c r="BI11" s="609"/>
      <c r="BJ11" s="609"/>
      <c r="BK11" s="609"/>
      <c r="BL11" s="609"/>
      <c r="BM11" s="609"/>
      <c r="BN11" s="610"/>
      <c r="BO11" s="646">
        <v>2.8</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86834</v>
      </c>
      <c r="CS11" s="609"/>
      <c r="CT11" s="609"/>
      <c r="CU11" s="609"/>
      <c r="CV11" s="609"/>
      <c r="CW11" s="609"/>
      <c r="CX11" s="609"/>
      <c r="CY11" s="610"/>
      <c r="CZ11" s="646">
        <v>0.6</v>
      </c>
      <c r="DA11" s="646"/>
      <c r="DB11" s="646"/>
      <c r="DC11" s="646"/>
      <c r="DD11" s="614">
        <v>137</v>
      </c>
      <c r="DE11" s="609"/>
      <c r="DF11" s="609"/>
      <c r="DG11" s="609"/>
      <c r="DH11" s="609"/>
      <c r="DI11" s="609"/>
      <c r="DJ11" s="609"/>
      <c r="DK11" s="609"/>
      <c r="DL11" s="609"/>
      <c r="DM11" s="609"/>
      <c r="DN11" s="609"/>
      <c r="DO11" s="609"/>
      <c r="DP11" s="610"/>
      <c r="DQ11" s="614">
        <v>61820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16101</v>
      </c>
      <c r="S12" s="609"/>
      <c r="T12" s="609"/>
      <c r="U12" s="609"/>
      <c r="V12" s="609"/>
      <c r="W12" s="609"/>
      <c r="X12" s="609"/>
      <c r="Y12" s="610"/>
      <c r="Z12" s="646">
        <v>0.1</v>
      </c>
      <c r="AA12" s="646"/>
      <c r="AB12" s="646"/>
      <c r="AC12" s="646"/>
      <c r="AD12" s="647">
        <v>16101</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3042999</v>
      </c>
      <c r="BH12" s="609"/>
      <c r="BI12" s="609"/>
      <c r="BJ12" s="609"/>
      <c r="BK12" s="609"/>
      <c r="BL12" s="609"/>
      <c r="BM12" s="609"/>
      <c r="BN12" s="610"/>
      <c r="BO12" s="646">
        <v>42.5</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360229</v>
      </c>
      <c r="CS12" s="609"/>
      <c r="CT12" s="609"/>
      <c r="CU12" s="609"/>
      <c r="CV12" s="609"/>
      <c r="CW12" s="609"/>
      <c r="CX12" s="609"/>
      <c r="CY12" s="610"/>
      <c r="CZ12" s="646">
        <v>2.4</v>
      </c>
      <c r="DA12" s="646"/>
      <c r="DB12" s="646"/>
      <c r="DC12" s="646"/>
      <c r="DD12" s="614" t="s">
        <v>122</v>
      </c>
      <c r="DE12" s="609"/>
      <c r="DF12" s="609"/>
      <c r="DG12" s="609"/>
      <c r="DH12" s="609"/>
      <c r="DI12" s="609"/>
      <c r="DJ12" s="609"/>
      <c r="DK12" s="609"/>
      <c r="DL12" s="609"/>
      <c r="DM12" s="609"/>
      <c r="DN12" s="609"/>
      <c r="DO12" s="609"/>
      <c r="DP12" s="610"/>
      <c r="DQ12" s="614">
        <v>279150</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3024282</v>
      </c>
      <c r="BH13" s="609"/>
      <c r="BI13" s="609"/>
      <c r="BJ13" s="609"/>
      <c r="BK13" s="609"/>
      <c r="BL13" s="609"/>
      <c r="BM13" s="609"/>
      <c r="BN13" s="610"/>
      <c r="BO13" s="646">
        <v>42.3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1147900</v>
      </c>
      <c r="CS13" s="609"/>
      <c r="CT13" s="609"/>
      <c r="CU13" s="609"/>
      <c r="CV13" s="609"/>
      <c r="CW13" s="609"/>
      <c r="CX13" s="609"/>
      <c r="CY13" s="610"/>
      <c r="CZ13" s="646">
        <v>7.6</v>
      </c>
      <c r="DA13" s="646"/>
      <c r="DB13" s="646"/>
      <c r="DC13" s="646"/>
      <c r="DD13" s="614">
        <v>462642</v>
      </c>
      <c r="DE13" s="609"/>
      <c r="DF13" s="609"/>
      <c r="DG13" s="609"/>
      <c r="DH13" s="609"/>
      <c r="DI13" s="609"/>
      <c r="DJ13" s="609"/>
      <c r="DK13" s="609"/>
      <c r="DL13" s="609"/>
      <c r="DM13" s="609"/>
      <c r="DN13" s="609"/>
      <c r="DO13" s="609"/>
      <c r="DP13" s="610"/>
      <c r="DQ13" s="614">
        <v>873533</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221</v>
      </c>
      <c r="S14" s="609"/>
      <c r="T14" s="609"/>
      <c r="U14" s="609"/>
      <c r="V14" s="609"/>
      <c r="W14" s="609"/>
      <c r="X14" s="609"/>
      <c r="Y14" s="610"/>
      <c r="Z14" s="646">
        <v>0</v>
      </c>
      <c r="AA14" s="646"/>
      <c r="AB14" s="646"/>
      <c r="AC14" s="646"/>
      <c r="AD14" s="647">
        <v>221</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106492</v>
      </c>
      <c r="BH14" s="609"/>
      <c r="BI14" s="609"/>
      <c r="BJ14" s="609"/>
      <c r="BK14" s="609"/>
      <c r="BL14" s="609"/>
      <c r="BM14" s="609"/>
      <c r="BN14" s="610"/>
      <c r="BO14" s="646">
        <v>1.5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679157</v>
      </c>
      <c r="CS14" s="609"/>
      <c r="CT14" s="609"/>
      <c r="CU14" s="609"/>
      <c r="CV14" s="609"/>
      <c r="CW14" s="609"/>
      <c r="CX14" s="609"/>
      <c r="CY14" s="610"/>
      <c r="CZ14" s="646">
        <v>4.5</v>
      </c>
      <c r="DA14" s="646"/>
      <c r="DB14" s="646"/>
      <c r="DC14" s="646"/>
      <c r="DD14" s="614">
        <v>52600</v>
      </c>
      <c r="DE14" s="609"/>
      <c r="DF14" s="609"/>
      <c r="DG14" s="609"/>
      <c r="DH14" s="609"/>
      <c r="DI14" s="609"/>
      <c r="DJ14" s="609"/>
      <c r="DK14" s="609"/>
      <c r="DL14" s="609"/>
      <c r="DM14" s="609"/>
      <c r="DN14" s="609"/>
      <c r="DO14" s="609"/>
      <c r="DP14" s="610"/>
      <c r="DQ14" s="614">
        <v>642144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283614</v>
      </c>
      <c r="BH15" s="609"/>
      <c r="BI15" s="609"/>
      <c r="BJ15" s="609"/>
      <c r="BK15" s="609"/>
      <c r="BL15" s="609"/>
      <c r="BM15" s="609"/>
      <c r="BN15" s="610"/>
      <c r="BO15" s="646">
        <v>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2131335</v>
      </c>
      <c r="CS15" s="609"/>
      <c r="CT15" s="609"/>
      <c r="CU15" s="609"/>
      <c r="CV15" s="609"/>
      <c r="CW15" s="609"/>
      <c r="CX15" s="609"/>
      <c r="CY15" s="610"/>
      <c r="CZ15" s="646">
        <v>14.1</v>
      </c>
      <c r="DA15" s="646"/>
      <c r="DB15" s="646"/>
      <c r="DC15" s="646"/>
      <c r="DD15" s="614">
        <v>300365</v>
      </c>
      <c r="DE15" s="609"/>
      <c r="DF15" s="609"/>
      <c r="DG15" s="609"/>
      <c r="DH15" s="609"/>
      <c r="DI15" s="609"/>
      <c r="DJ15" s="609"/>
      <c r="DK15" s="609"/>
      <c r="DL15" s="609"/>
      <c r="DM15" s="609"/>
      <c r="DN15" s="609"/>
      <c r="DO15" s="609"/>
      <c r="DP15" s="610"/>
      <c r="DQ15" s="614">
        <v>1567969</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27687</v>
      </c>
      <c r="S16" s="609"/>
      <c r="T16" s="609"/>
      <c r="U16" s="609"/>
      <c r="V16" s="609"/>
      <c r="W16" s="609"/>
      <c r="X16" s="609"/>
      <c r="Y16" s="610"/>
      <c r="Z16" s="646">
        <v>0.2</v>
      </c>
      <c r="AA16" s="646"/>
      <c r="AB16" s="646"/>
      <c r="AC16" s="646"/>
      <c r="AD16" s="647">
        <v>27687</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495</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495</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118732</v>
      </c>
      <c r="S17" s="609"/>
      <c r="T17" s="609"/>
      <c r="U17" s="609"/>
      <c r="V17" s="609"/>
      <c r="W17" s="609"/>
      <c r="X17" s="609"/>
      <c r="Y17" s="610"/>
      <c r="Z17" s="646">
        <v>0.8</v>
      </c>
      <c r="AA17" s="646"/>
      <c r="AB17" s="646"/>
      <c r="AC17" s="646"/>
      <c r="AD17" s="647">
        <v>118732</v>
      </c>
      <c r="AE17" s="647"/>
      <c r="AF17" s="647"/>
      <c r="AG17" s="647"/>
      <c r="AH17" s="647"/>
      <c r="AI17" s="647"/>
      <c r="AJ17" s="647"/>
      <c r="AK17" s="647"/>
      <c r="AL17" s="611">
        <v>1.3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875269</v>
      </c>
      <c r="CS17" s="609"/>
      <c r="CT17" s="609"/>
      <c r="CU17" s="609"/>
      <c r="CV17" s="609"/>
      <c r="CW17" s="609"/>
      <c r="CX17" s="609"/>
      <c r="CY17" s="610"/>
      <c r="CZ17" s="646">
        <v>5.8</v>
      </c>
      <c r="DA17" s="646"/>
      <c r="DB17" s="646"/>
      <c r="DC17" s="646"/>
      <c r="DD17" s="614" t="s">
        <v>122</v>
      </c>
      <c r="DE17" s="609"/>
      <c r="DF17" s="609"/>
      <c r="DG17" s="609"/>
      <c r="DH17" s="609"/>
      <c r="DI17" s="609"/>
      <c r="DJ17" s="609"/>
      <c r="DK17" s="609"/>
      <c r="DL17" s="609"/>
      <c r="DM17" s="609"/>
      <c r="DN17" s="609"/>
      <c r="DO17" s="609"/>
      <c r="DP17" s="610"/>
      <c r="DQ17" s="614">
        <v>875269</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96683</v>
      </c>
      <c r="S18" s="609"/>
      <c r="T18" s="609"/>
      <c r="U18" s="609"/>
      <c r="V18" s="609"/>
      <c r="W18" s="609"/>
      <c r="X18" s="609"/>
      <c r="Y18" s="610"/>
      <c r="Z18" s="646">
        <v>0.6</v>
      </c>
      <c r="AA18" s="646"/>
      <c r="AB18" s="646"/>
      <c r="AC18" s="646"/>
      <c r="AD18" s="647">
        <v>96683</v>
      </c>
      <c r="AE18" s="647"/>
      <c r="AF18" s="647"/>
      <c r="AG18" s="647"/>
      <c r="AH18" s="647"/>
      <c r="AI18" s="647"/>
      <c r="AJ18" s="647"/>
      <c r="AK18" s="647"/>
      <c r="AL18" s="611">
        <v>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78390</v>
      </c>
      <c r="S19" s="609"/>
      <c r="T19" s="609"/>
      <c r="U19" s="609"/>
      <c r="V19" s="609"/>
      <c r="W19" s="609"/>
      <c r="X19" s="609"/>
      <c r="Y19" s="610"/>
      <c r="Z19" s="646">
        <v>0.5</v>
      </c>
      <c r="AA19" s="646"/>
      <c r="AB19" s="646"/>
      <c r="AC19" s="646"/>
      <c r="AD19" s="647">
        <v>78390</v>
      </c>
      <c r="AE19" s="647"/>
      <c r="AF19" s="647"/>
      <c r="AG19" s="647"/>
      <c r="AH19" s="647"/>
      <c r="AI19" s="647"/>
      <c r="AJ19" s="647"/>
      <c r="AK19" s="647"/>
      <c r="AL19" s="611">
        <v>0.8</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502569</v>
      </c>
      <c r="BH19" s="609"/>
      <c r="BI19" s="609"/>
      <c r="BJ19" s="609"/>
      <c r="BK19" s="609"/>
      <c r="BL19" s="609"/>
      <c r="BM19" s="609"/>
      <c r="BN19" s="610"/>
      <c r="BO19" s="646">
        <v>7</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18293</v>
      </c>
      <c r="S20" s="609"/>
      <c r="T20" s="609"/>
      <c r="U20" s="609"/>
      <c r="V20" s="609"/>
      <c r="W20" s="609"/>
      <c r="X20" s="609"/>
      <c r="Y20" s="610"/>
      <c r="Z20" s="646">
        <v>0.1</v>
      </c>
      <c r="AA20" s="646"/>
      <c r="AB20" s="646"/>
      <c r="AC20" s="646"/>
      <c r="AD20" s="647">
        <v>18293</v>
      </c>
      <c r="AE20" s="647"/>
      <c r="AF20" s="647"/>
      <c r="AG20" s="647"/>
      <c r="AH20" s="647"/>
      <c r="AI20" s="647"/>
      <c r="AJ20" s="647"/>
      <c r="AK20" s="647"/>
      <c r="AL20" s="611">
        <v>0.2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502569</v>
      </c>
      <c r="BH20" s="609"/>
      <c r="BI20" s="609"/>
      <c r="BJ20" s="609"/>
      <c r="BK20" s="609"/>
      <c r="BL20" s="609"/>
      <c r="BM20" s="609"/>
      <c r="BN20" s="610"/>
      <c r="BO20" s="646">
        <v>7</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15085263</v>
      </c>
      <c r="CS20" s="609"/>
      <c r="CT20" s="609"/>
      <c r="CU20" s="609"/>
      <c r="CV20" s="609"/>
      <c r="CW20" s="609"/>
      <c r="CX20" s="609"/>
      <c r="CY20" s="610"/>
      <c r="CZ20" s="646">
        <v>100</v>
      </c>
      <c r="DA20" s="646"/>
      <c r="DB20" s="646"/>
      <c r="DC20" s="646"/>
      <c r="DD20" s="614">
        <v>915135</v>
      </c>
      <c r="DE20" s="609"/>
      <c r="DF20" s="609"/>
      <c r="DG20" s="609"/>
      <c r="DH20" s="609"/>
      <c r="DI20" s="609"/>
      <c r="DJ20" s="609"/>
      <c r="DK20" s="609"/>
      <c r="DL20" s="609"/>
      <c r="DM20" s="609"/>
      <c r="DN20" s="609"/>
      <c r="DO20" s="609"/>
      <c r="DP20" s="610"/>
      <c r="DQ20" s="614">
        <v>11088772</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1194538</v>
      </c>
      <c r="S21" s="609"/>
      <c r="T21" s="609"/>
      <c r="U21" s="609"/>
      <c r="V21" s="609"/>
      <c r="W21" s="609"/>
      <c r="X21" s="609"/>
      <c r="Y21" s="610"/>
      <c r="Z21" s="646">
        <v>7.6</v>
      </c>
      <c r="AA21" s="646"/>
      <c r="AB21" s="646"/>
      <c r="AC21" s="646"/>
      <c r="AD21" s="647">
        <v>1117525</v>
      </c>
      <c r="AE21" s="647"/>
      <c r="AF21" s="647"/>
      <c r="AG21" s="647"/>
      <c r="AH21" s="647"/>
      <c r="AI21" s="647"/>
      <c r="AJ21" s="647"/>
      <c r="AK21" s="647"/>
      <c r="AL21" s="611">
        <v>11.9</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1117525</v>
      </c>
      <c r="S22" s="609"/>
      <c r="T22" s="609"/>
      <c r="U22" s="609"/>
      <c r="V22" s="609"/>
      <c r="W22" s="609"/>
      <c r="X22" s="609"/>
      <c r="Y22" s="610"/>
      <c r="Z22" s="646">
        <v>7.1</v>
      </c>
      <c r="AA22" s="646"/>
      <c r="AB22" s="646"/>
      <c r="AC22" s="646"/>
      <c r="AD22" s="647">
        <v>1117525</v>
      </c>
      <c r="AE22" s="647"/>
      <c r="AF22" s="647"/>
      <c r="AG22" s="647"/>
      <c r="AH22" s="647"/>
      <c r="AI22" s="647"/>
      <c r="AJ22" s="647"/>
      <c r="AK22" s="647"/>
      <c r="AL22" s="611">
        <v>11.9</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77013</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502569</v>
      </c>
      <c r="BH23" s="609"/>
      <c r="BI23" s="609"/>
      <c r="BJ23" s="609"/>
      <c r="BK23" s="609"/>
      <c r="BL23" s="609"/>
      <c r="BM23" s="609"/>
      <c r="BN23" s="610"/>
      <c r="BO23" s="646">
        <v>7</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7339320</v>
      </c>
      <c r="CS24" s="664"/>
      <c r="CT24" s="664"/>
      <c r="CU24" s="664"/>
      <c r="CV24" s="664"/>
      <c r="CW24" s="664"/>
      <c r="CX24" s="664"/>
      <c r="CY24" s="689"/>
      <c r="CZ24" s="690">
        <v>48.7</v>
      </c>
      <c r="DA24" s="672"/>
      <c r="DB24" s="672"/>
      <c r="DC24" s="692"/>
      <c r="DD24" s="688">
        <v>4986600</v>
      </c>
      <c r="DE24" s="664"/>
      <c r="DF24" s="664"/>
      <c r="DG24" s="664"/>
      <c r="DH24" s="664"/>
      <c r="DI24" s="664"/>
      <c r="DJ24" s="664"/>
      <c r="DK24" s="689"/>
      <c r="DL24" s="688">
        <v>4683199</v>
      </c>
      <c r="DM24" s="664"/>
      <c r="DN24" s="664"/>
      <c r="DO24" s="664"/>
      <c r="DP24" s="664"/>
      <c r="DQ24" s="664"/>
      <c r="DR24" s="664"/>
      <c r="DS24" s="664"/>
      <c r="DT24" s="664"/>
      <c r="DU24" s="664"/>
      <c r="DV24" s="689"/>
      <c r="DW24" s="690">
        <v>49.6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9898166</v>
      </c>
      <c r="S25" s="609"/>
      <c r="T25" s="609"/>
      <c r="U25" s="609"/>
      <c r="V25" s="609"/>
      <c r="W25" s="609"/>
      <c r="X25" s="609"/>
      <c r="Y25" s="610"/>
      <c r="Z25" s="646">
        <v>62.6</v>
      </c>
      <c r="AA25" s="646"/>
      <c r="AB25" s="646"/>
      <c r="AC25" s="646"/>
      <c r="AD25" s="647">
        <v>9318584</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2872216</v>
      </c>
      <c r="CS25" s="621"/>
      <c r="CT25" s="621"/>
      <c r="CU25" s="621"/>
      <c r="CV25" s="621"/>
      <c r="CW25" s="621"/>
      <c r="CX25" s="621"/>
      <c r="CY25" s="622"/>
      <c r="CZ25" s="611">
        <v>19</v>
      </c>
      <c r="DA25" s="623"/>
      <c r="DB25" s="623"/>
      <c r="DC25" s="624"/>
      <c r="DD25" s="614">
        <v>2663102</v>
      </c>
      <c r="DE25" s="621"/>
      <c r="DF25" s="621"/>
      <c r="DG25" s="621"/>
      <c r="DH25" s="621"/>
      <c r="DI25" s="621"/>
      <c r="DJ25" s="621"/>
      <c r="DK25" s="622"/>
      <c r="DL25" s="614">
        <v>2653968</v>
      </c>
      <c r="DM25" s="621"/>
      <c r="DN25" s="621"/>
      <c r="DO25" s="621"/>
      <c r="DP25" s="621"/>
      <c r="DQ25" s="621"/>
      <c r="DR25" s="621"/>
      <c r="DS25" s="621"/>
      <c r="DT25" s="621"/>
      <c r="DU25" s="621"/>
      <c r="DV25" s="622"/>
      <c r="DW25" s="611">
        <v>28.1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4662</v>
      </c>
      <c r="S26" s="609"/>
      <c r="T26" s="609"/>
      <c r="U26" s="609"/>
      <c r="V26" s="609"/>
      <c r="W26" s="609"/>
      <c r="X26" s="609"/>
      <c r="Y26" s="610"/>
      <c r="Z26" s="646">
        <v>0</v>
      </c>
      <c r="AA26" s="646"/>
      <c r="AB26" s="646"/>
      <c r="AC26" s="646"/>
      <c r="AD26" s="647">
        <v>4662</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1573500</v>
      </c>
      <c r="CS26" s="609"/>
      <c r="CT26" s="609"/>
      <c r="CU26" s="609"/>
      <c r="CV26" s="609"/>
      <c r="CW26" s="609"/>
      <c r="CX26" s="609"/>
      <c r="CY26" s="610"/>
      <c r="CZ26" s="611">
        <v>10.4</v>
      </c>
      <c r="DA26" s="623"/>
      <c r="DB26" s="623"/>
      <c r="DC26" s="624"/>
      <c r="DD26" s="614">
        <v>1447729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37778</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7157709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3591835</v>
      </c>
      <c r="CS27" s="621"/>
      <c r="CT27" s="621"/>
      <c r="CU27" s="621"/>
      <c r="CV27" s="621"/>
      <c r="CW27" s="621"/>
      <c r="CX27" s="621"/>
      <c r="CY27" s="622"/>
      <c r="CZ27" s="611">
        <v>23.8</v>
      </c>
      <c r="DA27" s="623"/>
      <c r="DB27" s="623"/>
      <c r="DC27" s="624"/>
      <c r="DD27" s="614">
        <v>1448229</v>
      </c>
      <c r="DE27" s="621"/>
      <c r="DF27" s="621"/>
      <c r="DG27" s="621"/>
      <c r="DH27" s="621"/>
      <c r="DI27" s="621"/>
      <c r="DJ27" s="621"/>
      <c r="DK27" s="622"/>
      <c r="DL27" s="614">
        <v>1153962</v>
      </c>
      <c r="DM27" s="621"/>
      <c r="DN27" s="621"/>
      <c r="DO27" s="621"/>
      <c r="DP27" s="621"/>
      <c r="DQ27" s="621"/>
      <c r="DR27" s="621"/>
      <c r="DS27" s="621"/>
      <c r="DT27" s="621"/>
      <c r="DU27" s="621"/>
      <c r="DV27" s="622"/>
      <c r="DW27" s="611">
        <v>12.2</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67531</v>
      </c>
      <c r="S28" s="609"/>
      <c r="T28" s="609"/>
      <c r="U28" s="609"/>
      <c r="V28" s="609"/>
      <c r="W28" s="609"/>
      <c r="X28" s="609"/>
      <c r="Y28" s="610"/>
      <c r="Z28" s="646">
        <v>0.4</v>
      </c>
      <c r="AA28" s="646"/>
      <c r="AB28" s="646"/>
      <c r="AC28" s="646"/>
      <c r="AD28" s="647">
        <v>931</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875269</v>
      </c>
      <c r="CS28" s="609"/>
      <c r="CT28" s="609"/>
      <c r="CU28" s="609"/>
      <c r="CV28" s="609"/>
      <c r="CW28" s="609"/>
      <c r="CX28" s="609"/>
      <c r="CY28" s="610"/>
      <c r="CZ28" s="611">
        <v>5.8</v>
      </c>
      <c r="DA28" s="623"/>
      <c r="DB28" s="623"/>
      <c r="DC28" s="624"/>
      <c r="DD28" s="614">
        <v>875269</v>
      </c>
      <c r="DE28" s="609"/>
      <c r="DF28" s="609"/>
      <c r="DG28" s="609"/>
      <c r="DH28" s="609"/>
      <c r="DI28" s="609"/>
      <c r="DJ28" s="609"/>
      <c r="DK28" s="610"/>
      <c r="DL28" s="614">
        <v>875269</v>
      </c>
      <c r="DM28" s="609"/>
      <c r="DN28" s="609"/>
      <c r="DO28" s="609"/>
      <c r="DP28" s="609"/>
      <c r="DQ28" s="609"/>
      <c r="DR28" s="609"/>
      <c r="DS28" s="609"/>
      <c r="DT28" s="609"/>
      <c r="DU28" s="609"/>
      <c r="DV28" s="610"/>
      <c r="DW28" s="611">
        <v>9.3000000000000007</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64930</v>
      </c>
      <c r="S29" s="609"/>
      <c r="T29" s="609"/>
      <c r="U29" s="609"/>
      <c r="V29" s="609"/>
      <c r="W29" s="609"/>
      <c r="X29" s="609"/>
      <c r="Y29" s="610"/>
      <c r="Z29" s="646">
        <v>0.4</v>
      </c>
      <c r="AA29" s="646"/>
      <c r="AB29" s="646"/>
      <c r="AC29" s="646"/>
      <c r="AD29" s="647">
        <v>3243</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875269</v>
      </c>
      <c r="CS29" s="621"/>
      <c r="CT29" s="621"/>
      <c r="CU29" s="621"/>
      <c r="CV29" s="621"/>
      <c r="CW29" s="621"/>
      <c r="CX29" s="621"/>
      <c r="CY29" s="622"/>
      <c r="CZ29" s="611">
        <v>5.8</v>
      </c>
      <c r="DA29" s="623"/>
      <c r="DB29" s="623"/>
      <c r="DC29" s="624"/>
      <c r="DD29" s="614">
        <v>875269</v>
      </c>
      <c r="DE29" s="621"/>
      <c r="DF29" s="621"/>
      <c r="DG29" s="621"/>
      <c r="DH29" s="621"/>
      <c r="DI29" s="621"/>
      <c r="DJ29" s="621"/>
      <c r="DK29" s="622"/>
      <c r="DL29" s="614">
        <v>875269</v>
      </c>
      <c r="DM29" s="621"/>
      <c r="DN29" s="621"/>
      <c r="DO29" s="621"/>
      <c r="DP29" s="621"/>
      <c r="DQ29" s="621"/>
      <c r="DR29" s="621"/>
      <c r="DS29" s="621"/>
      <c r="DT29" s="621"/>
      <c r="DU29" s="621"/>
      <c r="DV29" s="622"/>
      <c r="DW29" s="611">
        <v>9.3000000000000007</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2306487</v>
      </c>
      <c r="S30" s="609"/>
      <c r="T30" s="609"/>
      <c r="U30" s="609"/>
      <c r="V30" s="609"/>
      <c r="W30" s="609"/>
      <c r="X30" s="609"/>
      <c r="Y30" s="610"/>
      <c r="Z30" s="646">
        <v>14.6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848759</v>
      </c>
      <c r="CS30" s="609"/>
      <c r="CT30" s="609"/>
      <c r="CU30" s="609"/>
      <c r="CV30" s="609"/>
      <c r="CW30" s="609"/>
      <c r="CX30" s="609"/>
      <c r="CY30" s="610"/>
      <c r="CZ30" s="611">
        <v>5.6</v>
      </c>
      <c r="DA30" s="623"/>
      <c r="DB30" s="623"/>
      <c r="DC30" s="624"/>
      <c r="DD30" s="614">
        <v>848759</v>
      </c>
      <c r="DE30" s="609"/>
      <c r="DF30" s="609"/>
      <c r="DG30" s="609"/>
      <c r="DH30" s="609"/>
      <c r="DI30" s="609"/>
      <c r="DJ30" s="609"/>
      <c r="DK30" s="610"/>
      <c r="DL30" s="614">
        <v>848759</v>
      </c>
      <c r="DM30" s="609"/>
      <c r="DN30" s="609"/>
      <c r="DO30" s="609"/>
      <c r="DP30" s="609"/>
      <c r="DQ30" s="609"/>
      <c r="DR30" s="609"/>
      <c r="DS30" s="609"/>
      <c r="DT30" s="609"/>
      <c r="DU30" s="609"/>
      <c r="DV30" s="610"/>
      <c r="DW30" s="611">
        <v>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98.9</v>
      </c>
      <c r="BN31" s="671"/>
      <c r="BO31" s="671"/>
      <c r="BP31" s="671"/>
      <c r="BQ31" s="673"/>
      <c r="BR31" s="670">
        <v>99.5</v>
      </c>
      <c r="BS31" s="671"/>
      <c r="BT31" s="671"/>
      <c r="BU31" s="671"/>
      <c r="BV31" s="671"/>
      <c r="BW31" s="671"/>
      <c r="BX31" s="672">
        <v>98.9</v>
      </c>
      <c r="BY31" s="671"/>
      <c r="BZ31" s="671"/>
      <c r="CA31" s="671"/>
      <c r="CB31" s="673"/>
      <c r="CD31" s="629"/>
      <c r="CE31" s="630"/>
      <c r="CF31" s="605" t="s">
        <v>300</v>
      </c>
      <c r="CG31" s="606"/>
      <c r="CH31" s="606"/>
      <c r="CI31" s="606"/>
      <c r="CJ31" s="606"/>
      <c r="CK31" s="606"/>
      <c r="CL31" s="606"/>
      <c r="CM31" s="606"/>
      <c r="CN31" s="606"/>
      <c r="CO31" s="606"/>
      <c r="CP31" s="606"/>
      <c r="CQ31" s="607"/>
      <c r="CR31" s="608">
        <v>26510</v>
      </c>
      <c r="CS31" s="621"/>
      <c r="CT31" s="621"/>
      <c r="CU31" s="621"/>
      <c r="CV31" s="621"/>
      <c r="CW31" s="621"/>
      <c r="CX31" s="621"/>
      <c r="CY31" s="622"/>
      <c r="CZ31" s="611">
        <v>0.2</v>
      </c>
      <c r="DA31" s="623"/>
      <c r="DB31" s="623"/>
      <c r="DC31" s="624"/>
      <c r="DD31" s="614">
        <v>26510</v>
      </c>
      <c r="DE31" s="621"/>
      <c r="DF31" s="621"/>
      <c r="DG31" s="621"/>
      <c r="DH31" s="621"/>
      <c r="DI31" s="621"/>
      <c r="DJ31" s="621"/>
      <c r="DK31" s="622"/>
      <c r="DL31" s="614">
        <v>26510</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1132979</v>
      </c>
      <c r="S32" s="609"/>
      <c r="T32" s="609"/>
      <c r="U32" s="609"/>
      <c r="V32" s="609"/>
      <c r="W32" s="609"/>
      <c r="X32" s="609"/>
      <c r="Y32" s="610"/>
      <c r="Z32" s="646">
        <v>7.2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99.3</v>
      </c>
      <c r="BH32" s="621"/>
      <c r="BI32" s="621"/>
      <c r="BJ32" s="621"/>
      <c r="BK32" s="621"/>
      <c r="BL32" s="621"/>
      <c r="BM32" s="612">
        <v>98.4</v>
      </c>
      <c r="BN32" s="621"/>
      <c r="BO32" s="621"/>
      <c r="BP32" s="621"/>
      <c r="BQ32" s="644"/>
      <c r="BR32" s="674">
        <v>99.3</v>
      </c>
      <c r="BS32" s="621"/>
      <c r="BT32" s="621"/>
      <c r="BU32" s="621"/>
      <c r="BV32" s="621"/>
      <c r="BW32" s="621"/>
      <c r="BX32" s="612">
        <v>98.2</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10021</v>
      </c>
      <c r="S33" s="609"/>
      <c r="T33" s="609"/>
      <c r="U33" s="609"/>
      <c r="V33" s="609"/>
      <c r="W33" s="609"/>
      <c r="X33" s="609"/>
      <c r="Y33" s="610"/>
      <c r="Z33" s="646">
        <v>0.1</v>
      </c>
      <c r="AA33" s="646"/>
      <c r="AB33" s="646"/>
      <c r="AC33" s="646"/>
      <c r="AD33" s="647">
        <v>705</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99.7</v>
      </c>
      <c r="BH33" s="593"/>
      <c r="BI33" s="593"/>
      <c r="BJ33" s="593"/>
      <c r="BK33" s="593"/>
      <c r="BL33" s="593"/>
      <c r="BM33" s="639">
        <v>99.4</v>
      </c>
      <c r="BN33" s="593"/>
      <c r="BO33" s="593"/>
      <c r="BP33" s="593"/>
      <c r="BQ33" s="656"/>
      <c r="BR33" s="669">
        <v>99.7</v>
      </c>
      <c r="BS33" s="593"/>
      <c r="BT33" s="593"/>
      <c r="BU33" s="593"/>
      <c r="BV33" s="593"/>
      <c r="BW33" s="593"/>
      <c r="BX33" s="639">
        <v>99.4</v>
      </c>
      <c r="BY33" s="593"/>
      <c r="BZ33" s="593"/>
      <c r="CA33" s="593"/>
      <c r="CB33" s="656"/>
      <c r="CD33" s="605" t="s">
        <v>307</v>
      </c>
      <c r="CE33" s="606"/>
      <c r="CF33" s="606"/>
      <c r="CG33" s="606"/>
      <c r="CH33" s="606"/>
      <c r="CI33" s="606"/>
      <c r="CJ33" s="606"/>
      <c r="CK33" s="606"/>
      <c r="CL33" s="606"/>
      <c r="CM33" s="606"/>
      <c r="CN33" s="606"/>
      <c r="CO33" s="606"/>
      <c r="CP33" s="606"/>
      <c r="CQ33" s="607"/>
      <c r="CR33" s="608">
        <v>6830313</v>
      </c>
      <c r="CS33" s="621"/>
      <c r="CT33" s="621"/>
      <c r="CU33" s="621"/>
      <c r="CV33" s="621"/>
      <c r="CW33" s="621"/>
      <c r="CX33" s="621"/>
      <c r="CY33" s="622"/>
      <c r="CZ33" s="611">
        <v>45.3</v>
      </c>
      <c r="DA33" s="623"/>
      <c r="DB33" s="623"/>
      <c r="DC33" s="624"/>
      <c r="DD33" s="614">
        <v>5719572</v>
      </c>
      <c r="DE33" s="621"/>
      <c r="DF33" s="621"/>
      <c r="DG33" s="621"/>
      <c r="DH33" s="621"/>
      <c r="DI33" s="621"/>
      <c r="DJ33" s="621"/>
      <c r="DK33" s="622"/>
      <c r="DL33" s="614">
        <v>4490388</v>
      </c>
      <c r="DM33" s="621"/>
      <c r="DN33" s="621"/>
      <c r="DO33" s="621"/>
      <c r="DP33" s="621"/>
      <c r="DQ33" s="621"/>
      <c r="DR33" s="621"/>
      <c r="DS33" s="621"/>
      <c r="DT33" s="621"/>
      <c r="DU33" s="621"/>
      <c r="DV33" s="622"/>
      <c r="DW33" s="611">
        <v>47.5</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157578</v>
      </c>
      <c r="S34" s="609"/>
      <c r="T34" s="609"/>
      <c r="U34" s="609"/>
      <c r="V34" s="609"/>
      <c r="W34" s="609"/>
      <c r="X34" s="609"/>
      <c r="Y34" s="610"/>
      <c r="Z34" s="646">
        <v>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3274949</v>
      </c>
      <c r="CS34" s="609"/>
      <c r="CT34" s="609"/>
      <c r="CU34" s="609"/>
      <c r="CV34" s="609"/>
      <c r="CW34" s="609"/>
      <c r="CX34" s="609"/>
      <c r="CY34" s="610"/>
      <c r="CZ34" s="611">
        <v>21.7</v>
      </c>
      <c r="DA34" s="623"/>
      <c r="DB34" s="623"/>
      <c r="DC34" s="624"/>
      <c r="DD34" s="614">
        <v>2700465</v>
      </c>
      <c r="DE34" s="609"/>
      <c r="DF34" s="609"/>
      <c r="DG34" s="609"/>
      <c r="DH34" s="609"/>
      <c r="DI34" s="609"/>
      <c r="DJ34" s="609"/>
      <c r="DK34" s="610"/>
      <c r="DL34" s="614">
        <v>2357516</v>
      </c>
      <c r="DM34" s="609"/>
      <c r="DN34" s="609"/>
      <c r="DO34" s="609"/>
      <c r="DP34" s="609"/>
      <c r="DQ34" s="609"/>
      <c r="DR34" s="609"/>
      <c r="DS34" s="609"/>
      <c r="DT34" s="609"/>
      <c r="DU34" s="609"/>
      <c r="DV34" s="610"/>
      <c r="DW34" s="611">
        <v>25</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1050114</v>
      </c>
      <c r="S35" s="609"/>
      <c r="T35" s="609"/>
      <c r="U35" s="609"/>
      <c r="V35" s="609"/>
      <c r="W35" s="609"/>
      <c r="X35" s="609"/>
      <c r="Y35" s="610"/>
      <c r="Z35" s="646">
        <v>6.6</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27731</v>
      </c>
      <c r="CS35" s="621"/>
      <c r="CT35" s="621"/>
      <c r="CU35" s="621"/>
      <c r="CV35" s="621"/>
      <c r="CW35" s="621"/>
      <c r="CX35" s="621"/>
      <c r="CY35" s="622"/>
      <c r="CZ35" s="611">
        <v>0.2</v>
      </c>
      <c r="DA35" s="623"/>
      <c r="DB35" s="623"/>
      <c r="DC35" s="624"/>
      <c r="DD35" s="614">
        <v>26333</v>
      </c>
      <c r="DE35" s="621"/>
      <c r="DF35" s="621"/>
      <c r="DG35" s="621"/>
      <c r="DH35" s="621"/>
      <c r="DI35" s="621"/>
      <c r="DJ35" s="621"/>
      <c r="DK35" s="622"/>
      <c r="DL35" s="614">
        <v>24056</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96468</v>
      </c>
      <c r="S36" s="609"/>
      <c r="T36" s="609"/>
      <c r="U36" s="609"/>
      <c r="V36" s="609"/>
      <c r="W36" s="609"/>
      <c r="X36" s="609"/>
      <c r="Y36" s="610"/>
      <c r="Z36" s="646">
        <v>0.6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1514960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45472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2108463</v>
      </c>
      <c r="CS36" s="609"/>
      <c r="CT36" s="609"/>
      <c r="CU36" s="609"/>
      <c r="CV36" s="609"/>
      <c r="CW36" s="609"/>
      <c r="CX36" s="609"/>
      <c r="CY36" s="610"/>
      <c r="CZ36" s="611">
        <v>14</v>
      </c>
      <c r="DA36" s="623"/>
      <c r="DB36" s="623"/>
      <c r="DC36" s="624"/>
      <c r="DD36" s="614">
        <v>1843311</v>
      </c>
      <c r="DE36" s="609"/>
      <c r="DF36" s="609"/>
      <c r="DG36" s="609"/>
      <c r="DH36" s="609"/>
      <c r="DI36" s="609"/>
      <c r="DJ36" s="609"/>
      <c r="DK36" s="610"/>
      <c r="DL36" s="614">
        <v>1269387</v>
      </c>
      <c r="DM36" s="609"/>
      <c r="DN36" s="609"/>
      <c r="DO36" s="609"/>
      <c r="DP36" s="609"/>
      <c r="DQ36" s="609"/>
      <c r="DR36" s="609"/>
      <c r="DS36" s="609"/>
      <c r="DT36" s="609"/>
      <c r="DU36" s="609"/>
      <c r="DV36" s="610"/>
      <c r="DW36" s="611">
        <v>13.4</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432973</v>
      </c>
      <c r="S37" s="609"/>
      <c r="T37" s="609"/>
      <c r="U37" s="609"/>
      <c r="V37" s="609"/>
      <c r="W37" s="609"/>
      <c r="X37" s="609"/>
      <c r="Y37" s="610"/>
      <c r="Z37" s="646">
        <v>2.7</v>
      </c>
      <c r="AA37" s="646"/>
      <c r="AB37" s="646"/>
      <c r="AC37" s="646"/>
      <c r="AD37" s="647">
        <v>26260</v>
      </c>
      <c r="AE37" s="647"/>
      <c r="AF37" s="647"/>
      <c r="AG37" s="647"/>
      <c r="AH37" s="647"/>
      <c r="AI37" s="647"/>
      <c r="AJ37" s="647"/>
      <c r="AK37" s="647"/>
      <c r="AL37" s="611">
        <v>0.3</v>
      </c>
      <c r="AM37" s="612"/>
      <c r="AN37" s="612"/>
      <c r="AO37" s="648"/>
      <c r="AQ37" s="641" t="s">
        <v>319</v>
      </c>
      <c r="AR37" s="642"/>
      <c r="AS37" s="642"/>
      <c r="AT37" s="642"/>
      <c r="AU37" s="642"/>
      <c r="AV37" s="642"/>
      <c r="AW37" s="642"/>
      <c r="AX37" s="642"/>
      <c r="AY37" s="643"/>
      <c r="AZ37" s="608">
        <v>351827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-29157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973480</v>
      </c>
      <c r="CS37" s="621"/>
      <c r="CT37" s="621"/>
      <c r="CU37" s="621"/>
      <c r="CV37" s="621"/>
      <c r="CW37" s="621"/>
      <c r="CX37" s="621"/>
      <c r="CY37" s="622"/>
      <c r="CZ37" s="611">
        <v>6.5</v>
      </c>
      <c r="DA37" s="623"/>
      <c r="DB37" s="623"/>
      <c r="DC37" s="624"/>
      <c r="DD37" s="614">
        <v>926556</v>
      </c>
      <c r="DE37" s="621"/>
      <c r="DF37" s="621"/>
      <c r="DG37" s="621"/>
      <c r="DH37" s="621"/>
      <c r="DI37" s="621"/>
      <c r="DJ37" s="621"/>
      <c r="DK37" s="622"/>
      <c r="DL37" s="614">
        <v>765220</v>
      </c>
      <c r="DM37" s="621"/>
      <c r="DN37" s="621"/>
      <c r="DO37" s="621"/>
      <c r="DP37" s="621"/>
      <c r="DQ37" s="621"/>
      <c r="DR37" s="621"/>
      <c r="DS37" s="621"/>
      <c r="DT37" s="621"/>
      <c r="DU37" s="621"/>
      <c r="DV37" s="622"/>
      <c r="DW37" s="611">
        <v>8.1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551400</v>
      </c>
      <c r="S38" s="609"/>
      <c r="T38" s="609"/>
      <c r="U38" s="609"/>
      <c r="V38" s="609"/>
      <c r="W38" s="609"/>
      <c r="X38" s="609"/>
      <c r="Y38" s="610"/>
      <c r="Z38" s="646">
        <v>3.5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2338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4197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1163133</v>
      </c>
      <c r="CS38" s="609"/>
      <c r="CT38" s="609"/>
      <c r="CU38" s="609"/>
      <c r="CV38" s="609"/>
      <c r="CW38" s="609"/>
      <c r="CX38" s="609"/>
      <c r="CY38" s="610"/>
      <c r="CZ38" s="611">
        <v>7.7</v>
      </c>
      <c r="DA38" s="623"/>
      <c r="DB38" s="623"/>
      <c r="DC38" s="624"/>
      <c r="DD38" s="614">
        <v>948439</v>
      </c>
      <c r="DE38" s="609"/>
      <c r="DF38" s="609"/>
      <c r="DG38" s="609"/>
      <c r="DH38" s="609"/>
      <c r="DI38" s="609"/>
      <c r="DJ38" s="609"/>
      <c r="DK38" s="610"/>
      <c r="DL38" s="614">
        <v>839429</v>
      </c>
      <c r="DM38" s="609"/>
      <c r="DN38" s="609"/>
      <c r="DO38" s="609"/>
      <c r="DP38" s="609"/>
      <c r="DQ38" s="609"/>
      <c r="DR38" s="609"/>
      <c r="DS38" s="609"/>
      <c r="DT38" s="609"/>
      <c r="DU38" s="609"/>
      <c r="DV38" s="610"/>
      <c r="DW38" s="611">
        <v>8.9</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6464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53210</v>
      </c>
      <c r="CS39" s="621"/>
      <c r="CT39" s="621"/>
      <c r="CU39" s="621"/>
      <c r="CV39" s="621"/>
      <c r="CW39" s="621"/>
      <c r="CX39" s="621"/>
      <c r="CY39" s="622"/>
      <c r="CZ39" s="611">
        <v>0.4</v>
      </c>
      <c r="DA39" s="623"/>
      <c r="DB39" s="623"/>
      <c r="DC39" s="624"/>
      <c r="DD39" s="614">
        <v>48197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89700</v>
      </c>
      <c r="S40" s="609"/>
      <c r="T40" s="609"/>
      <c r="U40" s="609"/>
      <c r="V40" s="609"/>
      <c r="W40" s="609"/>
      <c r="X40" s="609"/>
      <c r="Y40" s="610"/>
      <c r="Z40" s="646">
        <v>0.6</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202827</v>
      </c>
      <c r="CS40" s="609"/>
      <c r="CT40" s="609"/>
      <c r="CU40" s="609"/>
      <c r="CV40" s="609"/>
      <c r="CW40" s="609"/>
      <c r="CX40" s="609"/>
      <c r="CY40" s="610"/>
      <c r="CZ40" s="611">
        <v>1.3</v>
      </c>
      <c r="DA40" s="623"/>
      <c r="DB40" s="623"/>
      <c r="DC40" s="624"/>
      <c r="DD40" s="614">
        <v>152827</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15811087</v>
      </c>
      <c r="S41" s="633"/>
      <c r="T41" s="633"/>
      <c r="U41" s="633"/>
      <c r="V41" s="633"/>
      <c r="W41" s="633"/>
      <c r="X41" s="633"/>
      <c r="Y41" s="636"/>
      <c r="Z41" s="637">
        <v>100</v>
      </c>
      <c r="AA41" s="637"/>
      <c r="AB41" s="637"/>
      <c r="AC41" s="637"/>
      <c r="AD41" s="638">
        <v>9354385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259250</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901545</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362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915630</v>
      </c>
      <c r="CS42" s="621"/>
      <c r="CT42" s="621"/>
      <c r="CU42" s="621"/>
      <c r="CV42" s="621"/>
      <c r="CW42" s="621"/>
      <c r="CX42" s="621"/>
      <c r="CY42" s="622"/>
      <c r="CZ42" s="611">
        <v>6.1</v>
      </c>
      <c r="DA42" s="623"/>
      <c r="DB42" s="623"/>
      <c r="DC42" s="624"/>
      <c r="DD42" s="614">
        <v>382600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26356</v>
      </c>
      <c r="CS43" s="621"/>
      <c r="CT43" s="621"/>
      <c r="CU43" s="621"/>
      <c r="CV43" s="621"/>
      <c r="CW43" s="621"/>
      <c r="CX43" s="621"/>
      <c r="CY43" s="622"/>
      <c r="CZ43" s="611">
        <v>0.2</v>
      </c>
      <c r="DA43" s="623"/>
      <c r="DB43" s="623"/>
      <c r="DC43" s="624"/>
      <c r="DD43" s="614">
        <v>26356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915135</v>
      </c>
      <c r="CS44" s="609"/>
      <c r="CT44" s="609"/>
      <c r="CU44" s="609"/>
      <c r="CV44" s="609"/>
      <c r="CW44" s="609"/>
      <c r="CX44" s="609"/>
      <c r="CY44" s="610"/>
      <c r="CZ44" s="611">
        <v>6.1</v>
      </c>
      <c r="DA44" s="612"/>
      <c r="DB44" s="612"/>
      <c r="DC44" s="613"/>
      <c r="DD44" s="614">
        <v>382105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86482</v>
      </c>
      <c r="CS45" s="621"/>
      <c r="CT45" s="621"/>
      <c r="CU45" s="621"/>
      <c r="CV45" s="621"/>
      <c r="CW45" s="621"/>
      <c r="CX45" s="621"/>
      <c r="CY45" s="622"/>
      <c r="CZ45" s="611">
        <v>0.6</v>
      </c>
      <c r="DA45" s="623"/>
      <c r="DB45" s="623"/>
      <c r="DC45" s="624"/>
      <c r="DD45" s="614">
        <v>18327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828653</v>
      </c>
      <c r="CS46" s="609"/>
      <c r="CT46" s="609"/>
      <c r="CU46" s="609"/>
      <c r="CV46" s="609"/>
      <c r="CW46" s="609"/>
      <c r="CX46" s="609"/>
      <c r="CY46" s="610"/>
      <c r="CZ46" s="611">
        <v>5.5</v>
      </c>
      <c r="DA46" s="612"/>
      <c r="DB46" s="612"/>
      <c r="DC46" s="613"/>
      <c r="DD46" s="614">
        <v>363778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495</v>
      </c>
      <c r="CS47" s="621"/>
      <c r="CT47" s="621"/>
      <c r="CU47" s="621"/>
      <c r="CV47" s="621"/>
      <c r="CW47" s="621"/>
      <c r="CX47" s="621"/>
      <c r="CY47" s="622"/>
      <c r="CZ47" s="611">
        <v>0</v>
      </c>
      <c r="DA47" s="623"/>
      <c r="DB47" s="623"/>
      <c r="DC47" s="624"/>
      <c r="DD47" s="614">
        <v>495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15085263</v>
      </c>
      <c r="CS49" s="593"/>
      <c r="CT49" s="593"/>
      <c r="CU49" s="593"/>
      <c r="CV49" s="593"/>
      <c r="CW49" s="593"/>
      <c r="CX49" s="593"/>
      <c r="CY49" s="594"/>
      <c r="CZ49" s="595">
        <v>100</v>
      </c>
      <c r="DA49" s="596"/>
      <c r="DB49" s="596"/>
      <c r="DC49" s="597"/>
      <c r="DD49" s="598">
        <v>11088772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wFJ09UgsWe38nrHW9dkSB96RmxiognZHMmzTLy+fi01wk4gr/6lpRusI7trp4dnMxzgmEY1P0wMpoeJ+uLYiyg==" saltValue="f44Ey2/X9D6fnrDwXf9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15811</v>
      </c>
      <c r="R7" s="1090"/>
      <c r="S7" s="1090"/>
      <c r="T7" s="1090"/>
      <c r="U7" s="1090"/>
      <c r="V7" s="1090">
        <v>15085</v>
      </c>
      <c r="W7" s="1090"/>
      <c r="X7" s="1090"/>
      <c r="Y7" s="1090"/>
      <c r="Z7" s="1090"/>
      <c r="AA7" s="1090">
        <v>726</v>
      </c>
      <c r="AB7" s="1090"/>
      <c r="AC7" s="1090"/>
      <c r="AD7" s="1090"/>
      <c r="AE7" s="1091"/>
      <c r="AF7" s="1092">
        <v>640</v>
      </c>
      <c r="AG7" s="1093"/>
      <c r="AH7" s="1093"/>
      <c r="AI7" s="1093"/>
      <c r="AJ7" s="1094"/>
      <c r="AK7" s="1095">
        <v>1050</v>
      </c>
      <c r="AL7" s="1096"/>
      <c r="AM7" s="1096"/>
      <c r="AN7" s="1096"/>
      <c r="AO7" s="1096"/>
      <c r="AP7" s="1096">
        <v>9907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553</v>
      </c>
      <c r="BT7" s="1087"/>
      <c r="BU7" s="1087"/>
      <c r="BV7" s="1087"/>
      <c r="BW7" s="1087"/>
      <c r="BX7" s="1087"/>
      <c r="BY7" s="1087"/>
      <c r="BZ7" s="1087"/>
      <c r="CA7" s="1087"/>
      <c r="CB7" s="1087"/>
      <c r="CC7" s="1087"/>
      <c r="CD7" s="1087"/>
      <c r="CE7" s="1087"/>
      <c r="CF7" s="1087"/>
      <c r="CG7" s="1099"/>
      <c r="CH7" s="1083">
        <v>0</v>
      </c>
      <c r="CI7" s="1084"/>
      <c r="CJ7" s="1084"/>
      <c r="CK7" s="1084"/>
      <c r="CL7" s="1085"/>
      <c r="CM7" s="1083">
        <v>30</v>
      </c>
      <c r="CN7" s="1084"/>
      <c r="CO7" s="1084"/>
      <c r="CP7" s="1084"/>
      <c r="CQ7" s="1085"/>
      <c r="CR7" s="1083">
        <v>3</v>
      </c>
      <c r="CS7" s="1084"/>
      <c r="CT7" s="1084"/>
      <c r="CU7" s="1084"/>
      <c r="CV7" s="1085"/>
      <c r="CW7" s="1083" t="s">
        <v>552</v>
      </c>
      <c r="CX7" s="1084"/>
      <c r="CY7" s="1084"/>
      <c r="CZ7" s="1084"/>
      <c r="DA7" s="1085"/>
      <c r="DB7" s="1083" t="s">
        <v>552</v>
      </c>
      <c r="DC7" s="1084"/>
      <c r="DD7" s="1084"/>
      <c r="DE7" s="1084"/>
      <c r="DF7" s="1085"/>
      <c r="DG7" s="1083">
        <v>25</v>
      </c>
      <c r="DH7" s="1084"/>
      <c r="DI7" s="1084"/>
      <c r="DJ7" s="1084"/>
      <c r="DK7" s="1085"/>
      <c r="DL7" s="1083" t="s">
        <v>552</v>
      </c>
      <c r="DM7" s="1084"/>
      <c r="DN7" s="1084"/>
      <c r="DO7" s="1084"/>
      <c r="DP7" s="1085"/>
      <c r="DQ7" s="1083" t="s">
        <v>552</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554</v>
      </c>
      <c r="BT8" s="980"/>
      <c r="BU8" s="980"/>
      <c r="BV8" s="980"/>
      <c r="BW8" s="980"/>
      <c r="BX8" s="980"/>
      <c r="BY8" s="980"/>
      <c r="BZ8" s="980"/>
      <c r="CA8" s="980"/>
      <c r="CB8" s="980"/>
      <c r="CC8" s="980"/>
      <c r="CD8" s="980"/>
      <c r="CE8" s="980"/>
      <c r="CF8" s="980"/>
      <c r="CG8" s="1001"/>
      <c r="CH8" s="976">
        <v>20</v>
      </c>
      <c r="CI8" s="977"/>
      <c r="CJ8" s="977"/>
      <c r="CK8" s="977"/>
      <c r="CL8" s="978"/>
      <c r="CM8" s="976">
        <v>167</v>
      </c>
      <c r="CN8" s="977"/>
      <c r="CO8" s="977"/>
      <c r="CP8" s="977"/>
      <c r="CQ8" s="978"/>
      <c r="CR8" s="976">
        <v>10</v>
      </c>
      <c r="CS8" s="977"/>
      <c r="CT8" s="977"/>
      <c r="CU8" s="977"/>
      <c r="CV8" s="978"/>
      <c r="CW8" s="976" t="s">
        <v>552</v>
      </c>
      <c r="CX8" s="977"/>
      <c r="CY8" s="977"/>
      <c r="CZ8" s="977"/>
      <c r="DA8" s="978"/>
      <c r="DB8" s="976" t="s">
        <v>552</v>
      </c>
      <c r="DC8" s="977"/>
      <c r="DD8" s="977"/>
      <c r="DE8" s="977"/>
      <c r="DF8" s="978"/>
      <c r="DG8" s="976" t="s">
        <v>552</v>
      </c>
      <c r="DH8" s="977"/>
      <c r="DI8" s="977"/>
      <c r="DJ8" s="977"/>
      <c r="DK8" s="978"/>
      <c r="DL8" s="976" t="s">
        <v>552</v>
      </c>
      <c r="DM8" s="977"/>
      <c r="DN8" s="977"/>
      <c r="DO8" s="977"/>
      <c r="DP8" s="978"/>
      <c r="DQ8" s="976" t="s">
        <v>552</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v>15811</v>
      </c>
      <c r="R23" s="1048"/>
      <c r="S23" s="1048"/>
      <c r="T23" s="1048"/>
      <c r="U23" s="1048"/>
      <c r="V23" s="1048">
        <v>15085</v>
      </c>
      <c r="W23" s="1048"/>
      <c r="X23" s="1048"/>
      <c r="Y23" s="1048"/>
      <c r="Z23" s="1048"/>
      <c r="AA23" s="1048">
        <v>726</v>
      </c>
      <c r="AB23" s="1048"/>
      <c r="AC23" s="1048"/>
      <c r="AD23" s="1048"/>
      <c r="AE23" s="1055"/>
      <c r="AF23" s="1056">
        <v>640</v>
      </c>
      <c r="AG23" s="1048"/>
      <c r="AH23" s="1048"/>
      <c r="AI23" s="1048"/>
      <c r="AJ23" s="1057"/>
      <c r="AK23" s="1058"/>
      <c r="AL23" s="1059"/>
      <c r="AM23" s="1059"/>
      <c r="AN23" s="1059"/>
      <c r="AO23" s="1059"/>
      <c r="AP23" s="1048">
        <v>9907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3547</v>
      </c>
      <c r="R28" s="1038"/>
      <c r="S28" s="1038"/>
      <c r="T28" s="1038"/>
      <c r="U28" s="1038"/>
      <c r="V28" s="1038">
        <v>3502</v>
      </c>
      <c r="W28" s="1038"/>
      <c r="X28" s="1038"/>
      <c r="Y28" s="1038"/>
      <c r="Z28" s="1038"/>
      <c r="AA28" s="1038">
        <v>45</v>
      </c>
      <c r="AB28" s="1038"/>
      <c r="AC28" s="1038"/>
      <c r="AD28" s="1038"/>
      <c r="AE28" s="1039"/>
      <c r="AF28" s="1040">
        <v>45</v>
      </c>
      <c r="AG28" s="1038"/>
      <c r="AH28" s="1038"/>
      <c r="AI28" s="1038"/>
      <c r="AJ28" s="1041"/>
      <c r="AK28" s="1029">
        <v>364</v>
      </c>
      <c r="AL28" s="1030"/>
      <c r="AM28" s="1030"/>
      <c r="AN28" s="1030"/>
      <c r="AO28" s="1030"/>
      <c r="AP28" s="1030" t="s">
        <v>552</v>
      </c>
      <c r="AQ28" s="1030"/>
      <c r="AR28" s="1030"/>
      <c r="AS28" s="1030"/>
      <c r="AT28" s="1030"/>
      <c r="AU28" s="1030" t="s">
        <v>552</v>
      </c>
      <c r="AV28" s="1030"/>
      <c r="AW28" s="1030"/>
      <c r="AX28" s="1030"/>
      <c r="AY28" s="1030"/>
      <c r="AZ28" s="1031" t="s">
        <v>552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127</v>
      </c>
      <c r="R29" s="1026"/>
      <c r="S29" s="1026"/>
      <c r="T29" s="1026"/>
      <c r="U29" s="1026"/>
      <c r="V29" s="1026">
        <v>127</v>
      </c>
      <c r="W29" s="1026"/>
      <c r="X29" s="1026"/>
      <c r="Y29" s="1026"/>
      <c r="Z29" s="1026"/>
      <c r="AA29" s="1026">
        <v>0</v>
      </c>
      <c r="AB29" s="1026"/>
      <c r="AC29" s="1026"/>
      <c r="AD29" s="1026"/>
      <c r="AE29" s="1027"/>
      <c r="AF29" s="1022">
        <v>0</v>
      </c>
      <c r="AG29" s="1023"/>
      <c r="AH29" s="1023"/>
      <c r="AI29" s="1023"/>
      <c r="AJ29" s="1024"/>
      <c r="AK29" s="967">
        <v>15</v>
      </c>
      <c r="AL29" s="958"/>
      <c r="AM29" s="958"/>
      <c r="AN29" s="958"/>
      <c r="AO29" s="958"/>
      <c r="AP29" s="958" t="s">
        <v>552</v>
      </c>
      <c r="AQ29" s="958"/>
      <c r="AR29" s="958"/>
      <c r="AS29" s="958"/>
      <c r="AT29" s="958"/>
      <c r="AU29" s="958" t="s">
        <v>552</v>
      </c>
      <c r="AV29" s="958"/>
      <c r="AW29" s="958"/>
      <c r="AX29" s="958"/>
      <c r="AY29" s="958"/>
      <c r="AZ29" s="1028" t="s">
        <v>552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2895</v>
      </c>
      <c r="R30" s="1026"/>
      <c r="S30" s="1026"/>
      <c r="T30" s="1026"/>
      <c r="U30" s="1026"/>
      <c r="V30" s="1026">
        <v>2760</v>
      </c>
      <c r="W30" s="1026"/>
      <c r="X30" s="1026"/>
      <c r="Y30" s="1026"/>
      <c r="Z30" s="1026"/>
      <c r="AA30" s="1026">
        <v>135</v>
      </c>
      <c r="AB30" s="1026"/>
      <c r="AC30" s="1026"/>
      <c r="AD30" s="1026"/>
      <c r="AE30" s="1027"/>
      <c r="AF30" s="1022">
        <v>135</v>
      </c>
      <c r="AG30" s="1023"/>
      <c r="AH30" s="1023"/>
      <c r="AI30" s="1023"/>
      <c r="AJ30" s="1024"/>
      <c r="AK30" s="967">
        <v>472</v>
      </c>
      <c r="AL30" s="958"/>
      <c r="AM30" s="958"/>
      <c r="AN30" s="958"/>
      <c r="AO30" s="958"/>
      <c r="AP30" s="958" t="s">
        <v>552</v>
      </c>
      <c r="AQ30" s="958"/>
      <c r="AR30" s="958"/>
      <c r="AS30" s="958"/>
      <c r="AT30" s="958"/>
      <c r="AU30" s="958" t="s">
        <v>552</v>
      </c>
      <c r="AV30" s="958"/>
      <c r="AW30" s="958"/>
      <c r="AX30" s="958"/>
      <c r="AY30" s="958"/>
      <c r="AZ30" s="1028" t="s">
        <v>552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654</v>
      </c>
      <c r="R31" s="1026"/>
      <c r="S31" s="1026"/>
      <c r="T31" s="1026"/>
      <c r="U31" s="1026"/>
      <c r="V31" s="1026">
        <v>651</v>
      </c>
      <c r="W31" s="1026"/>
      <c r="X31" s="1026"/>
      <c r="Y31" s="1026"/>
      <c r="Z31" s="1026"/>
      <c r="AA31" s="1026">
        <v>3</v>
      </c>
      <c r="AB31" s="1026"/>
      <c r="AC31" s="1026"/>
      <c r="AD31" s="1026"/>
      <c r="AE31" s="1027"/>
      <c r="AF31" s="1022">
        <v>3</v>
      </c>
      <c r="AG31" s="1023"/>
      <c r="AH31" s="1023"/>
      <c r="AI31" s="1023"/>
      <c r="AJ31" s="1024"/>
      <c r="AK31" s="967">
        <v>92</v>
      </c>
      <c r="AL31" s="958"/>
      <c r="AM31" s="958"/>
      <c r="AN31" s="958"/>
      <c r="AO31" s="958"/>
      <c r="AP31" s="958" t="s">
        <v>552</v>
      </c>
      <c r="AQ31" s="958"/>
      <c r="AR31" s="958"/>
      <c r="AS31" s="958"/>
      <c r="AT31" s="958"/>
      <c r="AU31" s="958" t="s">
        <v>552</v>
      </c>
      <c r="AV31" s="958"/>
      <c r="AW31" s="958"/>
      <c r="AX31" s="958"/>
      <c r="AY31" s="958"/>
      <c r="AZ31" s="1028" t="s">
        <v>552</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392</v>
      </c>
      <c r="C32" s="1018"/>
      <c r="D32" s="1018"/>
      <c r="E32" s="1018"/>
      <c r="F32" s="1018"/>
      <c r="G32" s="1018"/>
      <c r="H32" s="1018"/>
      <c r="I32" s="1018"/>
      <c r="J32" s="1018"/>
      <c r="K32" s="1018"/>
      <c r="L32" s="1018"/>
      <c r="M32" s="1018"/>
      <c r="N32" s="1018"/>
      <c r="O32" s="1018"/>
      <c r="P32" s="1019"/>
      <c r="Q32" s="1025">
        <v>752</v>
      </c>
      <c r="R32" s="1026"/>
      <c r="S32" s="1026"/>
      <c r="T32" s="1026"/>
      <c r="U32" s="1026"/>
      <c r="V32" s="1026">
        <v>747</v>
      </c>
      <c r="W32" s="1026"/>
      <c r="X32" s="1026"/>
      <c r="Y32" s="1026"/>
      <c r="Z32" s="1026"/>
      <c r="AA32" s="1026">
        <v>5</v>
      </c>
      <c r="AB32" s="1026"/>
      <c r="AC32" s="1026"/>
      <c r="AD32" s="1026"/>
      <c r="AE32" s="1027"/>
      <c r="AF32" s="1022">
        <v>136</v>
      </c>
      <c r="AG32" s="1023"/>
      <c r="AH32" s="1023"/>
      <c r="AI32" s="1023"/>
      <c r="AJ32" s="1024"/>
      <c r="AK32" s="967">
        <v>352</v>
      </c>
      <c r="AL32" s="958"/>
      <c r="AM32" s="958"/>
      <c r="AN32" s="958"/>
      <c r="AO32" s="958"/>
      <c r="AP32" s="958">
        <v>2686</v>
      </c>
      <c r="AQ32" s="958"/>
      <c r="AR32" s="958"/>
      <c r="AS32" s="958"/>
      <c r="AT32" s="958"/>
      <c r="AU32" s="958">
        <v>1612</v>
      </c>
      <c r="AV32" s="958"/>
      <c r="AW32" s="958"/>
      <c r="AX32" s="958"/>
      <c r="AY32" s="958"/>
      <c r="AZ32" s="1028" t="s">
        <v>552</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320</v>
      </c>
      <c r="AG63" s="946"/>
      <c r="AH63" s="946"/>
      <c r="AI63" s="946"/>
      <c r="AJ63" s="1009"/>
      <c r="AK63" s="1010"/>
      <c r="AL63" s="950"/>
      <c r="AM63" s="950"/>
      <c r="AN63" s="950"/>
      <c r="AO63" s="950"/>
      <c r="AP63" s="946">
        <v>2686</v>
      </c>
      <c r="AQ63" s="946"/>
      <c r="AR63" s="946"/>
      <c r="AS63" s="946"/>
      <c r="AT63" s="946"/>
      <c r="AU63" s="946">
        <v>1612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546</v>
      </c>
      <c r="C68" s="973"/>
      <c r="D68" s="973"/>
      <c r="E68" s="973"/>
      <c r="F68" s="973"/>
      <c r="G68" s="973"/>
      <c r="H68" s="973"/>
      <c r="I68" s="973"/>
      <c r="J68" s="973"/>
      <c r="K68" s="973"/>
      <c r="L68" s="973"/>
      <c r="M68" s="973"/>
      <c r="N68" s="973"/>
      <c r="O68" s="973"/>
      <c r="P68" s="974"/>
      <c r="Q68" s="975">
        <v>2027</v>
      </c>
      <c r="R68" s="969"/>
      <c r="S68" s="969"/>
      <c r="T68" s="969"/>
      <c r="U68" s="969"/>
      <c r="V68" s="969">
        <v>1946</v>
      </c>
      <c r="W68" s="969"/>
      <c r="X68" s="969"/>
      <c r="Y68" s="969"/>
      <c r="Z68" s="969"/>
      <c r="AA68" s="969">
        <v>81</v>
      </c>
      <c r="AB68" s="969"/>
      <c r="AC68" s="969"/>
      <c r="AD68" s="969"/>
      <c r="AE68" s="969"/>
      <c r="AF68" s="969">
        <v>81</v>
      </c>
      <c r="AG68" s="969"/>
      <c r="AH68" s="969"/>
      <c r="AI68" s="969"/>
      <c r="AJ68" s="969"/>
      <c r="AK68" s="969" t="s">
        <v>552</v>
      </c>
      <c r="AL68" s="969"/>
      <c r="AM68" s="969"/>
      <c r="AN68" s="969"/>
      <c r="AO68" s="969"/>
      <c r="AP68" s="969">
        <v>497</v>
      </c>
      <c r="AQ68" s="969"/>
      <c r="AR68" s="969"/>
      <c r="AS68" s="969"/>
      <c r="AT68" s="969"/>
      <c r="AU68" s="969">
        <v>84</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547</v>
      </c>
      <c r="C69" s="962"/>
      <c r="D69" s="962"/>
      <c r="E69" s="962"/>
      <c r="F69" s="962"/>
      <c r="G69" s="962"/>
      <c r="H69" s="962"/>
      <c r="I69" s="962"/>
      <c r="J69" s="962"/>
      <c r="K69" s="962"/>
      <c r="L69" s="962"/>
      <c r="M69" s="962"/>
      <c r="N69" s="962"/>
      <c r="O69" s="962"/>
      <c r="P69" s="963"/>
      <c r="Q69" s="964">
        <v>4190</v>
      </c>
      <c r="R69" s="958"/>
      <c r="S69" s="958"/>
      <c r="T69" s="958"/>
      <c r="U69" s="958"/>
      <c r="V69" s="958">
        <v>4053</v>
      </c>
      <c r="W69" s="958"/>
      <c r="X69" s="958"/>
      <c r="Y69" s="958"/>
      <c r="Z69" s="958"/>
      <c r="AA69" s="958">
        <v>137</v>
      </c>
      <c r="AB69" s="958"/>
      <c r="AC69" s="958"/>
      <c r="AD69" s="958"/>
      <c r="AE69" s="958"/>
      <c r="AF69" s="958">
        <v>71</v>
      </c>
      <c r="AG69" s="958"/>
      <c r="AH69" s="958"/>
      <c r="AI69" s="958"/>
      <c r="AJ69" s="958"/>
      <c r="AK69" s="958">
        <v>82</v>
      </c>
      <c r="AL69" s="958"/>
      <c r="AM69" s="958"/>
      <c r="AN69" s="958"/>
      <c r="AO69" s="958"/>
      <c r="AP69" s="958">
        <v>444</v>
      </c>
      <c r="AQ69" s="958"/>
      <c r="AR69" s="958"/>
      <c r="AS69" s="958"/>
      <c r="AT69" s="958"/>
      <c r="AU69" s="958">
        <v>79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548</v>
      </c>
      <c r="C70" s="962"/>
      <c r="D70" s="962"/>
      <c r="E70" s="962"/>
      <c r="F70" s="962"/>
      <c r="G70" s="962"/>
      <c r="H70" s="962"/>
      <c r="I70" s="962"/>
      <c r="J70" s="962"/>
      <c r="K70" s="962"/>
      <c r="L70" s="962"/>
      <c r="M70" s="962"/>
      <c r="N70" s="962"/>
      <c r="O70" s="962"/>
      <c r="P70" s="963"/>
      <c r="Q70" s="964">
        <v>7038</v>
      </c>
      <c r="R70" s="958"/>
      <c r="S70" s="958"/>
      <c r="T70" s="958"/>
      <c r="U70" s="958"/>
      <c r="V70" s="958">
        <v>5989</v>
      </c>
      <c r="W70" s="958"/>
      <c r="X70" s="958"/>
      <c r="Y70" s="958"/>
      <c r="Z70" s="958"/>
      <c r="AA70" s="958">
        <v>1049</v>
      </c>
      <c r="AB70" s="958"/>
      <c r="AC70" s="958"/>
      <c r="AD70" s="958"/>
      <c r="AE70" s="958"/>
      <c r="AF70" s="958">
        <v>2599</v>
      </c>
      <c r="AG70" s="958"/>
      <c r="AH70" s="958"/>
      <c r="AI70" s="958"/>
      <c r="AJ70" s="958"/>
      <c r="AK70" s="958" t="s">
        <v>552</v>
      </c>
      <c r="AL70" s="958"/>
      <c r="AM70" s="958"/>
      <c r="AN70" s="958"/>
      <c r="AO70" s="958"/>
      <c r="AP70" s="958">
        <v>2269</v>
      </c>
      <c r="AQ70" s="958"/>
      <c r="AR70" s="958"/>
      <c r="AS70" s="958"/>
      <c r="AT70" s="958"/>
      <c r="AU70" s="958" t="s">
        <v>552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549</v>
      </c>
      <c r="C71" s="962"/>
      <c r="D71" s="962"/>
      <c r="E71" s="962"/>
      <c r="F71" s="962"/>
      <c r="G71" s="962"/>
      <c r="H71" s="962"/>
      <c r="I71" s="962"/>
      <c r="J71" s="962"/>
      <c r="K71" s="962"/>
      <c r="L71" s="962"/>
      <c r="M71" s="962"/>
      <c r="N71" s="962"/>
      <c r="O71" s="962"/>
      <c r="P71" s="963"/>
      <c r="Q71" s="964">
        <v>7139</v>
      </c>
      <c r="R71" s="958"/>
      <c r="S71" s="958"/>
      <c r="T71" s="958"/>
      <c r="U71" s="958"/>
      <c r="V71" s="958">
        <v>6167</v>
      </c>
      <c r="W71" s="958"/>
      <c r="X71" s="958"/>
      <c r="Y71" s="958"/>
      <c r="Z71" s="958"/>
      <c r="AA71" s="958">
        <v>972</v>
      </c>
      <c r="AB71" s="958"/>
      <c r="AC71" s="958"/>
      <c r="AD71" s="958"/>
      <c r="AE71" s="958"/>
      <c r="AF71" s="958">
        <v>972</v>
      </c>
      <c r="AG71" s="958"/>
      <c r="AH71" s="958"/>
      <c r="AI71" s="958"/>
      <c r="AJ71" s="958"/>
      <c r="AK71" s="958" t="s">
        <v>552</v>
      </c>
      <c r="AL71" s="958"/>
      <c r="AM71" s="958"/>
      <c r="AN71" s="958"/>
      <c r="AO71" s="958"/>
      <c r="AP71" s="958" t="s">
        <v>552</v>
      </c>
      <c r="AQ71" s="958"/>
      <c r="AR71" s="958"/>
      <c r="AS71" s="958"/>
      <c r="AT71" s="958"/>
      <c r="AU71" s="958" t="s">
        <v>552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550</v>
      </c>
      <c r="C72" s="962"/>
      <c r="D72" s="962"/>
      <c r="E72" s="962"/>
      <c r="F72" s="962"/>
      <c r="G72" s="962"/>
      <c r="H72" s="962"/>
      <c r="I72" s="962"/>
      <c r="J72" s="962"/>
      <c r="K72" s="962"/>
      <c r="L72" s="962"/>
      <c r="M72" s="962"/>
      <c r="N72" s="962"/>
      <c r="O72" s="962"/>
      <c r="P72" s="963"/>
      <c r="Q72" s="964">
        <v>2063</v>
      </c>
      <c r="R72" s="958"/>
      <c r="S72" s="958"/>
      <c r="T72" s="958"/>
      <c r="U72" s="958"/>
      <c r="V72" s="958">
        <v>1802</v>
      </c>
      <c r="W72" s="958"/>
      <c r="X72" s="958"/>
      <c r="Y72" s="958"/>
      <c r="Z72" s="958"/>
      <c r="AA72" s="958">
        <v>261</v>
      </c>
      <c r="AB72" s="958"/>
      <c r="AC72" s="958"/>
      <c r="AD72" s="958"/>
      <c r="AE72" s="958"/>
      <c r="AF72" s="958">
        <v>261</v>
      </c>
      <c r="AG72" s="958"/>
      <c r="AH72" s="958"/>
      <c r="AI72" s="958"/>
      <c r="AJ72" s="958"/>
      <c r="AK72" s="958" t="s">
        <v>552</v>
      </c>
      <c r="AL72" s="958"/>
      <c r="AM72" s="958"/>
      <c r="AN72" s="958"/>
      <c r="AO72" s="958"/>
      <c r="AP72" s="958" t="s">
        <v>552</v>
      </c>
      <c r="AQ72" s="958"/>
      <c r="AR72" s="958"/>
      <c r="AS72" s="958"/>
      <c r="AT72" s="958"/>
      <c r="AU72" s="958" t="s">
        <v>552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551</v>
      </c>
      <c r="C73" s="962"/>
      <c r="D73" s="962"/>
      <c r="E73" s="962"/>
      <c r="F73" s="962"/>
      <c r="G73" s="962"/>
      <c r="H73" s="962"/>
      <c r="I73" s="962"/>
      <c r="J73" s="962"/>
      <c r="K73" s="962"/>
      <c r="L73" s="962"/>
      <c r="M73" s="962"/>
      <c r="N73" s="962"/>
      <c r="O73" s="962"/>
      <c r="P73" s="963"/>
      <c r="Q73" s="964">
        <v>1017156</v>
      </c>
      <c r="R73" s="958"/>
      <c r="S73" s="958"/>
      <c r="T73" s="958"/>
      <c r="U73" s="958"/>
      <c r="V73" s="958">
        <v>995709</v>
      </c>
      <c r="W73" s="958"/>
      <c r="X73" s="958"/>
      <c r="Y73" s="958"/>
      <c r="Z73" s="958"/>
      <c r="AA73" s="958">
        <v>21447</v>
      </c>
      <c r="AB73" s="958"/>
      <c r="AC73" s="958"/>
      <c r="AD73" s="958"/>
      <c r="AE73" s="958"/>
      <c r="AF73" s="958">
        <v>21447</v>
      </c>
      <c r="AG73" s="958"/>
      <c r="AH73" s="958"/>
      <c r="AI73" s="958"/>
      <c r="AJ73" s="958"/>
      <c r="AK73" s="958">
        <v>1</v>
      </c>
      <c r="AL73" s="958"/>
      <c r="AM73" s="958"/>
      <c r="AN73" s="958"/>
      <c r="AO73" s="958"/>
      <c r="AP73" s="958" t="s">
        <v>552</v>
      </c>
      <c r="AQ73" s="958"/>
      <c r="AR73" s="958"/>
      <c r="AS73" s="958"/>
      <c r="AT73" s="958"/>
      <c r="AU73" s="958" t="s">
        <v>552</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25430</v>
      </c>
      <c r="AG88" s="946"/>
      <c r="AH88" s="946"/>
      <c r="AI88" s="946"/>
      <c r="AJ88" s="946"/>
      <c r="AK88" s="950"/>
      <c r="AL88" s="950"/>
      <c r="AM88" s="950"/>
      <c r="AN88" s="950"/>
      <c r="AO88" s="950"/>
      <c r="AP88" s="946">
        <v>3210</v>
      </c>
      <c r="AQ88" s="946"/>
      <c r="AR88" s="946"/>
      <c r="AS88" s="946"/>
      <c r="AT88" s="946"/>
      <c r="AU88" s="946">
        <v>163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13</v>
      </c>
      <c r="CS102" s="940"/>
      <c r="CT102" s="940"/>
      <c r="CU102" s="940"/>
      <c r="CV102" s="941"/>
      <c r="CW102" s="939" t="s">
        <v>552</v>
      </c>
      <c r="CX102" s="940"/>
      <c r="CY102" s="940"/>
      <c r="CZ102" s="940"/>
      <c r="DA102" s="941"/>
      <c r="DB102" s="939" t="s">
        <v>552</v>
      </c>
      <c r="DC102" s="940"/>
      <c r="DD102" s="940"/>
      <c r="DE102" s="940"/>
      <c r="DF102" s="941"/>
      <c r="DG102" s="939">
        <v>25</v>
      </c>
      <c r="DH102" s="940"/>
      <c r="DI102" s="940"/>
      <c r="DJ102" s="940"/>
      <c r="DK102" s="941"/>
      <c r="DL102" s="939" t="s">
        <v>552</v>
      </c>
      <c r="DM102" s="940"/>
      <c r="DN102" s="940"/>
      <c r="DO102" s="940"/>
      <c r="DP102" s="941"/>
      <c r="DQ102" s="939" t="s">
        <v>552</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849839</v>
      </c>
      <c r="AB110" s="876"/>
      <c r="AC110" s="876"/>
      <c r="AD110" s="876"/>
      <c r="AE110" s="877"/>
      <c r="AF110" s="878">
        <v>884363</v>
      </c>
      <c r="AG110" s="876"/>
      <c r="AH110" s="876"/>
      <c r="AI110" s="876"/>
      <c r="AJ110" s="877"/>
      <c r="AK110" s="878">
        <v>875269</v>
      </c>
      <c r="AL110" s="876"/>
      <c r="AM110" s="876"/>
      <c r="AN110" s="876"/>
      <c r="AO110" s="877"/>
      <c r="AP110" s="879">
        <v>10.4</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10479184</v>
      </c>
      <c r="BR110" s="829"/>
      <c r="BS110" s="829"/>
      <c r="BT110" s="829"/>
      <c r="BU110" s="829"/>
      <c r="BV110" s="829">
        <v>10204240</v>
      </c>
      <c r="BW110" s="829"/>
      <c r="BX110" s="829"/>
      <c r="BY110" s="829"/>
      <c r="BZ110" s="829"/>
      <c r="CA110" s="829">
        <v>9906881</v>
      </c>
      <c r="CB110" s="829"/>
      <c r="CC110" s="829"/>
      <c r="CD110" s="829"/>
      <c r="CE110" s="829"/>
      <c r="CF110" s="853">
        <v>118</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88526</v>
      </c>
      <c r="BR111" s="804"/>
      <c r="BS111" s="804"/>
      <c r="BT111" s="804"/>
      <c r="BU111" s="804"/>
      <c r="BV111" s="804">
        <v>61054</v>
      </c>
      <c r="BW111" s="804"/>
      <c r="BX111" s="804"/>
      <c r="BY111" s="804"/>
      <c r="BZ111" s="804"/>
      <c r="CA111" s="804">
        <v>33667</v>
      </c>
      <c r="CB111" s="804"/>
      <c r="CC111" s="804"/>
      <c r="CD111" s="804"/>
      <c r="CE111" s="804"/>
      <c r="CF111" s="862">
        <v>0.4</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2325653</v>
      </c>
      <c r="BR112" s="804"/>
      <c r="BS112" s="804"/>
      <c r="BT112" s="804"/>
      <c r="BU112" s="804"/>
      <c r="BV112" s="804">
        <v>1882114</v>
      </c>
      <c r="BW112" s="804"/>
      <c r="BX112" s="804"/>
      <c r="BY112" s="804"/>
      <c r="BZ112" s="804"/>
      <c r="CA112" s="804">
        <v>1611591</v>
      </c>
      <c r="CB112" s="804"/>
      <c r="CC112" s="804"/>
      <c r="CD112" s="804"/>
      <c r="CE112" s="804"/>
      <c r="CF112" s="862">
        <v>19.2</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255934</v>
      </c>
      <c r="AB113" s="906"/>
      <c r="AC113" s="906"/>
      <c r="AD113" s="906"/>
      <c r="AE113" s="907"/>
      <c r="AF113" s="908">
        <v>222638</v>
      </c>
      <c r="AG113" s="906"/>
      <c r="AH113" s="906"/>
      <c r="AI113" s="906"/>
      <c r="AJ113" s="907"/>
      <c r="AK113" s="908">
        <v>231632</v>
      </c>
      <c r="AL113" s="906"/>
      <c r="AM113" s="906"/>
      <c r="AN113" s="906"/>
      <c r="AO113" s="907"/>
      <c r="AP113" s="909">
        <v>2.8</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138833</v>
      </c>
      <c r="BR113" s="804"/>
      <c r="BS113" s="804"/>
      <c r="BT113" s="804"/>
      <c r="BU113" s="804"/>
      <c r="BV113" s="804">
        <v>158291</v>
      </c>
      <c r="BW113" s="804"/>
      <c r="BX113" s="804"/>
      <c r="BY113" s="804"/>
      <c r="BZ113" s="804"/>
      <c r="CA113" s="804">
        <v>162618</v>
      </c>
      <c r="CB113" s="804"/>
      <c r="CC113" s="804"/>
      <c r="CD113" s="804"/>
      <c r="CE113" s="804"/>
      <c r="CF113" s="862">
        <v>1.9</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25250</v>
      </c>
      <c r="AB114" s="767"/>
      <c r="AC114" s="767"/>
      <c r="AD114" s="767"/>
      <c r="AE114" s="768"/>
      <c r="AF114" s="769">
        <v>25701</v>
      </c>
      <c r="AG114" s="767"/>
      <c r="AH114" s="767"/>
      <c r="AI114" s="767"/>
      <c r="AJ114" s="768"/>
      <c r="AK114" s="769">
        <v>37733</v>
      </c>
      <c r="AL114" s="767"/>
      <c r="AM114" s="767"/>
      <c r="AN114" s="767"/>
      <c r="AO114" s="768"/>
      <c r="AP114" s="811">
        <v>0.4</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1824571</v>
      </c>
      <c r="BR114" s="804"/>
      <c r="BS114" s="804"/>
      <c r="BT114" s="804"/>
      <c r="BU114" s="804"/>
      <c r="BV114" s="804">
        <v>1669924</v>
      </c>
      <c r="BW114" s="804"/>
      <c r="BX114" s="804"/>
      <c r="BY114" s="804"/>
      <c r="BZ114" s="804"/>
      <c r="CA114" s="804">
        <v>1611346</v>
      </c>
      <c r="CB114" s="804"/>
      <c r="CC114" s="804"/>
      <c r="CD114" s="804"/>
      <c r="CE114" s="804"/>
      <c r="CF114" s="862">
        <v>19.2</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v>88526</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132634</v>
      </c>
      <c r="AB115" s="906"/>
      <c r="AC115" s="906"/>
      <c r="AD115" s="906"/>
      <c r="AE115" s="907"/>
      <c r="AF115" s="908">
        <v>27472</v>
      </c>
      <c r="AG115" s="906"/>
      <c r="AH115" s="906"/>
      <c r="AI115" s="906"/>
      <c r="AJ115" s="907"/>
      <c r="AK115" s="908">
        <v>27387</v>
      </c>
      <c r="AL115" s="906"/>
      <c r="AM115" s="906"/>
      <c r="AN115" s="906"/>
      <c r="AO115" s="907"/>
      <c r="AP115" s="909">
        <v>0.3</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v>61054</v>
      </c>
      <c r="DM115" s="767"/>
      <c r="DN115" s="767"/>
      <c r="DO115" s="767"/>
      <c r="DP115" s="768"/>
      <c r="DQ115" s="769">
        <v>33667</v>
      </c>
      <c r="DR115" s="767"/>
      <c r="DS115" s="767"/>
      <c r="DT115" s="767"/>
      <c r="DU115" s="768"/>
      <c r="DV115" s="811">
        <v>0.4</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1263657</v>
      </c>
      <c r="AB117" s="890"/>
      <c r="AC117" s="890"/>
      <c r="AD117" s="890"/>
      <c r="AE117" s="891"/>
      <c r="AF117" s="892">
        <v>1160174</v>
      </c>
      <c r="AG117" s="890"/>
      <c r="AH117" s="890"/>
      <c r="AI117" s="890"/>
      <c r="AJ117" s="891"/>
      <c r="AK117" s="892">
        <v>1172021</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105075</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14856767</v>
      </c>
      <c r="BR119" s="832"/>
      <c r="BS119" s="832"/>
      <c r="BT119" s="832"/>
      <c r="BU119" s="832"/>
      <c r="BV119" s="832">
        <v>13975623</v>
      </c>
      <c r="BW119" s="832"/>
      <c r="BX119" s="832"/>
      <c r="BY119" s="832"/>
      <c r="BZ119" s="832"/>
      <c r="CA119" s="832">
        <v>13326103</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3593272</v>
      </c>
      <c r="BR120" s="829"/>
      <c r="BS120" s="829"/>
      <c r="BT120" s="829"/>
      <c r="BU120" s="829"/>
      <c r="BV120" s="829">
        <v>4448144</v>
      </c>
      <c r="BW120" s="829"/>
      <c r="BX120" s="829"/>
      <c r="BY120" s="829"/>
      <c r="BZ120" s="829"/>
      <c r="CA120" s="829">
        <v>4116317</v>
      </c>
      <c r="CB120" s="829"/>
      <c r="CC120" s="829"/>
      <c r="CD120" s="829"/>
      <c r="CE120" s="829"/>
      <c r="CF120" s="853">
        <v>49</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2325653</v>
      </c>
      <c r="DH120" s="829"/>
      <c r="DI120" s="829"/>
      <c r="DJ120" s="829"/>
      <c r="DK120" s="829"/>
      <c r="DL120" s="829">
        <v>1882114</v>
      </c>
      <c r="DM120" s="829"/>
      <c r="DN120" s="829"/>
      <c r="DO120" s="829"/>
      <c r="DP120" s="829"/>
      <c r="DQ120" s="829">
        <v>1611591</v>
      </c>
      <c r="DR120" s="829"/>
      <c r="DS120" s="829"/>
      <c r="DT120" s="829"/>
      <c r="DU120" s="829"/>
      <c r="DV120" s="830">
        <v>19.2</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2993247</v>
      </c>
      <c r="BR121" s="804"/>
      <c r="BS121" s="804"/>
      <c r="BT121" s="804"/>
      <c r="BU121" s="804"/>
      <c r="BV121" s="804">
        <v>3061649</v>
      </c>
      <c r="BW121" s="804"/>
      <c r="BX121" s="804"/>
      <c r="BY121" s="804"/>
      <c r="BZ121" s="804"/>
      <c r="CA121" s="804">
        <v>3128960</v>
      </c>
      <c r="CB121" s="804"/>
      <c r="CC121" s="804"/>
      <c r="CD121" s="804"/>
      <c r="CE121" s="804"/>
      <c r="CF121" s="862">
        <v>37.299999999999997</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9529505</v>
      </c>
      <c r="BR122" s="832"/>
      <c r="BS122" s="832"/>
      <c r="BT122" s="832"/>
      <c r="BU122" s="832"/>
      <c r="BV122" s="832">
        <v>9016610</v>
      </c>
      <c r="BW122" s="832"/>
      <c r="BX122" s="832"/>
      <c r="BY122" s="832"/>
      <c r="BZ122" s="832"/>
      <c r="CA122" s="832">
        <v>8575890</v>
      </c>
      <c r="CB122" s="832"/>
      <c r="CC122" s="832"/>
      <c r="CD122" s="832"/>
      <c r="CE122" s="832"/>
      <c r="CF122" s="833">
        <v>102.1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16116024</v>
      </c>
      <c r="BR123" s="820"/>
      <c r="BS123" s="820"/>
      <c r="BT123" s="820"/>
      <c r="BU123" s="820"/>
      <c r="BV123" s="820">
        <v>16526403</v>
      </c>
      <c r="BW123" s="820"/>
      <c r="BX123" s="820"/>
      <c r="BY123" s="820"/>
      <c r="BZ123" s="820"/>
      <c r="CA123" s="820">
        <v>15821167</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27559</v>
      </c>
      <c r="AB126" s="767"/>
      <c r="AC126" s="767"/>
      <c r="AD126" s="767"/>
      <c r="AE126" s="768"/>
      <c r="AF126" s="769">
        <v>27472</v>
      </c>
      <c r="AG126" s="767"/>
      <c r="AH126" s="767"/>
      <c r="AI126" s="767"/>
      <c r="AJ126" s="768"/>
      <c r="AK126" s="769">
        <v>27387</v>
      </c>
      <c r="AL126" s="767"/>
      <c r="AM126" s="767"/>
      <c r="AN126" s="767"/>
      <c r="AO126" s="768"/>
      <c r="AP126" s="811">
        <v>0.3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202586</v>
      </c>
      <c r="AB128" s="788"/>
      <c r="AC128" s="788"/>
      <c r="AD128" s="788"/>
      <c r="AE128" s="789"/>
      <c r="AF128" s="790">
        <v>283873</v>
      </c>
      <c r="AG128" s="788"/>
      <c r="AH128" s="788"/>
      <c r="AI128" s="788"/>
      <c r="AJ128" s="789"/>
      <c r="AK128" s="790">
        <v>287973</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13.47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9327481</v>
      </c>
      <c r="AB129" s="767"/>
      <c r="AC129" s="767"/>
      <c r="AD129" s="767"/>
      <c r="AE129" s="768"/>
      <c r="AF129" s="769">
        <v>9161519</v>
      </c>
      <c r="AG129" s="767"/>
      <c r="AH129" s="767"/>
      <c r="AI129" s="767"/>
      <c r="AJ129" s="768"/>
      <c r="AK129" s="769">
        <v>9240409</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18.47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853154</v>
      </c>
      <c r="AB130" s="767"/>
      <c r="AC130" s="767"/>
      <c r="AD130" s="767"/>
      <c r="AE130" s="768"/>
      <c r="AF130" s="769">
        <v>855816</v>
      </c>
      <c r="AG130" s="767"/>
      <c r="AH130" s="767"/>
      <c r="AI130" s="767"/>
      <c r="AJ130" s="768"/>
      <c r="AK130" s="769">
        <v>843948</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8474327</v>
      </c>
      <c r="AB131" s="751"/>
      <c r="AC131" s="751"/>
      <c r="AD131" s="751"/>
      <c r="AE131" s="752"/>
      <c r="AF131" s="753">
        <v>8305703</v>
      </c>
      <c r="AG131" s="751"/>
      <c r="AH131" s="751"/>
      <c r="AI131" s="751"/>
      <c r="AJ131" s="752"/>
      <c r="AK131" s="753">
        <v>8396461</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2.4534927670000002</v>
      </c>
      <c r="AB132" s="732"/>
      <c r="AC132" s="732"/>
      <c r="AD132" s="732"/>
      <c r="AE132" s="733"/>
      <c r="AF132" s="734">
        <v>0.24663776200000001</v>
      </c>
      <c r="AG132" s="732"/>
      <c r="AH132" s="732"/>
      <c r="AI132" s="732"/>
      <c r="AJ132" s="733"/>
      <c r="AK132" s="734">
        <v>0.47758216199999998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1.9</v>
      </c>
      <c r="AB133" s="711"/>
      <c r="AC133" s="711"/>
      <c r="AD133" s="711"/>
      <c r="AE133" s="712"/>
      <c r="AF133" s="710">
        <v>1.3</v>
      </c>
      <c r="AG133" s="711"/>
      <c r="AH133" s="711"/>
      <c r="AI133" s="711"/>
      <c r="AJ133" s="712"/>
      <c r="AK133" s="710">
        <v>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nEnNlpjyGF9F2b6ztZSuZqX/PBwX8h1uxsmQUR5tg4dLu1E1RLTXRkduOnSHLbG6HytJ8kXVEzFq8ykAWL3xg==" saltValue="kxRWQc/mzMIaxaJc9M+3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55"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0kPzqgaBQOdDwjAlOZeaWQxIoWwBWF2u/AdUG23e6vmoVQlvx6oyKMUYrWV5beTxhhEbinOya8ZjfOf0QSnv7w==" saltValue="WRYVEMaWpnTSvO/+ilxcS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mzyvKb3VF4zP6xz5BNRB1zoWgXL7GVDjMivCjZcwwobwP/iBRUhTEkLfkBr032MHlP3IBvPlFYcTHmq4IGdgg==" saltValue="65eGYg3ULpD5SYmGzWPv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5" t="s">
        <v>477</v>
      </c>
      <c r="AP7" s="265"/>
      <c r="AQ7" s="266" t="s">
        <v>478</v>
      </c>
      <c r="AR7" s="267"/>
    </row>
    <row r="8" spans="1:46" ht="13" x14ac:dyDescent="0.2">
      <c r="A8" s="259"/>
      <c r="AK8" s="268"/>
      <c r="AL8" s="269"/>
      <c r="AM8" s="269"/>
      <c r="AN8" s="270"/>
      <c r="AO8" s="1106"/>
      <c r="AP8" s="271" t="s">
        <v>479</v>
      </c>
      <c r="AQ8" s="272" t="s">
        <v>480</v>
      </c>
      <c r="AR8" s="273" t="s">
        <v>481</v>
      </c>
    </row>
    <row r="9" spans="1:46" ht="13" x14ac:dyDescent="0.2">
      <c r="A9" s="259"/>
      <c r="AK9" s="1117" t="s">
        <v>482</v>
      </c>
      <c r="AL9" s="1118"/>
      <c r="AM9" s="1118"/>
      <c r="AN9" s="1119"/>
      <c r="AO9" s="274">
        <v>2872216</v>
      </c>
      <c r="AP9" s="274">
        <v>65318</v>
      </c>
      <c r="AQ9" s="275">
        <v>67248</v>
      </c>
      <c r="AR9" s="276">
        <v>-2.9</v>
      </c>
    </row>
    <row r="10" spans="1:46" ht="13.5" customHeight="1" x14ac:dyDescent="0.2">
      <c r="A10" s="259"/>
      <c r="AK10" s="1117" t="s">
        <v>483</v>
      </c>
      <c r="AL10" s="1118"/>
      <c r="AM10" s="1118"/>
      <c r="AN10" s="1119"/>
      <c r="AO10" s="277">
        <v>490185</v>
      </c>
      <c r="AP10" s="277">
        <v>11147</v>
      </c>
      <c r="AQ10" s="278">
        <v>9038</v>
      </c>
      <c r="AR10" s="279">
        <v>23.3</v>
      </c>
    </row>
    <row r="11" spans="1:46" ht="13.5" customHeight="1" x14ac:dyDescent="0.2">
      <c r="A11" s="259"/>
      <c r="AK11" s="1117" t="s">
        <v>484</v>
      </c>
      <c r="AL11" s="1118"/>
      <c r="AM11" s="1118"/>
      <c r="AN11" s="1119"/>
      <c r="AO11" s="277">
        <v>52410</v>
      </c>
      <c r="AP11" s="277">
        <v>1192</v>
      </c>
      <c r="AQ11" s="278">
        <v>320</v>
      </c>
      <c r="AR11" s="279">
        <v>272.5</v>
      </c>
    </row>
    <row r="12" spans="1:46" ht="13.5" customHeight="1" x14ac:dyDescent="0.2">
      <c r="A12" s="259"/>
      <c r="AK12" s="1117" t="s">
        <v>485</v>
      </c>
      <c r="AL12" s="1118"/>
      <c r="AM12" s="1118"/>
      <c r="AN12" s="1119"/>
      <c r="AO12" s="277" t="s">
        <v>486</v>
      </c>
      <c r="AP12" s="277" t="s">
        <v>486</v>
      </c>
      <c r="AQ12" s="278">
        <v>22</v>
      </c>
      <c r="AR12" s="279" t="s">
        <v>486</v>
      </c>
    </row>
    <row r="13" spans="1:46" ht="13.5" customHeight="1" x14ac:dyDescent="0.2">
      <c r="A13" s="259"/>
      <c r="AK13" s="1117" t="s">
        <v>487</v>
      </c>
      <c r="AL13" s="1118"/>
      <c r="AM13" s="1118"/>
      <c r="AN13" s="1119"/>
      <c r="AO13" s="277">
        <v>4699</v>
      </c>
      <c r="AP13" s="277">
        <v>107</v>
      </c>
      <c r="AQ13" s="278">
        <v>2764</v>
      </c>
      <c r="AR13" s="279">
        <v>-96.1</v>
      </c>
    </row>
    <row r="14" spans="1:46" ht="13.5" customHeight="1" x14ac:dyDescent="0.2">
      <c r="A14" s="259"/>
      <c r="AK14" s="1117" t="s">
        <v>488</v>
      </c>
      <c r="AL14" s="1118"/>
      <c r="AM14" s="1118"/>
      <c r="AN14" s="1119"/>
      <c r="AO14" s="277">
        <v>26356</v>
      </c>
      <c r="AP14" s="277">
        <v>599</v>
      </c>
      <c r="AQ14" s="278">
        <v>1165</v>
      </c>
      <c r="AR14" s="279">
        <v>-48.6</v>
      </c>
    </row>
    <row r="15" spans="1:46" ht="13.5" customHeight="1" x14ac:dyDescent="0.2">
      <c r="A15" s="259"/>
      <c r="AK15" s="1120" t="s">
        <v>489</v>
      </c>
      <c r="AL15" s="1121"/>
      <c r="AM15" s="1121"/>
      <c r="AN15" s="1122"/>
      <c r="AO15" s="277">
        <v>-159705</v>
      </c>
      <c r="AP15" s="277">
        <v>-3632</v>
      </c>
      <c r="AQ15" s="278">
        <v>-3941</v>
      </c>
      <c r="AR15" s="279">
        <v>-7.8</v>
      </c>
    </row>
    <row r="16" spans="1:46" ht="13" x14ac:dyDescent="0.2">
      <c r="A16" s="259"/>
      <c r="AK16" s="1120" t="s">
        <v>177</v>
      </c>
      <c r="AL16" s="1121"/>
      <c r="AM16" s="1121"/>
      <c r="AN16" s="1122"/>
      <c r="AO16" s="277">
        <v>3286161</v>
      </c>
      <c r="AP16" s="277">
        <v>74731</v>
      </c>
      <c r="AQ16" s="278">
        <v>76616</v>
      </c>
      <c r="AR16" s="279">
        <v>-2.5</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23" t="s">
        <v>494</v>
      </c>
      <c r="AL21" s="1124"/>
      <c r="AM21" s="1124"/>
      <c r="AN21" s="1125"/>
      <c r="AO21" s="289">
        <v>5.98</v>
      </c>
      <c r="AP21" s="290">
        <v>6.73</v>
      </c>
      <c r="AQ21" s="291">
        <v>-0.75</v>
      </c>
      <c r="AS21" s="292"/>
      <c r="AT21" s="288"/>
    </row>
    <row r="22" spans="1:46" s="260" customFormat="1" ht="13" x14ac:dyDescent="0.2">
      <c r="A22" s="288"/>
      <c r="AK22" s="1123" t="s">
        <v>495</v>
      </c>
      <c r="AL22" s="1124"/>
      <c r="AM22" s="1124"/>
      <c r="AN22" s="1125"/>
      <c r="AO22" s="293">
        <v>98.2</v>
      </c>
      <c r="AP22" s="294">
        <v>96.9</v>
      </c>
      <c r="AQ22" s="295">
        <v>1.3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5" t="s">
        <v>477</v>
      </c>
      <c r="AP30" s="265"/>
      <c r="AQ30" s="266" t="s">
        <v>478</v>
      </c>
      <c r="AR30" s="267"/>
    </row>
    <row r="31" spans="1:46" ht="13" x14ac:dyDescent="0.2">
      <c r="A31" s="259"/>
      <c r="AK31" s="268"/>
      <c r="AL31" s="269"/>
      <c r="AM31" s="269"/>
      <c r="AN31" s="270"/>
      <c r="AO31" s="1106"/>
      <c r="AP31" s="271" t="s">
        <v>479</v>
      </c>
      <c r="AQ31" s="272" t="s">
        <v>480</v>
      </c>
      <c r="AR31" s="273" t="s">
        <v>481</v>
      </c>
    </row>
    <row r="32" spans="1:46" ht="27" customHeight="1" x14ac:dyDescent="0.2">
      <c r="A32" s="259"/>
      <c r="AK32" s="1107" t="s">
        <v>499</v>
      </c>
      <c r="AL32" s="1108"/>
      <c r="AM32" s="1108"/>
      <c r="AN32" s="1109"/>
      <c r="AO32" s="303">
        <v>875269</v>
      </c>
      <c r="AP32" s="303">
        <v>19905</v>
      </c>
      <c r="AQ32" s="304">
        <v>33390</v>
      </c>
      <c r="AR32" s="305">
        <v>-40.4</v>
      </c>
    </row>
    <row r="33" spans="1:46" ht="13.5" customHeight="1" x14ac:dyDescent="0.2">
      <c r="A33" s="259"/>
      <c r="AK33" s="1107" t="s">
        <v>500</v>
      </c>
      <c r="AL33" s="1108"/>
      <c r="AM33" s="1108"/>
      <c r="AN33" s="1109"/>
      <c r="AO33" s="303" t="s">
        <v>486</v>
      </c>
      <c r="AP33" s="303" t="s">
        <v>486</v>
      </c>
      <c r="AQ33" s="304" t="s">
        <v>486</v>
      </c>
      <c r="AR33" s="305" t="s">
        <v>486</v>
      </c>
    </row>
    <row r="34" spans="1:46" ht="27" customHeight="1" x14ac:dyDescent="0.2">
      <c r="A34" s="259"/>
      <c r="AK34" s="1107" t="s">
        <v>501</v>
      </c>
      <c r="AL34" s="1108"/>
      <c r="AM34" s="1108"/>
      <c r="AN34" s="1109"/>
      <c r="AO34" s="303" t="s">
        <v>486</v>
      </c>
      <c r="AP34" s="303" t="s">
        <v>486</v>
      </c>
      <c r="AQ34" s="304" t="s">
        <v>486</v>
      </c>
      <c r="AR34" s="305" t="s">
        <v>486</v>
      </c>
    </row>
    <row r="35" spans="1:46" ht="27" customHeight="1" x14ac:dyDescent="0.2">
      <c r="A35" s="259"/>
      <c r="AK35" s="1107" t="s">
        <v>502</v>
      </c>
      <c r="AL35" s="1108"/>
      <c r="AM35" s="1108"/>
      <c r="AN35" s="1109"/>
      <c r="AO35" s="303">
        <v>231632</v>
      </c>
      <c r="AP35" s="303">
        <v>5268</v>
      </c>
      <c r="AQ35" s="304">
        <v>8851</v>
      </c>
      <c r="AR35" s="305">
        <v>-40.5</v>
      </c>
    </row>
    <row r="36" spans="1:46" ht="27" customHeight="1" x14ac:dyDescent="0.2">
      <c r="A36" s="259"/>
      <c r="AK36" s="1107" t="s">
        <v>503</v>
      </c>
      <c r="AL36" s="1108"/>
      <c r="AM36" s="1108"/>
      <c r="AN36" s="1109"/>
      <c r="AO36" s="303">
        <v>37733</v>
      </c>
      <c r="AP36" s="303">
        <v>858</v>
      </c>
      <c r="AQ36" s="304">
        <v>2033</v>
      </c>
      <c r="AR36" s="305">
        <v>-57.8</v>
      </c>
    </row>
    <row r="37" spans="1:46" ht="13.5" customHeight="1" x14ac:dyDescent="0.2">
      <c r="A37" s="259"/>
      <c r="AK37" s="1107" t="s">
        <v>504</v>
      </c>
      <c r="AL37" s="1108"/>
      <c r="AM37" s="1108"/>
      <c r="AN37" s="1109"/>
      <c r="AO37" s="303">
        <v>27387</v>
      </c>
      <c r="AP37" s="303">
        <v>623</v>
      </c>
      <c r="AQ37" s="304">
        <v>640</v>
      </c>
      <c r="AR37" s="305">
        <v>-2.7</v>
      </c>
    </row>
    <row r="38" spans="1:46" ht="27" customHeight="1" x14ac:dyDescent="0.2">
      <c r="A38" s="259"/>
      <c r="AK38" s="1110" t="s">
        <v>505</v>
      </c>
      <c r="AL38" s="1111"/>
      <c r="AM38" s="1111"/>
      <c r="AN38" s="1112"/>
      <c r="AO38" s="306" t="s">
        <v>486</v>
      </c>
      <c r="AP38" s="306" t="s">
        <v>486</v>
      </c>
      <c r="AQ38" s="307">
        <v>1</v>
      </c>
      <c r="AR38" s="295" t="s">
        <v>486</v>
      </c>
      <c r="AS38" s="302"/>
    </row>
    <row r="39" spans="1:46" ht="13" x14ac:dyDescent="0.2">
      <c r="A39" s="259"/>
      <c r="AK39" s="1110" t="s">
        <v>506</v>
      </c>
      <c r="AL39" s="1111"/>
      <c r="AM39" s="1111"/>
      <c r="AN39" s="1112"/>
      <c r="AO39" s="303">
        <v>-287973</v>
      </c>
      <c r="AP39" s="303">
        <v>-6549</v>
      </c>
      <c r="AQ39" s="304">
        <v>-3025</v>
      </c>
      <c r="AR39" s="305">
        <v>116.5</v>
      </c>
      <c r="AS39" s="302"/>
    </row>
    <row r="40" spans="1:46" ht="27" customHeight="1" x14ac:dyDescent="0.2">
      <c r="A40" s="259"/>
      <c r="AK40" s="1107" t="s">
        <v>507</v>
      </c>
      <c r="AL40" s="1108"/>
      <c r="AM40" s="1108"/>
      <c r="AN40" s="1109"/>
      <c r="AO40" s="303">
        <v>-843948</v>
      </c>
      <c r="AP40" s="303">
        <v>-19192</v>
      </c>
      <c r="AQ40" s="304">
        <v>-26876</v>
      </c>
      <c r="AR40" s="305">
        <v>-28.6</v>
      </c>
      <c r="AS40" s="302"/>
    </row>
    <row r="41" spans="1:46" ht="13" x14ac:dyDescent="0.2">
      <c r="A41" s="259"/>
      <c r="AK41" s="1113" t="s">
        <v>287</v>
      </c>
      <c r="AL41" s="1114"/>
      <c r="AM41" s="1114"/>
      <c r="AN41" s="1115"/>
      <c r="AO41" s="303">
        <v>40100</v>
      </c>
      <c r="AP41" s="303">
        <v>912</v>
      </c>
      <c r="AQ41" s="304">
        <v>15015</v>
      </c>
      <c r="AR41" s="305">
        <v>-93.9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00" t="s">
        <v>477</v>
      </c>
      <c r="AN49" s="1102" t="s">
        <v>510</v>
      </c>
      <c r="AO49" s="1103"/>
      <c r="AP49" s="1103"/>
      <c r="AQ49" s="1103"/>
      <c r="AR49" s="1104"/>
    </row>
    <row r="50" spans="1:44" ht="13" x14ac:dyDescent="0.2">
      <c r="A50" s="259"/>
      <c r="AK50" s="317"/>
      <c r="AL50" s="318"/>
      <c r="AM50" s="1101"/>
      <c r="AN50" s="319" t="s">
        <v>511</v>
      </c>
      <c r="AO50" s="320" t="s">
        <v>512</v>
      </c>
      <c r="AP50" s="321" t="s">
        <v>513</v>
      </c>
      <c r="AQ50" s="322" t="s">
        <v>514</v>
      </c>
      <c r="AR50" s="323" t="s">
        <v>515</v>
      </c>
    </row>
    <row r="51" spans="1:44" ht="13" x14ac:dyDescent="0.2">
      <c r="A51" s="259"/>
      <c r="AK51" s="315" t="s">
        <v>516</v>
      </c>
      <c r="AL51" s="316"/>
      <c r="AM51" s="324">
        <v>1899947</v>
      </c>
      <c r="AN51" s="325">
        <v>43097</v>
      </c>
      <c r="AO51" s="326">
        <v>43.4</v>
      </c>
      <c r="AP51" s="327">
        <v>51264</v>
      </c>
      <c r="AQ51" s="328">
        <v>8.1999999999999993</v>
      </c>
      <c r="AR51" s="329">
        <v>35.200000000000003</v>
      </c>
    </row>
    <row r="52" spans="1:44" ht="13" x14ac:dyDescent="0.2">
      <c r="A52" s="259"/>
      <c r="AK52" s="330"/>
      <c r="AL52" s="331" t="s">
        <v>517</v>
      </c>
      <c r="AM52" s="332">
        <v>920831</v>
      </c>
      <c r="AN52" s="333">
        <v>20888</v>
      </c>
      <c r="AO52" s="334">
        <v>17.3</v>
      </c>
      <c r="AP52" s="335">
        <v>26040</v>
      </c>
      <c r="AQ52" s="336">
        <v>4.5</v>
      </c>
      <c r="AR52" s="337">
        <v>12.8</v>
      </c>
    </row>
    <row r="53" spans="1:44" ht="13" x14ac:dyDescent="0.2">
      <c r="A53" s="259"/>
      <c r="AK53" s="315" t="s">
        <v>518</v>
      </c>
      <c r="AL53" s="316"/>
      <c r="AM53" s="324">
        <v>1463435</v>
      </c>
      <c r="AN53" s="325">
        <v>33249</v>
      </c>
      <c r="AO53" s="326">
        <v>-22.9</v>
      </c>
      <c r="AP53" s="327">
        <v>52068</v>
      </c>
      <c r="AQ53" s="328">
        <v>1.6</v>
      </c>
      <c r="AR53" s="329">
        <v>-24.5</v>
      </c>
    </row>
    <row r="54" spans="1:44" ht="13" x14ac:dyDescent="0.2">
      <c r="A54" s="259"/>
      <c r="AK54" s="330"/>
      <c r="AL54" s="331" t="s">
        <v>517</v>
      </c>
      <c r="AM54" s="332">
        <v>835335</v>
      </c>
      <c r="AN54" s="333">
        <v>18979</v>
      </c>
      <c r="AO54" s="334">
        <v>-9.1</v>
      </c>
      <c r="AP54" s="335">
        <v>26936</v>
      </c>
      <c r="AQ54" s="336">
        <v>3.4</v>
      </c>
      <c r="AR54" s="337">
        <v>-12.5</v>
      </c>
    </row>
    <row r="55" spans="1:44" ht="13" x14ac:dyDescent="0.2">
      <c r="A55" s="259"/>
      <c r="AK55" s="315" t="s">
        <v>519</v>
      </c>
      <c r="AL55" s="316"/>
      <c r="AM55" s="324">
        <v>1167766</v>
      </c>
      <c r="AN55" s="325">
        <v>26688</v>
      </c>
      <c r="AO55" s="326">
        <v>-19.7</v>
      </c>
      <c r="AP55" s="327">
        <v>47161</v>
      </c>
      <c r="AQ55" s="328">
        <v>-9.4</v>
      </c>
      <c r="AR55" s="329">
        <v>-10.3</v>
      </c>
    </row>
    <row r="56" spans="1:44" ht="13" x14ac:dyDescent="0.2">
      <c r="A56" s="259"/>
      <c r="AK56" s="330"/>
      <c r="AL56" s="331" t="s">
        <v>517</v>
      </c>
      <c r="AM56" s="332">
        <v>653563</v>
      </c>
      <c r="AN56" s="333">
        <v>14936</v>
      </c>
      <c r="AO56" s="334">
        <v>-21.3</v>
      </c>
      <c r="AP56" s="335">
        <v>24595</v>
      </c>
      <c r="AQ56" s="336">
        <v>-8.6999999999999993</v>
      </c>
      <c r="AR56" s="337">
        <v>-12.6</v>
      </c>
    </row>
    <row r="57" spans="1:44" ht="13" x14ac:dyDescent="0.2">
      <c r="A57" s="259"/>
      <c r="AK57" s="315" t="s">
        <v>520</v>
      </c>
      <c r="AL57" s="316"/>
      <c r="AM57" s="324">
        <v>973696</v>
      </c>
      <c r="AN57" s="325">
        <v>22239</v>
      </c>
      <c r="AO57" s="326">
        <v>-16.7</v>
      </c>
      <c r="AP57" s="327">
        <v>43423</v>
      </c>
      <c r="AQ57" s="328">
        <v>-7.9</v>
      </c>
      <c r="AR57" s="329">
        <v>-8.8000000000000007</v>
      </c>
    </row>
    <row r="58" spans="1:44" ht="13" x14ac:dyDescent="0.2">
      <c r="A58" s="259"/>
      <c r="AK58" s="330"/>
      <c r="AL58" s="331" t="s">
        <v>517</v>
      </c>
      <c r="AM58" s="332">
        <v>380113</v>
      </c>
      <c r="AN58" s="333">
        <v>8682</v>
      </c>
      <c r="AO58" s="334">
        <v>-41.9</v>
      </c>
      <c r="AP58" s="335">
        <v>22207</v>
      </c>
      <c r="AQ58" s="336">
        <v>-9.6999999999999993</v>
      </c>
      <c r="AR58" s="337">
        <v>-32.200000000000003</v>
      </c>
    </row>
    <row r="59" spans="1:44" ht="13" x14ac:dyDescent="0.2">
      <c r="A59" s="259"/>
      <c r="AK59" s="315" t="s">
        <v>521</v>
      </c>
      <c r="AL59" s="316"/>
      <c r="AM59" s="324">
        <v>915135</v>
      </c>
      <c r="AN59" s="325">
        <v>20811</v>
      </c>
      <c r="AO59" s="326">
        <v>-6.4</v>
      </c>
      <c r="AP59" s="327">
        <v>45265</v>
      </c>
      <c r="AQ59" s="328">
        <v>4.2</v>
      </c>
      <c r="AR59" s="329">
        <v>-10.6</v>
      </c>
    </row>
    <row r="60" spans="1:44" ht="13" x14ac:dyDescent="0.2">
      <c r="A60" s="259"/>
      <c r="AK60" s="330"/>
      <c r="AL60" s="331" t="s">
        <v>517</v>
      </c>
      <c r="AM60" s="332">
        <v>828653</v>
      </c>
      <c r="AN60" s="333">
        <v>18845</v>
      </c>
      <c r="AO60" s="334">
        <v>117.1</v>
      </c>
      <c r="AP60" s="335">
        <v>22600</v>
      </c>
      <c r="AQ60" s="336">
        <v>1.8</v>
      </c>
      <c r="AR60" s="337">
        <v>115.3</v>
      </c>
    </row>
    <row r="61" spans="1:44" ht="13" x14ac:dyDescent="0.2">
      <c r="A61" s="259"/>
      <c r="AK61" s="315" t="s">
        <v>522</v>
      </c>
      <c r="AL61" s="338"/>
      <c r="AM61" s="324">
        <v>1283996</v>
      </c>
      <c r="AN61" s="325">
        <v>29217</v>
      </c>
      <c r="AO61" s="326">
        <v>-4.5</v>
      </c>
      <c r="AP61" s="327">
        <v>47836</v>
      </c>
      <c r="AQ61" s="339">
        <v>-0.7</v>
      </c>
      <c r="AR61" s="329">
        <v>-3.8</v>
      </c>
    </row>
    <row r="62" spans="1:44" ht="13" x14ac:dyDescent="0.2">
      <c r="A62" s="259"/>
      <c r="AK62" s="330"/>
      <c r="AL62" s="331" t="s">
        <v>517</v>
      </c>
      <c r="AM62" s="332">
        <v>723699</v>
      </c>
      <c r="AN62" s="333">
        <v>16466</v>
      </c>
      <c r="AO62" s="334">
        <v>12.4</v>
      </c>
      <c r="AP62" s="335">
        <v>24476</v>
      </c>
      <c r="AQ62" s="336">
        <v>-1.7</v>
      </c>
      <c r="AR62" s="337">
        <v>14.1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CTRaJTEdFYGvUQrHdPfqaRPnm9I6Z2fzOx0pvJ3aBF0ZohOaJCYp/4m1Sm4RSSoEJG2GEmVADx9OLYG+UHjlPg==" saltValue="hkq/bnJ8VWrem1Fj0pox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RIRLU/fEvzbcVISvNemC95OfepJUvShm2xjQjK5bmXcco+zH2lLpSw33WzKaXQ1kTHNObhSz/p1fiBUWOtdRdw==" saltValue="IC3pzkZ23hz3N/O42NeS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bgGeLgubknry8o9AaiP9DPTgKrE4nV0zPNwWpM+8Cyd6sBHEodTj4T9C3OAQx9TGrhugLgjrm417gdcmBYFrA==" saltValue="RvRP4sPaUbaCOy4AyZXX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13.65</v>
      </c>
      <c r="G47" s="12">
        <v>12.63</v>
      </c>
      <c r="H47" s="12">
        <v>14.3</v>
      </c>
      <c r="I47" s="12">
        <v>23.61</v>
      </c>
      <c r="J47" s="13">
        <v>20.239999999999998</v>
      </c>
    </row>
    <row r="48" spans="2:10" ht="57.75" customHeight="1" x14ac:dyDescent="0.2">
      <c r="B48" s="14"/>
      <c r="C48" s="1128" t="s">
        <v>4</v>
      </c>
      <c r="D48" s="1128"/>
      <c r="E48" s="1129"/>
      <c r="F48" s="15">
        <v>4.92</v>
      </c>
      <c r="G48" s="16">
        <v>10.08</v>
      </c>
      <c r="H48" s="16">
        <v>10.35</v>
      </c>
      <c r="I48" s="16">
        <v>8.59</v>
      </c>
      <c r="J48" s="17">
        <v>6.93</v>
      </c>
    </row>
    <row r="49" spans="2:10" ht="57.75" customHeight="1" thickBot="1" x14ac:dyDescent="0.25">
      <c r="B49" s="18"/>
      <c r="C49" s="1130" t="s">
        <v>5</v>
      </c>
      <c r="D49" s="1130"/>
      <c r="E49" s="1131"/>
      <c r="F49" s="19" t="s">
        <v>529</v>
      </c>
      <c r="G49" s="20">
        <v>0.81</v>
      </c>
      <c r="H49" s="20" t="s">
        <v>530</v>
      </c>
      <c r="I49" s="20" t="s">
        <v>531</v>
      </c>
      <c r="J49" s="21" t="s">
        <v>532</v>
      </c>
    </row>
    <row r="50" spans="2:10" ht="13" x14ac:dyDescent="0.2"/>
  </sheetData>
  <sheetProtection algorithmName="SHA-512" hashValue="U6xEqTSNCrsYSmD5UxF3tMmWhNM4MopP93wWMR4GDSS08KG4DtRg7fYmj841hgc45M0soIOLx1/IuAlbhvf2UA==" saltValue="rCFCK0jckMI7+LIgd0ib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533</v>
      </c>
      <c r="D34" s="1136"/>
      <c r="E34" s="1137"/>
      <c r="F34" s="32">
        <v>4.91</v>
      </c>
      <c r="G34" s="33">
        <v>10.08</v>
      </c>
      <c r="H34" s="33">
        <v>10.35</v>
      </c>
      <c r="I34" s="33">
        <v>8.59</v>
      </c>
      <c r="J34" s="34">
        <v>6.93</v>
      </c>
      <c r="K34" s="22"/>
      <c r="L34" s="22"/>
      <c r="M34" s="22"/>
      <c r="N34" s="22"/>
      <c r="O34" s="22"/>
      <c r="P34" s="22"/>
    </row>
    <row r="35" spans="1:16" ht="39" customHeight="1" x14ac:dyDescent="0.2">
      <c r="A35" s="22"/>
      <c r="B35" s="35"/>
      <c r="C35" s="1132" t="s">
        <v>534</v>
      </c>
      <c r="D35" s="1132"/>
      <c r="E35" s="1133"/>
      <c r="F35" s="36">
        <v>0.56000000000000005</v>
      </c>
      <c r="G35" s="37">
        <v>1.31</v>
      </c>
      <c r="H35" s="37">
        <v>1.25</v>
      </c>
      <c r="I35" s="37">
        <v>1.32</v>
      </c>
      <c r="J35" s="38">
        <v>1.47</v>
      </c>
      <c r="K35" s="22"/>
      <c r="L35" s="22"/>
      <c r="M35" s="22"/>
      <c r="N35" s="22"/>
      <c r="O35" s="22"/>
      <c r="P35" s="22"/>
    </row>
    <row r="36" spans="1:16" ht="39" customHeight="1" x14ac:dyDescent="0.2">
      <c r="A36" s="22"/>
      <c r="B36" s="35"/>
      <c r="C36" s="1132" t="s">
        <v>535</v>
      </c>
      <c r="D36" s="1132"/>
      <c r="E36" s="1133"/>
      <c r="F36" s="36">
        <v>0.82</v>
      </c>
      <c r="G36" s="37">
        <v>1.67</v>
      </c>
      <c r="H36" s="37">
        <v>1.05</v>
      </c>
      <c r="I36" s="37">
        <v>0.96</v>
      </c>
      <c r="J36" s="38">
        <v>1.45</v>
      </c>
      <c r="K36" s="22"/>
      <c r="L36" s="22"/>
      <c r="M36" s="22"/>
      <c r="N36" s="22"/>
      <c r="O36" s="22"/>
      <c r="P36" s="22"/>
    </row>
    <row r="37" spans="1:16" ht="39" customHeight="1" x14ac:dyDescent="0.2">
      <c r="A37" s="22"/>
      <c r="B37" s="35"/>
      <c r="C37" s="1132" t="s">
        <v>536</v>
      </c>
      <c r="D37" s="1132"/>
      <c r="E37" s="1133"/>
      <c r="F37" s="36">
        <v>0.49</v>
      </c>
      <c r="G37" s="37">
        <v>0.48</v>
      </c>
      <c r="H37" s="37">
        <v>0.33</v>
      </c>
      <c r="I37" s="37">
        <v>0.44</v>
      </c>
      <c r="J37" s="38">
        <v>0.49</v>
      </c>
      <c r="K37" s="22"/>
      <c r="L37" s="22"/>
      <c r="M37" s="22"/>
      <c r="N37" s="22"/>
      <c r="O37" s="22"/>
      <c r="P37" s="22"/>
    </row>
    <row r="38" spans="1:16" ht="39" customHeight="1" x14ac:dyDescent="0.2">
      <c r="A38" s="22"/>
      <c r="B38" s="35"/>
      <c r="C38" s="1132" t="s">
        <v>537</v>
      </c>
      <c r="D38" s="1132"/>
      <c r="E38" s="1133"/>
      <c r="F38" s="36">
        <v>0.01</v>
      </c>
      <c r="G38" s="37">
        <v>0.02</v>
      </c>
      <c r="H38" s="37">
        <v>0.01</v>
      </c>
      <c r="I38" s="37">
        <v>0.01</v>
      </c>
      <c r="J38" s="38">
        <v>0.03</v>
      </c>
      <c r="K38" s="22"/>
      <c r="L38" s="22"/>
      <c r="M38" s="22"/>
      <c r="N38" s="22"/>
      <c r="O38" s="22"/>
      <c r="P38" s="22"/>
    </row>
    <row r="39" spans="1:16" ht="39" customHeight="1" x14ac:dyDescent="0.2">
      <c r="A39" s="22"/>
      <c r="B39" s="35"/>
      <c r="C39" s="1132" t="s">
        <v>538</v>
      </c>
      <c r="D39" s="1132"/>
      <c r="E39" s="1133"/>
      <c r="F39" s="36">
        <v>0.03</v>
      </c>
      <c r="G39" s="37">
        <v>0.18</v>
      </c>
      <c r="H39" s="37">
        <v>0.25</v>
      </c>
      <c r="I39" s="37">
        <v>0.27</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539</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540</v>
      </c>
      <c r="D43" s="1134"/>
      <c r="E43" s="1135"/>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FICoRhLZU85DNUo7o7VxvuZiJRn+2sAAvORQuuRfoYRYOOYWNW5kwEHeseHasrkQCRSiB0SIzcJBPHeuDAjww==" saltValue="mc7zxofYHcaO4ZYf3EHu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700</v>
      </c>
      <c r="L45" s="58">
        <v>752</v>
      </c>
      <c r="M45" s="58">
        <v>850</v>
      </c>
      <c r="N45" s="58">
        <v>884</v>
      </c>
      <c r="O45" s="59">
        <v>875</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354</v>
      </c>
      <c r="L48" s="62">
        <v>303</v>
      </c>
      <c r="M48" s="62">
        <v>256</v>
      </c>
      <c r="N48" s="62">
        <v>223</v>
      </c>
      <c r="O48" s="63">
        <v>232</v>
      </c>
      <c r="P48" s="46"/>
      <c r="Q48" s="46"/>
      <c r="R48" s="46"/>
      <c r="S48" s="46"/>
      <c r="T48" s="46"/>
      <c r="U48" s="46"/>
    </row>
    <row r="49" spans="1:21" ht="30.75" customHeight="1" x14ac:dyDescent="0.2">
      <c r="A49" s="46"/>
      <c r="B49" s="1163"/>
      <c r="C49" s="1164"/>
      <c r="D49" s="60"/>
      <c r="E49" s="1140" t="s">
        <v>14</v>
      </c>
      <c r="F49" s="1140"/>
      <c r="G49" s="1140"/>
      <c r="H49" s="1140"/>
      <c r="I49" s="1140"/>
      <c r="J49" s="1141"/>
      <c r="K49" s="61">
        <v>19</v>
      </c>
      <c r="L49" s="62">
        <v>24</v>
      </c>
      <c r="M49" s="62">
        <v>25</v>
      </c>
      <c r="N49" s="62">
        <v>26</v>
      </c>
      <c r="O49" s="63">
        <v>38</v>
      </c>
      <c r="P49" s="46"/>
      <c r="Q49" s="46"/>
      <c r="R49" s="46"/>
      <c r="S49" s="46"/>
      <c r="T49" s="46"/>
      <c r="U49" s="46"/>
    </row>
    <row r="50" spans="1:21" ht="30.75" customHeight="1" x14ac:dyDescent="0.2">
      <c r="A50" s="46"/>
      <c r="B50" s="1163"/>
      <c r="C50" s="1164"/>
      <c r="D50" s="60"/>
      <c r="E50" s="1140" t="s">
        <v>15</v>
      </c>
      <c r="F50" s="1140"/>
      <c r="G50" s="1140"/>
      <c r="H50" s="1140"/>
      <c r="I50" s="1140"/>
      <c r="J50" s="1141"/>
      <c r="K50" s="61">
        <v>163</v>
      </c>
      <c r="L50" s="62">
        <v>136</v>
      </c>
      <c r="M50" s="62">
        <v>133</v>
      </c>
      <c r="N50" s="62">
        <v>27</v>
      </c>
      <c r="O50" s="63">
        <v>27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1142</v>
      </c>
      <c r="L52" s="62">
        <v>1111</v>
      </c>
      <c r="M52" s="62">
        <v>997</v>
      </c>
      <c r="N52" s="62">
        <v>1140</v>
      </c>
      <c r="O52" s="63">
        <v>1132</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94</v>
      </c>
      <c r="L53" s="67">
        <v>104</v>
      </c>
      <c r="M53" s="67">
        <v>267</v>
      </c>
      <c r="N53" s="67">
        <v>20</v>
      </c>
      <c r="O53" s="68">
        <v>40</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552</v>
      </c>
      <c r="L58" s="82" t="s">
        <v>552</v>
      </c>
      <c r="M58" s="82" t="s">
        <v>552</v>
      </c>
      <c r="N58" s="82" t="s">
        <v>552</v>
      </c>
      <c r="O58" s="83" t="s">
        <v>552</v>
      </c>
    </row>
    <row r="59" spans="1:21" ht="31.5" customHeight="1" x14ac:dyDescent="0.2">
      <c r="B59" s="1148"/>
      <c r="C59" s="1149"/>
      <c r="D59" s="1155" t="s">
        <v>26</v>
      </c>
      <c r="E59" s="1156"/>
      <c r="F59" s="1156"/>
      <c r="G59" s="1156"/>
      <c r="H59" s="1156"/>
      <c r="I59" s="1156"/>
      <c r="J59" s="1157"/>
      <c r="K59" s="84" t="s">
        <v>552</v>
      </c>
      <c r="L59" s="85" t="s">
        <v>552</v>
      </c>
      <c r="M59" s="85" t="s">
        <v>552</v>
      </c>
      <c r="N59" s="85" t="s">
        <v>552</v>
      </c>
      <c r="O59" s="86" t="s">
        <v>552</v>
      </c>
    </row>
    <row r="60" spans="1:21" ht="31.5" customHeight="1" thickBot="1" x14ac:dyDescent="0.25">
      <c r="B60" s="1150"/>
      <c r="C60" s="1151"/>
      <c r="D60" s="1158" t="s">
        <v>27</v>
      </c>
      <c r="E60" s="1159"/>
      <c r="F60" s="1159"/>
      <c r="G60" s="1159"/>
      <c r="H60" s="1159"/>
      <c r="I60" s="1159"/>
      <c r="J60" s="1160"/>
      <c r="K60" s="87" t="s">
        <v>552</v>
      </c>
      <c r="L60" s="88" t="s">
        <v>552</v>
      </c>
      <c r="M60" s="88" t="s">
        <v>552</v>
      </c>
      <c r="N60" s="88" t="s">
        <v>552</v>
      </c>
      <c r="O60" s="89" t="s">
        <v>552</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gJQifPWLD71HKYrmKE+rRs2F/T0Gx3mZiADwT7tu3UarKRTRaKr7st+BdUCDPpjCCdKS6xz28MNHPElOsSn3w==" saltValue="zvpQ0AB9p97HNHQrigtH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1" t="s">
        <v>30</v>
      </c>
      <c r="C41" s="1182"/>
      <c r="D41" s="103"/>
      <c r="E41" s="1183" t="s">
        <v>31</v>
      </c>
      <c r="F41" s="1183"/>
      <c r="G41" s="1183"/>
      <c r="H41" s="1184"/>
      <c r="I41" s="342">
        <v>9583</v>
      </c>
      <c r="J41" s="343">
        <v>9982</v>
      </c>
      <c r="K41" s="343">
        <v>10479</v>
      </c>
      <c r="L41" s="343">
        <v>10204</v>
      </c>
      <c r="M41" s="344">
        <v>9907</v>
      </c>
    </row>
    <row r="42" spans="2:13" ht="27.75" customHeight="1" x14ac:dyDescent="0.2">
      <c r="B42" s="1171"/>
      <c r="C42" s="1172"/>
      <c r="D42" s="104"/>
      <c r="E42" s="1175" t="s">
        <v>32</v>
      </c>
      <c r="F42" s="1175"/>
      <c r="G42" s="1175"/>
      <c r="H42" s="1176"/>
      <c r="I42" s="345">
        <v>237</v>
      </c>
      <c r="J42" s="346">
        <v>231</v>
      </c>
      <c r="K42" s="346">
        <v>89</v>
      </c>
      <c r="L42" s="346">
        <v>61</v>
      </c>
      <c r="M42" s="347">
        <v>34</v>
      </c>
    </row>
    <row r="43" spans="2:13" ht="27.75" customHeight="1" x14ac:dyDescent="0.2">
      <c r="B43" s="1171"/>
      <c r="C43" s="1172"/>
      <c r="D43" s="104"/>
      <c r="E43" s="1175" t="s">
        <v>33</v>
      </c>
      <c r="F43" s="1175"/>
      <c r="G43" s="1175"/>
      <c r="H43" s="1176"/>
      <c r="I43" s="345">
        <v>3078</v>
      </c>
      <c r="J43" s="346">
        <v>2597</v>
      </c>
      <c r="K43" s="346">
        <v>2326</v>
      </c>
      <c r="L43" s="346">
        <v>1882</v>
      </c>
      <c r="M43" s="347">
        <v>1612</v>
      </c>
    </row>
    <row r="44" spans="2:13" ht="27.75" customHeight="1" x14ac:dyDescent="0.2">
      <c r="B44" s="1171"/>
      <c r="C44" s="1172"/>
      <c r="D44" s="104"/>
      <c r="E44" s="1175" t="s">
        <v>34</v>
      </c>
      <c r="F44" s="1175"/>
      <c r="G44" s="1175"/>
      <c r="H44" s="1176"/>
      <c r="I44" s="345">
        <v>134</v>
      </c>
      <c r="J44" s="346">
        <v>130</v>
      </c>
      <c r="K44" s="346">
        <v>139</v>
      </c>
      <c r="L44" s="346">
        <v>158</v>
      </c>
      <c r="M44" s="347">
        <v>163</v>
      </c>
    </row>
    <row r="45" spans="2:13" ht="27.75" customHeight="1" x14ac:dyDescent="0.2">
      <c r="B45" s="1171"/>
      <c r="C45" s="1172"/>
      <c r="D45" s="104"/>
      <c r="E45" s="1175" t="s">
        <v>35</v>
      </c>
      <c r="F45" s="1175"/>
      <c r="G45" s="1175"/>
      <c r="H45" s="1176"/>
      <c r="I45" s="345">
        <v>1714</v>
      </c>
      <c r="J45" s="346">
        <v>1582</v>
      </c>
      <c r="K45" s="346">
        <v>1825</v>
      </c>
      <c r="L45" s="346">
        <v>1670</v>
      </c>
      <c r="M45" s="347">
        <v>1611</v>
      </c>
    </row>
    <row r="46" spans="2:13" ht="27.75" customHeight="1" x14ac:dyDescent="0.2">
      <c r="B46" s="1171"/>
      <c r="C46" s="1172"/>
      <c r="D46" s="105"/>
      <c r="E46" s="1175" t="s">
        <v>36</v>
      </c>
      <c r="F46" s="1175"/>
      <c r="G46" s="1175"/>
      <c r="H46" s="1176"/>
      <c r="I46" s="345" t="s">
        <v>486</v>
      </c>
      <c r="J46" s="346" t="s">
        <v>486</v>
      </c>
      <c r="K46" s="346" t="s">
        <v>486</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2280</v>
      </c>
      <c r="J50" s="346">
        <v>2647</v>
      </c>
      <c r="K50" s="346">
        <v>3593</v>
      </c>
      <c r="L50" s="346">
        <v>4448</v>
      </c>
      <c r="M50" s="347">
        <v>4116</v>
      </c>
    </row>
    <row r="51" spans="2:13" ht="27.75" customHeight="1" x14ac:dyDescent="0.2">
      <c r="B51" s="1171"/>
      <c r="C51" s="1172"/>
      <c r="D51" s="104"/>
      <c r="E51" s="1175" t="s">
        <v>42</v>
      </c>
      <c r="F51" s="1175"/>
      <c r="G51" s="1175"/>
      <c r="H51" s="1176"/>
      <c r="I51" s="345">
        <v>3422</v>
      </c>
      <c r="J51" s="346">
        <v>3226</v>
      </c>
      <c r="K51" s="346">
        <v>2993</v>
      </c>
      <c r="L51" s="346">
        <v>3062</v>
      </c>
      <c r="M51" s="347">
        <v>3129</v>
      </c>
    </row>
    <row r="52" spans="2:13" ht="27.75" customHeight="1" x14ac:dyDescent="0.2">
      <c r="B52" s="1173"/>
      <c r="C52" s="1174"/>
      <c r="D52" s="104"/>
      <c r="E52" s="1175" t="s">
        <v>43</v>
      </c>
      <c r="F52" s="1175"/>
      <c r="G52" s="1175"/>
      <c r="H52" s="1176"/>
      <c r="I52" s="345">
        <v>9751</v>
      </c>
      <c r="J52" s="346">
        <v>9699</v>
      </c>
      <c r="K52" s="346">
        <v>9530</v>
      </c>
      <c r="L52" s="346">
        <v>9017</v>
      </c>
      <c r="M52" s="347">
        <v>8576</v>
      </c>
    </row>
    <row r="53" spans="2:13" ht="27.75" customHeight="1" thickBot="1" x14ac:dyDescent="0.25">
      <c r="B53" s="1177" t="s">
        <v>19</v>
      </c>
      <c r="C53" s="1178"/>
      <c r="D53" s="108"/>
      <c r="E53" s="1179" t="s">
        <v>44</v>
      </c>
      <c r="F53" s="1179"/>
      <c r="G53" s="1179"/>
      <c r="H53" s="1180"/>
      <c r="I53" s="348">
        <v>-707</v>
      </c>
      <c r="J53" s="349">
        <v>-1049</v>
      </c>
      <c r="K53" s="349">
        <v>-1259</v>
      </c>
      <c r="L53" s="349">
        <v>-2551</v>
      </c>
      <c r="M53" s="350">
        <v>-2495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14z0gRGfZ5X6YYpAvRa5SBD7ouR1YqfI2i8AOah6L6SsCRe7hY4+oFohfOBQtFuFFbTC2H3h1+5V2IEhis5tBw==" saltValue="e6cyO16ILBrTTIp1xvhw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6" t="s">
        <v>46</v>
      </c>
      <c r="D55" s="1196"/>
      <c r="E55" s="1197"/>
      <c r="F55" s="120">
        <v>1334</v>
      </c>
      <c r="G55" s="120">
        <v>2163</v>
      </c>
      <c r="H55" s="121">
        <v>1870</v>
      </c>
    </row>
    <row r="56" spans="2:8" ht="52.5" customHeight="1" x14ac:dyDescent="0.2">
      <c r="B56" s="122"/>
      <c r="C56" s="1198" t="s">
        <v>47</v>
      </c>
      <c r="D56" s="1198"/>
      <c r="E56" s="1199"/>
      <c r="F56" s="123">
        <v>727</v>
      </c>
      <c r="G56" s="123">
        <v>727</v>
      </c>
      <c r="H56" s="124">
        <v>771</v>
      </c>
    </row>
    <row r="57" spans="2:8" ht="53.25" customHeight="1" x14ac:dyDescent="0.2">
      <c r="B57" s="122"/>
      <c r="C57" s="1200" t="s">
        <v>48</v>
      </c>
      <c r="D57" s="1200"/>
      <c r="E57" s="1201"/>
      <c r="F57" s="125">
        <v>1107</v>
      </c>
      <c r="G57" s="125">
        <v>1112</v>
      </c>
      <c r="H57" s="126">
        <v>1111</v>
      </c>
    </row>
    <row r="58" spans="2:8" ht="45.75" customHeight="1" x14ac:dyDescent="0.2">
      <c r="B58" s="127"/>
      <c r="C58" s="1188" t="s">
        <v>555</v>
      </c>
      <c r="D58" s="1189"/>
      <c r="E58" s="1190"/>
      <c r="F58" s="128">
        <v>902</v>
      </c>
      <c r="G58" s="128">
        <v>902</v>
      </c>
      <c r="H58" s="129">
        <v>906</v>
      </c>
    </row>
    <row r="59" spans="2:8" ht="45.75" customHeight="1" x14ac:dyDescent="0.2">
      <c r="B59" s="127"/>
      <c r="C59" s="1188" t="s">
        <v>556</v>
      </c>
      <c r="D59" s="1189"/>
      <c r="E59" s="1190"/>
      <c r="F59" s="128">
        <v>200</v>
      </c>
      <c r="G59" s="128">
        <v>200</v>
      </c>
      <c r="H59" s="129">
        <v>190</v>
      </c>
    </row>
    <row r="60" spans="2:8" ht="45.75" customHeight="1" x14ac:dyDescent="0.2">
      <c r="B60" s="127"/>
      <c r="C60" s="1188" t="s">
        <v>557</v>
      </c>
      <c r="D60" s="1189"/>
      <c r="E60" s="1190"/>
      <c r="F60" s="128">
        <v>1</v>
      </c>
      <c r="G60" s="128">
        <v>6</v>
      </c>
      <c r="H60" s="129">
        <v>11</v>
      </c>
    </row>
    <row r="61" spans="2:8" ht="45.75" customHeight="1" x14ac:dyDescent="0.2">
      <c r="B61" s="127"/>
      <c r="C61" s="1188" t="s">
        <v>558</v>
      </c>
      <c r="D61" s="1189"/>
      <c r="E61" s="1190"/>
      <c r="F61" s="128">
        <v>3</v>
      </c>
      <c r="G61" s="128">
        <v>3</v>
      </c>
      <c r="H61" s="129">
        <v>3</v>
      </c>
    </row>
    <row r="62" spans="2:8" ht="45.75" customHeight="1" thickBot="1" x14ac:dyDescent="0.25">
      <c r="B62" s="130"/>
      <c r="C62" s="1191" t="s">
        <v>559</v>
      </c>
      <c r="D62" s="1192"/>
      <c r="E62" s="1193"/>
      <c r="F62" s="131">
        <v>0</v>
      </c>
      <c r="G62" s="131">
        <v>0</v>
      </c>
      <c r="H62" s="132">
        <v>0</v>
      </c>
    </row>
    <row r="63" spans="2:8" ht="52.5" customHeight="1" thickBot="1" x14ac:dyDescent="0.25">
      <c r="B63" s="133"/>
      <c r="C63" s="1194" t="s">
        <v>49</v>
      </c>
      <c r="D63" s="1194"/>
      <c r="E63" s="1195"/>
      <c r="F63" s="134">
        <v>3168</v>
      </c>
      <c r="G63" s="134">
        <v>4002</v>
      </c>
      <c r="H63" s="135">
        <v>3752</v>
      </c>
    </row>
    <row r="64" spans="2:8" ht="13" x14ac:dyDescent="0.2"/>
  </sheetData>
  <sheetProtection algorithmName="SHA-512" hashValue="RSH2+xx3YNWBo+noE2ICEJUqB+59in+bQAfWnASuN/uCo6CkB5vQvpaWSozTs2Yrpxwkz8tqGk6/x1cpnnTXHA==" saltValue="srUmfZbSCWwGqiBXgTdq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43097</v>
      </c>
      <c r="E3" s="154"/>
      <c r="F3" s="155">
        <v>51264</v>
      </c>
      <c r="G3" s="156"/>
      <c r="H3" s="157"/>
    </row>
    <row r="4" spans="1:8" x14ac:dyDescent="0.2">
      <c r="A4" s="158"/>
      <c r="B4" s="159"/>
      <c r="C4" s="160"/>
      <c r="D4" s="161">
        <v>20888</v>
      </c>
      <c r="E4" s="162"/>
      <c r="F4" s="163">
        <v>26040</v>
      </c>
      <c r="G4" s="164"/>
      <c r="H4" s="165"/>
    </row>
    <row r="5" spans="1:8" x14ac:dyDescent="0.2">
      <c r="A5" s="146" t="s">
        <v>518</v>
      </c>
      <c r="B5" s="151"/>
      <c r="C5" s="152"/>
      <c r="D5" s="153">
        <v>33249</v>
      </c>
      <c r="E5" s="154"/>
      <c r="F5" s="155">
        <v>52068</v>
      </c>
      <c r="G5" s="156"/>
      <c r="H5" s="157"/>
    </row>
    <row r="6" spans="1:8" x14ac:dyDescent="0.2">
      <c r="A6" s="158"/>
      <c r="B6" s="159"/>
      <c r="C6" s="160"/>
      <c r="D6" s="161">
        <v>18979</v>
      </c>
      <c r="E6" s="162"/>
      <c r="F6" s="163">
        <v>26936</v>
      </c>
      <c r="G6" s="164"/>
      <c r="H6" s="165"/>
    </row>
    <row r="7" spans="1:8" x14ac:dyDescent="0.2">
      <c r="A7" s="146" t="s">
        <v>519</v>
      </c>
      <c r="B7" s="151"/>
      <c r="C7" s="152"/>
      <c r="D7" s="153">
        <v>26688</v>
      </c>
      <c r="E7" s="154"/>
      <c r="F7" s="155">
        <v>47161</v>
      </c>
      <c r="G7" s="156"/>
      <c r="H7" s="157"/>
    </row>
    <row r="8" spans="1:8" x14ac:dyDescent="0.2">
      <c r="A8" s="158"/>
      <c r="B8" s="159"/>
      <c r="C8" s="160"/>
      <c r="D8" s="161">
        <v>14936</v>
      </c>
      <c r="E8" s="162"/>
      <c r="F8" s="163">
        <v>24595</v>
      </c>
      <c r="G8" s="164"/>
      <c r="H8" s="165"/>
    </row>
    <row r="9" spans="1:8" x14ac:dyDescent="0.2">
      <c r="A9" s="146" t="s">
        <v>520</v>
      </c>
      <c r="B9" s="151"/>
      <c r="C9" s="152"/>
      <c r="D9" s="153">
        <v>22239</v>
      </c>
      <c r="E9" s="154"/>
      <c r="F9" s="155">
        <v>43423</v>
      </c>
      <c r="G9" s="156"/>
      <c r="H9" s="157"/>
    </row>
    <row r="10" spans="1:8" x14ac:dyDescent="0.2">
      <c r="A10" s="158"/>
      <c r="B10" s="159"/>
      <c r="C10" s="160"/>
      <c r="D10" s="161">
        <v>8682</v>
      </c>
      <c r="E10" s="162"/>
      <c r="F10" s="163">
        <v>22207</v>
      </c>
      <c r="G10" s="164"/>
      <c r="H10" s="165"/>
    </row>
    <row r="11" spans="1:8" x14ac:dyDescent="0.2">
      <c r="A11" s="146" t="s">
        <v>521</v>
      </c>
      <c r="B11" s="151"/>
      <c r="C11" s="152"/>
      <c r="D11" s="153">
        <v>20811</v>
      </c>
      <c r="E11" s="154"/>
      <c r="F11" s="155">
        <v>45265</v>
      </c>
      <c r="G11" s="156"/>
      <c r="H11" s="157"/>
    </row>
    <row r="12" spans="1:8" x14ac:dyDescent="0.2">
      <c r="A12" s="158"/>
      <c r="B12" s="159"/>
      <c r="C12" s="166"/>
      <c r="D12" s="161">
        <v>18845</v>
      </c>
      <c r="E12" s="162"/>
      <c r="F12" s="163">
        <v>22600</v>
      </c>
      <c r="G12" s="164"/>
      <c r="H12" s="165"/>
    </row>
    <row r="13" spans="1:8" x14ac:dyDescent="0.2">
      <c r="A13" s="146"/>
      <c r="B13" s="151"/>
      <c r="C13" s="152"/>
      <c r="D13" s="153">
        <v>29217</v>
      </c>
      <c r="E13" s="154"/>
      <c r="F13" s="155">
        <v>47836</v>
      </c>
      <c r="G13" s="167"/>
      <c r="H13" s="157"/>
    </row>
    <row r="14" spans="1:8" x14ac:dyDescent="0.2">
      <c r="A14" s="158"/>
      <c r="B14" s="159"/>
      <c r="C14" s="160"/>
      <c r="D14" s="161">
        <v>16466</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4.92</v>
      </c>
      <c r="C19" s="168">
        <f>ROUND(VALUE(SUBSTITUTE(実質収支比率等に係る経年分析!G$48,"▲","-")),2)</f>
        <v>10.08</v>
      </c>
      <c r="D19" s="168">
        <f>ROUND(VALUE(SUBSTITUTE(実質収支比率等に係る経年分析!H$48,"▲","-")),2)</f>
        <v>10.35</v>
      </c>
      <c r="E19" s="168">
        <f>ROUND(VALUE(SUBSTITUTE(実質収支比率等に係る経年分析!I$48,"▲","-")),2)</f>
        <v>8.59</v>
      </c>
      <c r="F19" s="168">
        <f>ROUND(VALUE(SUBSTITUTE(実質収支比率等に係る経年分析!J$48,"▲","-")),2)</f>
        <v>6.93</v>
      </c>
    </row>
    <row r="20" spans="1:11" x14ac:dyDescent="0.2">
      <c r="A20" s="168" t="s">
        <v>53</v>
      </c>
      <c r="B20" s="168">
        <f>ROUND(VALUE(SUBSTITUTE(実質収支比率等に係る経年分析!F$47,"▲","-")),2)</f>
        <v>13.65</v>
      </c>
      <c r="C20" s="168">
        <f>ROUND(VALUE(SUBSTITUTE(実質収支比率等に係る経年分析!G$47,"▲","-")),2)</f>
        <v>12.63</v>
      </c>
      <c r="D20" s="168">
        <f>ROUND(VALUE(SUBSTITUTE(実質収支比率等に係る経年分析!H$47,"▲","-")),2)</f>
        <v>14.3</v>
      </c>
      <c r="E20" s="168">
        <f>ROUND(VALUE(SUBSTITUTE(実質収支比率等に係る経年分析!I$47,"▲","-")),2)</f>
        <v>23.61</v>
      </c>
      <c r="F20" s="168">
        <f>ROUND(VALUE(SUBSTITUTE(実質収支比率等に係る経年分析!J$47,"▲","-")),2)</f>
        <v>20.239999999999998</v>
      </c>
    </row>
    <row r="21" spans="1:11" x14ac:dyDescent="0.2">
      <c r="A21" s="168" t="s">
        <v>54</v>
      </c>
      <c r="B21" s="168">
        <f>IF(ISNUMBER(VALUE(SUBSTITUTE(実質収支比率等に係る経年分析!F$49,"▲","-"))),ROUND(VALUE(SUBSTITUTE(実質収支比率等に係る経年分析!F$49,"▲","-")),2),NA())</f>
        <v>-4.8</v>
      </c>
      <c r="C21" s="168">
        <f>IF(ISNUMBER(VALUE(SUBSTITUTE(実質収支比率等に係る経年分析!G$49,"▲","-"))),ROUND(VALUE(SUBSTITUTE(実質収支比率等に係る経年分析!G$49,"▲","-")),2),NA())</f>
        <v>0.81</v>
      </c>
      <c r="D21" s="168">
        <f>IF(ISNUMBER(VALUE(SUBSTITUTE(実質収支比率等に係る経年分析!H$49,"▲","-"))),ROUND(VALUE(SUBSTITUTE(実質収支比率等に係る経年分析!H$49,"▲","-")),2),NA())</f>
        <v>-5.03</v>
      </c>
      <c r="E21" s="168">
        <f>IF(ISNUMBER(VALUE(SUBSTITUTE(実質収支比率等に係る経年分析!I$49,"▲","-"))),ROUND(VALUE(SUBSTITUTE(実質収支比率等に係る経年分析!I$49,"▲","-")),2),NA())</f>
        <v>-3.11</v>
      </c>
      <c r="F21" s="168">
        <f>IF(ISNUMBER(VALUE(SUBSTITUTE(実質収支比率等に係る経年分析!J$49,"▲","-"))),ROUND(VALUE(SUBSTITUTE(実質収支比率等に係る経年分析!J$49,"▲","-")),2),NA())</f>
        <v>-12.73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国民健康保険東郷診療所特別会計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0.49</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1.45</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0.56000000000000005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1142</v>
      </c>
      <c r="E42" s="170"/>
      <c r="F42" s="170"/>
      <c r="G42" s="170">
        <f>'実質公債費比率（分子）の構造'!L$52</f>
        <v>1111</v>
      </c>
      <c r="H42" s="170"/>
      <c r="I42" s="170"/>
      <c r="J42" s="170">
        <f>'実質公債費比率（分子）の構造'!M$52</f>
        <v>997</v>
      </c>
      <c r="K42" s="170"/>
      <c r="L42" s="170"/>
      <c r="M42" s="170">
        <f>'実質公債費比率（分子）の構造'!N$52</f>
        <v>1140</v>
      </c>
      <c r="N42" s="170"/>
      <c r="O42" s="170"/>
      <c r="P42" s="170">
        <f>'実質公債費比率（分子）の構造'!O$52</f>
        <v>1132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163</v>
      </c>
      <c r="C44" s="170"/>
      <c r="D44" s="170"/>
      <c r="E44" s="170">
        <f>'実質公債費比率（分子）の構造'!L$50</f>
        <v>136</v>
      </c>
      <c r="F44" s="170"/>
      <c r="G44" s="170"/>
      <c r="H44" s="170">
        <f>'実質公債費比率（分子）の構造'!M$50</f>
        <v>133</v>
      </c>
      <c r="I44" s="170"/>
      <c r="J44" s="170"/>
      <c r="K44" s="170">
        <f>'実質公債費比率（分子）の構造'!N$50</f>
        <v>27</v>
      </c>
      <c r="L44" s="170"/>
      <c r="M44" s="170"/>
      <c r="N44" s="170">
        <f>'実質公債費比率（分子）の構造'!O$50</f>
        <v>27</v>
      </c>
      <c r="O44" s="170"/>
      <c r="P44" s="170"/>
    </row>
    <row r="45" spans="1:16" x14ac:dyDescent="0.2">
      <c r="A45" s="170" t="s">
        <v>63</v>
      </c>
      <c r="B45" s="170">
        <f>'実質公債費比率（分子）の構造'!K$49</f>
        <v>19</v>
      </c>
      <c r="C45" s="170"/>
      <c r="D45" s="170"/>
      <c r="E45" s="170">
        <f>'実質公債費比率（分子）の構造'!L$49</f>
        <v>24</v>
      </c>
      <c r="F45" s="170"/>
      <c r="G45" s="170"/>
      <c r="H45" s="170">
        <f>'実質公債費比率（分子）の構造'!M$49</f>
        <v>25</v>
      </c>
      <c r="I45" s="170"/>
      <c r="J45" s="170"/>
      <c r="K45" s="170">
        <f>'実質公債費比率（分子）の構造'!N$49</f>
        <v>26</v>
      </c>
      <c r="L45" s="170"/>
      <c r="M45" s="170"/>
      <c r="N45" s="170">
        <f>'実質公債費比率（分子）の構造'!O$49</f>
        <v>38</v>
      </c>
      <c r="O45" s="170"/>
      <c r="P45" s="170"/>
    </row>
    <row r="46" spans="1:16" x14ac:dyDescent="0.2">
      <c r="A46" s="170" t="s">
        <v>64</v>
      </c>
      <c r="B46" s="170">
        <f>'実質公債費比率（分子）の構造'!K$48</f>
        <v>354</v>
      </c>
      <c r="C46" s="170"/>
      <c r="D46" s="170"/>
      <c r="E46" s="170">
        <f>'実質公債費比率（分子）の構造'!L$48</f>
        <v>303</v>
      </c>
      <c r="F46" s="170"/>
      <c r="G46" s="170"/>
      <c r="H46" s="170">
        <f>'実質公債費比率（分子）の構造'!M$48</f>
        <v>256</v>
      </c>
      <c r="I46" s="170"/>
      <c r="J46" s="170"/>
      <c r="K46" s="170">
        <f>'実質公債費比率（分子）の構造'!N$48</f>
        <v>223</v>
      </c>
      <c r="L46" s="170"/>
      <c r="M46" s="170"/>
      <c r="N46" s="170">
        <f>'実質公債費比率（分子）の構造'!O$48</f>
        <v>232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700</v>
      </c>
      <c r="C49" s="170"/>
      <c r="D49" s="170"/>
      <c r="E49" s="170">
        <f>'実質公債費比率（分子）の構造'!L$45</f>
        <v>752</v>
      </c>
      <c r="F49" s="170"/>
      <c r="G49" s="170"/>
      <c r="H49" s="170">
        <f>'実質公債費比率（分子）の構造'!M$45</f>
        <v>850</v>
      </c>
      <c r="I49" s="170"/>
      <c r="J49" s="170"/>
      <c r="K49" s="170">
        <f>'実質公債費比率（分子）の構造'!N$45</f>
        <v>884</v>
      </c>
      <c r="L49" s="170"/>
      <c r="M49" s="170"/>
      <c r="N49" s="170">
        <f>'実質公債費比率（分子）の構造'!O$45</f>
        <v>875</v>
      </c>
      <c r="O49" s="170"/>
      <c r="P49" s="170"/>
    </row>
    <row r="50" spans="1:16" x14ac:dyDescent="0.2">
      <c r="A50" s="170" t="s">
        <v>67</v>
      </c>
      <c r="B50" s="170" t="e">
        <f>NA()</f>
        <v>#N/A</v>
      </c>
      <c r="C50" s="170">
        <f>IF(ISNUMBER('実質公債費比率（分子）の構造'!K$53),'実質公債費比率（分子）の構造'!K$53,NA())</f>
        <v>94</v>
      </c>
      <c r="D50" s="170" t="e">
        <f>NA()</f>
        <v>#N/A</v>
      </c>
      <c r="E50" s="170" t="e">
        <f>NA()</f>
        <v>#N/A</v>
      </c>
      <c r="F50" s="170">
        <f>IF(ISNUMBER('実質公債費比率（分子）の構造'!L$53),'実質公債費比率（分子）の構造'!L$53,NA())</f>
        <v>104</v>
      </c>
      <c r="G50" s="170" t="e">
        <f>NA()</f>
        <v>#N/A</v>
      </c>
      <c r="H50" s="170" t="e">
        <f>NA()</f>
        <v>#N/A</v>
      </c>
      <c r="I50" s="170">
        <f>IF(ISNUMBER('実質公債費比率（分子）の構造'!M$53),'実質公債費比率（分子）の構造'!M$53,NA())</f>
        <v>267</v>
      </c>
      <c r="J50" s="170" t="e">
        <f>NA()</f>
        <v>#N/A</v>
      </c>
      <c r="K50" s="170" t="e">
        <f>NA()</f>
        <v>#N/A</v>
      </c>
      <c r="L50" s="170">
        <f>IF(ISNUMBER('実質公債費比率（分子）の構造'!N$53),'実質公債費比率（分子）の構造'!N$53,NA())</f>
        <v>20</v>
      </c>
      <c r="M50" s="170" t="e">
        <f>NA()</f>
        <v>#N/A</v>
      </c>
      <c r="N50" s="170" t="e">
        <f>NA()</f>
        <v>#N/A</v>
      </c>
      <c r="O50" s="170">
        <f>IF(ISNUMBER('実質公債費比率（分子）の構造'!O$53),'実質公債費比率（分子）の構造'!O$53,NA())</f>
        <v>40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9751</v>
      </c>
      <c r="E56" s="169"/>
      <c r="F56" s="169"/>
      <c r="G56" s="169">
        <f>'将来負担比率（分子）の構造'!J$52</f>
        <v>9699</v>
      </c>
      <c r="H56" s="169"/>
      <c r="I56" s="169"/>
      <c r="J56" s="169">
        <f>'将来負担比率（分子）の構造'!K$52</f>
        <v>9530</v>
      </c>
      <c r="K56" s="169"/>
      <c r="L56" s="169"/>
      <c r="M56" s="169">
        <f>'将来負担比率（分子）の構造'!L$52</f>
        <v>9017</v>
      </c>
      <c r="N56" s="169"/>
      <c r="O56" s="169"/>
      <c r="P56" s="169">
        <f>'将来負担比率（分子）の構造'!M$52</f>
        <v>8576</v>
      </c>
    </row>
    <row r="57" spans="1:16" x14ac:dyDescent="0.2">
      <c r="A57" s="169" t="s">
        <v>42</v>
      </c>
      <c r="B57" s="169"/>
      <c r="C57" s="169"/>
      <c r="D57" s="169">
        <f>'将来負担比率（分子）の構造'!I$51</f>
        <v>3422</v>
      </c>
      <c r="E57" s="169"/>
      <c r="F57" s="169"/>
      <c r="G57" s="169">
        <f>'将来負担比率（分子）の構造'!J$51</f>
        <v>3226</v>
      </c>
      <c r="H57" s="169"/>
      <c r="I57" s="169"/>
      <c r="J57" s="169">
        <f>'将来負担比率（分子）の構造'!K$51</f>
        <v>2993</v>
      </c>
      <c r="K57" s="169"/>
      <c r="L57" s="169"/>
      <c r="M57" s="169">
        <f>'将来負担比率（分子）の構造'!L$51</f>
        <v>3062</v>
      </c>
      <c r="N57" s="169"/>
      <c r="O57" s="169"/>
      <c r="P57" s="169">
        <f>'将来負担比率（分子）の構造'!M$51</f>
        <v>3129</v>
      </c>
    </row>
    <row r="58" spans="1:16" x14ac:dyDescent="0.2">
      <c r="A58" s="169" t="s">
        <v>41</v>
      </c>
      <c r="B58" s="169"/>
      <c r="C58" s="169"/>
      <c r="D58" s="169">
        <f>'将来負担比率（分子）の構造'!I$50</f>
        <v>2280</v>
      </c>
      <c r="E58" s="169"/>
      <c r="F58" s="169"/>
      <c r="G58" s="169">
        <f>'将来負担比率（分子）の構造'!J$50</f>
        <v>2647</v>
      </c>
      <c r="H58" s="169"/>
      <c r="I58" s="169"/>
      <c r="J58" s="169">
        <f>'将来負担比率（分子）の構造'!K$50</f>
        <v>3593</v>
      </c>
      <c r="K58" s="169"/>
      <c r="L58" s="169"/>
      <c r="M58" s="169">
        <f>'将来負担比率（分子）の構造'!L$50</f>
        <v>4448</v>
      </c>
      <c r="N58" s="169"/>
      <c r="O58" s="169"/>
      <c r="P58" s="169">
        <f>'将来負担比率（分子）の構造'!M$50</f>
        <v>4116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1714</v>
      </c>
      <c r="C62" s="169"/>
      <c r="D62" s="169"/>
      <c r="E62" s="169">
        <f>'将来負担比率（分子）の構造'!J$45</f>
        <v>1582</v>
      </c>
      <c r="F62" s="169"/>
      <c r="G62" s="169"/>
      <c r="H62" s="169">
        <f>'将来負担比率（分子）の構造'!K$45</f>
        <v>1825</v>
      </c>
      <c r="I62" s="169"/>
      <c r="J62" s="169"/>
      <c r="K62" s="169">
        <f>'将来負担比率（分子）の構造'!L$45</f>
        <v>1670</v>
      </c>
      <c r="L62" s="169"/>
      <c r="M62" s="169"/>
      <c r="N62" s="169">
        <f>'将来負担比率（分子）の構造'!M$45</f>
        <v>1611</v>
      </c>
      <c r="O62" s="169"/>
      <c r="P62" s="169"/>
    </row>
    <row r="63" spans="1:16" x14ac:dyDescent="0.2">
      <c r="A63" s="169" t="s">
        <v>34</v>
      </c>
      <c r="B63" s="169">
        <f>'将来負担比率（分子）の構造'!I$44</f>
        <v>134</v>
      </c>
      <c r="C63" s="169"/>
      <c r="D63" s="169"/>
      <c r="E63" s="169">
        <f>'将来負担比率（分子）の構造'!J$44</f>
        <v>130</v>
      </c>
      <c r="F63" s="169"/>
      <c r="G63" s="169"/>
      <c r="H63" s="169">
        <f>'将来負担比率（分子）の構造'!K$44</f>
        <v>139</v>
      </c>
      <c r="I63" s="169"/>
      <c r="J63" s="169"/>
      <c r="K63" s="169">
        <f>'将来負担比率（分子）の構造'!L$44</f>
        <v>158</v>
      </c>
      <c r="L63" s="169"/>
      <c r="M63" s="169"/>
      <c r="N63" s="169">
        <f>'将来負担比率（分子）の構造'!M$44</f>
        <v>163</v>
      </c>
      <c r="O63" s="169"/>
      <c r="P63" s="169"/>
    </row>
    <row r="64" spans="1:16" x14ac:dyDescent="0.2">
      <c r="A64" s="169" t="s">
        <v>33</v>
      </c>
      <c r="B64" s="169">
        <f>'将来負担比率（分子）の構造'!I$43</f>
        <v>3078</v>
      </c>
      <c r="C64" s="169"/>
      <c r="D64" s="169"/>
      <c r="E64" s="169">
        <f>'将来負担比率（分子）の構造'!J$43</f>
        <v>2597</v>
      </c>
      <c r="F64" s="169"/>
      <c r="G64" s="169"/>
      <c r="H64" s="169">
        <f>'将来負担比率（分子）の構造'!K$43</f>
        <v>2326</v>
      </c>
      <c r="I64" s="169"/>
      <c r="J64" s="169"/>
      <c r="K64" s="169">
        <f>'将来負担比率（分子）の構造'!L$43</f>
        <v>1882</v>
      </c>
      <c r="L64" s="169"/>
      <c r="M64" s="169"/>
      <c r="N64" s="169">
        <f>'将来負担比率（分子）の構造'!M$43</f>
        <v>1612</v>
      </c>
      <c r="O64" s="169"/>
      <c r="P64" s="169"/>
    </row>
    <row r="65" spans="1:16" x14ac:dyDescent="0.2">
      <c r="A65" s="169" t="s">
        <v>32</v>
      </c>
      <c r="B65" s="169">
        <f>'将来負担比率（分子）の構造'!I$42</f>
        <v>237</v>
      </c>
      <c r="C65" s="169"/>
      <c r="D65" s="169"/>
      <c r="E65" s="169">
        <f>'将来負担比率（分子）の構造'!J$42</f>
        <v>231</v>
      </c>
      <c r="F65" s="169"/>
      <c r="G65" s="169"/>
      <c r="H65" s="169">
        <f>'将来負担比率（分子）の構造'!K$42</f>
        <v>89</v>
      </c>
      <c r="I65" s="169"/>
      <c r="J65" s="169"/>
      <c r="K65" s="169">
        <f>'将来負担比率（分子）の構造'!L$42</f>
        <v>61</v>
      </c>
      <c r="L65" s="169"/>
      <c r="M65" s="169"/>
      <c r="N65" s="169">
        <f>'将来負担比率（分子）の構造'!M$42</f>
        <v>34</v>
      </c>
      <c r="O65" s="169"/>
      <c r="P65" s="169"/>
    </row>
    <row r="66" spans="1:16" x14ac:dyDescent="0.2">
      <c r="A66" s="169" t="s">
        <v>31</v>
      </c>
      <c r="B66" s="169">
        <f>'将来負担比率（分子）の構造'!I$41</f>
        <v>9583</v>
      </c>
      <c r="C66" s="169"/>
      <c r="D66" s="169"/>
      <c r="E66" s="169">
        <f>'将来負担比率（分子）の構造'!J$41</f>
        <v>9982</v>
      </c>
      <c r="F66" s="169"/>
      <c r="G66" s="169"/>
      <c r="H66" s="169">
        <f>'将来負担比率（分子）の構造'!K$41</f>
        <v>10479</v>
      </c>
      <c r="I66" s="169"/>
      <c r="J66" s="169"/>
      <c r="K66" s="169">
        <f>'将来負担比率（分子）の構造'!L$41</f>
        <v>10204</v>
      </c>
      <c r="L66" s="169"/>
      <c r="M66" s="169"/>
      <c r="N66" s="169">
        <f>'将来負担比率（分子）の構造'!M$41</f>
        <v>9907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1334</v>
      </c>
      <c r="C72" s="173">
        <f>基金残高に係る経年分析!G55</f>
        <v>2163</v>
      </c>
      <c r="D72" s="173">
        <f>基金残高に係る経年分析!H55</f>
        <v>1870</v>
      </c>
    </row>
    <row r="73" spans="1:16" x14ac:dyDescent="0.2">
      <c r="A73" s="172" t="s">
        <v>74</v>
      </c>
      <c r="B73" s="173">
        <f>基金残高に係る経年分析!F56</f>
        <v>727</v>
      </c>
      <c r="C73" s="173">
        <f>基金残高に係る経年分析!G56</f>
        <v>727</v>
      </c>
      <c r="D73" s="173">
        <f>基金残高に係る経年分析!H56</f>
        <v>771</v>
      </c>
    </row>
    <row r="74" spans="1:16" x14ac:dyDescent="0.2">
      <c r="A74" s="172" t="s">
        <v>75</v>
      </c>
      <c r="B74" s="173">
        <f>基金残高に係る経年分析!F57</f>
        <v>1107</v>
      </c>
      <c r="C74" s="173">
        <f>基金残高に係る経年分析!G57</f>
        <v>1112</v>
      </c>
      <c r="D74" s="173">
        <f>基金残高に係る経年分析!H57</f>
        <v>1111</v>
      </c>
    </row>
  </sheetData>
  <sheetProtection algorithmName="SHA-512" hashValue="0yuwuzk893je3eYomfIGeCDXimgM5jslqQoHa5Vc42uaeGGL+CF9HGnwjF+55OYmz7Afpct/zAjOzmmhfXEWfA==" saltValue="3xd4X89mSPh+l0EOQLUU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2025-03-17T06:32:50Z</cp:lastPrinted>
  <dcterms:created xsi:type="dcterms:W3CDTF">2025-02-19T03:05:35Z</dcterms:created>
  <dcterms:modified xsi:type="dcterms:W3CDTF">2025-03-17T09:15:07Z</dcterms:modified>
  <cp:category/>
</cp:coreProperties>
</file>