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46 阿久比町　○\"/>
    </mc:Choice>
  </mc:AlternateContent>
  <xr:revisionPtr revIDLastSave="0" documentId="13_ncr:1_{B79A027A-069E-40A3-BAAE-E8A4F2B170B1}" xr6:coauthVersionLast="47" xr6:coauthVersionMax="47" xr10:uidLastSave="{00000000-0000-0000-0000-000000000000}"/>
  <bookViews>
    <workbookView xWindow="750" yWindow="340" windowWidth="18940" windowHeight="14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<sst xmlns="http://schemas.openxmlformats.org/spreadsheetml/2006/main" count="1105" uniqueCount="562">
  <si>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</si>
  <si>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</si>
  <si>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</si>
  <si>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</si>
  <si>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</si>
  <si>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</si>
  <si>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</si>
  <si>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</si>
  <si>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</si>
  <si>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</si>
  <si>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</si>
  <si>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</si>
  <si>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</si>
  <si>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</si>
  <si>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</si>
  <si>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</si>
  <si>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</si>
  <si>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</si>
  <si>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</si>
  <si>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</si>
  <si>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</si>
  <si>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</si>
  <si>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</si>
  <si>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</si>
  <si>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</si>
  <si>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</si>
  <si>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</si>
  <si>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</si>
  <si>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</si>
  <si>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</si>
  <si>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</si>
  <si>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</si>
  <si>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</si>
  <si>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</si>
  <si>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</si>
  <si>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</si>
  <si>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</si>
  <si>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</si>
  <si>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</si>
  <si>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</si>
  <si>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</si>
  <si>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</si>
  <si>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</si>
  <si>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</si>
  <si>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</si>
  <si>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</si>
  <si>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</si>
  <si>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</si>
  <si>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</si>
  <si>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</si>
  <si>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</si>
  <si>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</si>
  <si>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</si>
  <si>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</si>
  <si>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</si>
  <si>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</si>
  <si>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</si>
  <si>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</si>
  <si>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</si>
  <si>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</si>
  <si>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</si>
  <si>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</si>
  <si>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</si>
  <si>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</si>
  <si>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</si>
  <si>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</si>
  <si>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</si>
  <si>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</si>
  <si>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</si>
  <si>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</si>
  <si>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</si>
  <si>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</si>
  <si>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</si>
  <si>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</si>
  <si>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</si>
  <si>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</si>
  <si>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</si>
  <si>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</si>
  <si>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</si>
  <si>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</si>
  <si>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</si>
  <si>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</si>
  <si>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</si>
  <si>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</si>
  <si>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</si>
  <si>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</si>
  <si>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</si>
  <si>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</si>
  <si>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</si>
  <si>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</si>
  <si>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</si>
  <si>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</si>
  <si>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</si>
  <si>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</si>
  <si>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</si>
  <si>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</si>
  <si>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</si>
  <si>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</si>
  <si>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</si>
  <si>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</si>
  <si>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</si>
  <si>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</si>
  <si>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</si>
  <si>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</si>
  <si>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</si>
  <si>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</si>
  <si>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</si>
  <si>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</si>
  <si>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</si>
  <si>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</si>
  <si>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</si>
  <si>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</si>
  <si>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</si>
  <si>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</si>
  <si>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</si>
  <si>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</si>
  <si>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</si>
  <si>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</si>
  <si>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</si>
  <si>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</si>
  <si>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</si>
  <si>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</si>
  <si>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</si>
  <si>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</si>
  <si>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</si>
  <si>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</si>
  <si>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</si>
  <si>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</si>
  <si>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</si>
  <si>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</si>
  <si>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</si>
  <si>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</si>
  <si>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</si>
  <si>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</si>
  <si>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</si>
  <si>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</si>
  <si>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</si>
  <si>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</si>
  <si>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</si>
  <si>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</si>
  <si>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</si>
  <si>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</si>
  <si>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</si>
  <si>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</si>
  <si>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</si>
  <si>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</si>
  <si>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</si>
  <si>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</si>
  <si>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</si>
  <si>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</si>
  <si>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</si>
  <si>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</si>
  <si>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</si>
  <si>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</si>
  <si>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</si>
  <si>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</si>
  <si>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</si>
  <si>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</si>
  <si>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</si>
  <si>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</si>
  <si>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</si>
  <si>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</si>
  <si>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</si>
  <si>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</si>
  <si>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</si>
  <si>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</si>
  <si>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</si>
  <si>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</si>
  <si>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</si>
  <si>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</si>
  <si>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</si>
  <si>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</si>
  <si>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</si>
  <si>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</si>
  <si>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</si>
  <si>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</si>
  <si>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</si>
  <si>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</si>
  <si>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</si>
  <si>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</si>
  <si>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</si>
  <si>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</si>
  <si>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</si>
  <si>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</si>
  <si>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</si>
  <si>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</si>
  <si>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</si>
  <si>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</si>
  <si>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</si>
  <si>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</si>
  <si>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</si>
  <si>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</si>
  <si>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</si>
  <si>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</si>
  <si>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</si>
  <si>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</si>
  <si>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</si>
  <si>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</si>
  <si>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</si>
  <si>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</si>
  <si>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</si>
  <si>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</si>
  <si>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</si>
  <si>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</si>
  <si>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愛知県阿久比町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</si>
  <si>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</si>
  <si>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</si>
  <si>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</si>
  <si>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</si>
  <si>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</si>
  <si>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</si>
  <si>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</si>
  <si>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</si>
  <si>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</si>
  <si>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</si>
  <si>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</si>
  <si>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</si>
  <si>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</si>
  <si>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</si>
  <si>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</si>
  <si>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</si>
  <si>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</si>
  <si>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</si>
  <si>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</si>
  <si>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</si>
  <si>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</si>
  <si>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</si>
  <si>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</si>
  <si>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</si>
  <si>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</si>
  <si>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</si>
  <si>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</si>
  <si>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</si>
  <si>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</si>
  <si>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</si>
  <si>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</si>
  <si>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</si>
  <si>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</si>
  <si>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</si>
  <si>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</si>
  <si>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</si>
  <si>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</si>
  <si>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</si>
  <si>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</si>
  <si>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</si>
  <si>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</si>
  <si>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</si>
  <si>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</si>
  <si>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</si>
  <si>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</si>
  <si>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</si>
  <si>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</si>
  <si>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</si>
  <si>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</si>
  <si>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</si>
  <si>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</si>
  <si>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</si>
  <si>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</si>
  <si>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</si>
  <si>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</si>
  <si>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</si>
  <si>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</si>
  <si>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</si>
  <si>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</si>
  <si>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</si>
  <si>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</si>
  <si>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</si>
  <si>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</si>
  <si>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</si>
  <si>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</si>
  <si>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</si>
  <si>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</si>
  <si>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</si>
  <si>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</si>
  <si>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</si>
  <si>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</si>
  <si>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</si>
  <si>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</si>
  <si>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</si>
  <si>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</si>
  <si>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</si>
  <si>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</si>
  <si>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</si>
  <si>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</si>
  <si>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</si>
  <si>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</si>
  <si>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</si>
  <si>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</si>
  <si>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</si>
  <si>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</si>
  <si>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</si>
  <si>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</si>
  <si>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</si>
  <si>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</si>
  <si>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</si>
  <si>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</si>
  <si>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</si>
  <si>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</si>
  <si>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</si>
  <si>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</si>
  <si>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</si>
  <si>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</si>
  <si>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</si>
  <si>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</si>
  <si>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</si>
  <si>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</si>
  <si>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</si>
  <si>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</si>
  <si>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</si>
  <si>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</si>
  <si>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</si>
  <si>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</si>
  <si>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</si>
  <si>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</si>
  <si>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</si>
  <si>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</si>
  <si>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</si>
  <si>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</si>
  <si>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</si>
  <si>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</si>
  <si>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</si>
  <si>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</si>
  <si>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</si>
  <si>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</si>
  <si>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</si>
  <si>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</si>
  <si>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</si>
  <si>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</si>
  <si>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</si>
  <si>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</si>
  <si>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</si>
  <si>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</si>
  <si>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</si>
  <si>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</si>
  <si>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</si>
  <si>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</si>
  <si>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</si>
  <si>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</si>
  <si>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</si>
  <si>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</si>
  <si>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</si>
  <si>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</si>
  <si>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</si>
  <si>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</si>
  <si>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</si>
  <si>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</si>
  <si>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</si>
  <si>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</si>
  <si>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</si>
  <si>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</si>
  <si>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</si>
  <si>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</si>
  <si>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</si>
  <si>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</si>
  <si>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</si>
  <si>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愛知県阿久比町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</si>
  <si>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</si>
  <si>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</si>
  <si>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</si>
  <si>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</si>
  <si>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</si>
  <si>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</si>
  <si>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</si>
  <si>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</si>
  <si>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</si>
  <si>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</si>
  <si>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</si>
  <si>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</si>
  <si>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</si>
  <si>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</si>
  <si>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</si>
  <si>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</si>
  <si>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</si>
  <si>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</si>
  <si>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</si>
  <si>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</si>
  <si>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</si>
  <si>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</si>
  <si>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</si>
  <si>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</si>
  <si>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</si>
  <si>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</si>
  <si>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</si>
  <si>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</si>
  <si>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</si>
  <si>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</si>
  <si>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</si>
  <si>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</si>
  <si>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</si>
  <si>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</si>
  <si>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</si>
  <si>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</si>
  <si>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</si>
  <si>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</si>
  <si>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</si>
  <si>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</si>
  <si>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</si>
  <si>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</si>
  <si>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</si>
  <si>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</si>
  <si>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</si>
  <si>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</si>
  <si>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</si>
  <si>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</si>
  <si>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</si>
  <si>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</si>
  <si>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</si>
  <si>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</si>
  <si>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</si>
  <si>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</si>
  <si>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</si>
  <si>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</si>
  <si>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</si>
  <si>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</si>
  <si>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</si>
  <si>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</si>
  <si>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</si>
  <si>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</si>
  <si>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</si>
  <si>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</si>
  <si>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</si>
  <si>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</si>
  <si>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</si>
  <si>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</si>
  <si>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</si>
  <si>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</si>
  <si>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</si>
  <si>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</si>
  <si>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</si>
  <si>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</si>
  <si>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</si>
  <si>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</si>
  <si>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</si>
  <si>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</si>
  <si>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</si>
  <si>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</si>
  <si>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</si>
  <si>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</si>
  <si>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</si>
  <si>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</si>
  <si>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</si>
  <si>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</si>
  <si>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</si>
  <si>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</si>
  <si>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</si>
  <si>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</si>
  <si>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</si>
  <si>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</si>
  <si>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</si>
  <si>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</si>
  <si>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</si>
  <si>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</si>
  <si>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</si>
  <si>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</si>
  <si>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</si>
  <si>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</si>
  <si>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</si>
  <si>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</si>
  <si>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</si>
  <si>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</si>
  <si>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</si>
  <si>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</si>
  <si>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</si>
  <si>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</si>
  <si>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</si>
  <si>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</si>
  <si>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</si>
  <si>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</si>
  <si>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</si>
  <si>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</si>
  <si>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</si>
  <si>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</si>
  <si>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</si>
  <si>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</si>
  <si>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</si>
  <si>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</si>
  <si>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</si>
  <si>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</si>
  <si>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</si>
  <si>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</si>
  <si>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</si>
  <si>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</si>
  <si>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</si>
  <si>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</si>
  <si>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</si>
  <si>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</si>
  <si>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</si>
  <si>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</si>
  <si>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</si>
  <si>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</si>
  <si>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</si>
  <si>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</si>
  <si>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</si>
  <si>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</si>
  <si>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</si>
  <si>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</si>
  <si>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</si>
  <si>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</si>
  <si>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</si>
  <si>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</si>
  <si>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</si>
  <si>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</si>
  <si>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</si>
  <si>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</si>
  <si>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</si>
  <si>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</si>
  <si>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</si>
  <si>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</si>
  <si>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</si>
  <si>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</si>
  <si>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</si>
  <si>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</si>
  <si>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</si>
  <si>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</si>
  <si>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</si>
  <si>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</si>
  <si>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</si>
  <si>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</si>
  <si>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</si>
  <si>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</si>
  <si>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</si>
  <si>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</si>
  <si>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</si>
  <si>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</si>
  <si>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</si>
  <si>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</si>
  <si>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</si>
  <si>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</si>
  <si>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</si>
  <si>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</si>
  <si>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2.96</t>
  </si>
  <si>
    <t>▲ 1.34</t>
  </si>
  <si>
    <t>水道事業会計</t>
  </si>
  <si>
    <t>一般会計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</si>
  <si>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</si>
  <si>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</si>
  <si>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</si>
  <si>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</si>
  <si>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</si>
  <si>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</si>
  <si>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</si>
  <si>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</si>
  <si>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</si>
  <si>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</si>
  <si>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</si>
  <si>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</si>
  <si>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</si>
  <si>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愛知県市町村職員退職手当組合</t>
    <rPh sb="0" eb="6">
      <t>アイチケンシチョウソン</t>
    </rPh>
    <rPh sb="6" eb="8">
      <t>ショクイン</t>
    </rPh>
    <rPh sb="8" eb="12">
      <t>タイショクテアテ</t>
    </rPh>
    <rPh sb="12" eb="14">
      <t>クミアイ</t>
    </rPh>
    <phoneticPr fontId="2"/>
  </si>
  <si>
    <t>知多中部広域事務組合（一般会計）</t>
    <rPh sb="0" eb="4">
      <t>チタチュウブ</t>
    </rPh>
    <rPh sb="4" eb="6">
      <t>コウイキ</t>
    </rPh>
    <rPh sb="6" eb="10">
      <t>ジムクミアイ</t>
    </rPh>
    <rPh sb="11" eb="15">
      <t>イッパンカイケイ</t>
    </rPh>
    <phoneticPr fontId="2"/>
  </si>
  <si>
    <t>知多中部広域事務組合（消防指令センター特別会計）</t>
    <rPh sb="0" eb="4">
      <t>チタチュウブ</t>
    </rPh>
    <rPh sb="4" eb="6">
      <t>コウイキ</t>
    </rPh>
    <rPh sb="6" eb="10">
      <t>ジムクミアイ</t>
    </rPh>
    <rPh sb="11" eb="13">
      <t>ショウボウ</t>
    </rPh>
    <rPh sb="13" eb="15">
      <t>シレイ</t>
    </rPh>
    <rPh sb="19" eb="23">
      <t>トクベツカイケイ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</si>
  <si>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</si>
  <si>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</si>
  <si>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</si>
  <si>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t>
    <phoneticPr fontId="2"/>
  </si>
  <si>
    <t>-</t>
    <phoneticPr fontId="2"/>
  </si>
  <si>
    <t>-</t>
    <phoneticPr fontId="2"/>
  </si>
  <si>
    <t>阿久比スポーツ村整備基金</t>
    <rPh sb="0" eb="3">
      <t>アグイ</t>
    </rPh>
    <rPh sb="7" eb="8">
      <t>ムラ</t>
    </rPh>
    <rPh sb="8" eb="12">
      <t>セイビキキン</t>
    </rPh>
    <phoneticPr fontId="5"/>
  </si>
  <si>
    <t>公共施設整備基金</t>
    <rPh sb="0" eb="2">
      <t>コウキョウ</t>
    </rPh>
    <rPh sb="2" eb="4">
      <t>シセツ</t>
    </rPh>
    <rPh sb="4" eb="8">
      <t>セイビキキン</t>
    </rPh>
    <phoneticPr fontId="2"/>
  </si>
  <si>
    <t>学校整備基金</t>
    <rPh sb="0" eb="2">
      <t>ガッコウ</t>
    </rPh>
    <rPh sb="2" eb="6">
      <t>セイビキキン</t>
    </rPh>
    <phoneticPr fontId="2"/>
  </si>
  <si>
    <t>ふるさと基金</t>
    <rPh sb="4" eb="6">
      <t>キキン</t>
    </rPh>
    <phoneticPr fontId="2"/>
  </si>
  <si>
    <t>森林環境譲与税基金</t>
    <rPh sb="0" eb="7">
      <t>シンリンカンキョウジョウヨゼイ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</si>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</sst>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BB5D-46FE-823A-AFC55C8BE6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40582</c:v>
                </c:pt>
                <c:pt idx="1">
                  <c:v>78316</c:v>
                </c:pt>
                <c:pt idx="2">
                  <c:v>22557</c:v>
                </c:pt>
                <c:pt idx="3">
                  <c:v>39953</c:v>
                </c:pt>
                <c:pt idx="4">
                  <c:v>31678</c:v>
                </c:pt>
              </c:numCache>
            </c:numRef>
          </c:val>
          <c:smooth val="0"/>
          <c:extLst>
            <c:ext xmlns:c16="http://schemas.microsoft.com/office/drawing/2014/chart" uri="{C3380CC4-5D6E-409C-BE32-E72D297353CC}">
              <c16:uniqueId val="{00000001-BB5D-46FE-823A-AFC55C8BE6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c:v>
                </c:pt>
                <c:pt idx="1">
                  <c:v>5.42</c:v>
                </c:pt>
                <c:pt idx="2">
                  <c:v>7.81</c:v>
                </c:pt>
                <c:pt idx="3">
                  <c:v>7.77</c:v>
                </c:pt>
                <c:pt idx="4">
                  <c:v>7.11</c:v>
                </c:pt>
              </c:numCache>
            </c:numRef>
          </c:val>
          <c:extLst>
            <c:ext xmlns:c16="http://schemas.microsoft.com/office/drawing/2014/chart" uri="{C3380CC4-5D6E-409C-BE32-E72D297353CC}">
              <c16:uniqueId val="{00000000-6107-463F-939B-8EB4299724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24.12</c:v>
                </c:pt>
                <c:pt idx="1">
                  <c:v>21.66</c:v>
                </c:pt>
                <c:pt idx="2">
                  <c:v>19.46</c:v>
                </c:pt>
                <c:pt idx="3">
                  <c:v>20.72</c:v>
                </c:pt>
                <c:pt idx="4">
                  <c:v>22.12</c:v>
                </c:pt>
              </c:numCache>
            </c:numRef>
          </c:val>
          <c:extLst>
            <c:ext xmlns:c16="http://schemas.microsoft.com/office/drawing/2014/chart" uri="{C3380CC4-5D6E-409C-BE32-E72D297353CC}">
              <c16:uniqueId val="{00000001-6107-463F-939B-8EB4299724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-2.96</c:v>
                </c:pt>
                <c:pt idx="1">
                  <c:v>-1.34</c:v>
                </c:pt>
                <c:pt idx="2">
                  <c:v>2.16</c:v>
                </c:pt>
                <c:pt idx="3">
                  <c:v>0.5</c:v>
                </c:pt>
                <c:pt idx="4">
                  <c:v>1.19</c:v>
                </c:pt>
              </c:numCache>
            </c:numRef>
          </c:val>
          <c:smooth val="0"/>
          <c:extLst>
            <c:ext xmlns:c16="http://schemas.microsoft.com/office/drawing/2014/chart" uri="{C3380CC4-5D6E-409C-BE32-E72D297353CC}">
              <c16:uniqueId val="{00000002-6107-463F-939B-8EB4299724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B1-4848-A674-D011A456D4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B1-4848-A674-D011A456D4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B1-4848-A674-D011A456D4C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B1-4848-A674-D011A456D4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0.01</c:v>
                </c:pt>
                <c:pt idx="4">
                  <c:v>#N/A</c:v>
                </c:pt>
                <c:pt idx="5">
                  <c:v>0.02</c:v>
                </c:pt>
                <c:pt idx="6">
                  <c:v>#N/A</c:v>
                </c:pt>
                <c:pt idx="7">
                  <c:v>0.01</c:v>
                </c:pt>
                <c:pt idx="8">
                  <c:v>#N/A</c:v>
                </c:pt>
                <c:pt idx="9">
                  <c:v>0.09</c:v>
                </c:pt>
              </c:numCache>
            </c:numRef>
          </c:val>
          <c:extLst>
            <c:ext xmlns:c16="http://schemas.microsoft.com/office/drawing/2014/chart" uri="{C3380CC4-5D6E-409C-BE32-E72D297353CC}">
              <c16:uniqueId val="{00000004-CBB1-4848-A674-D011A456D4C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1.34</c:v>
                </c:pt>
                <c:pt idx="4">
                  <c:v>#N/A</c:v>
                </c:pt>
                <c:pt idx="5">
                  <c:v>1.03</c:v>
                </c:pt>
                <c:pt idx="6">
                  <c:v>#N/A</c:v>
                </c:pt>
                <c:pt idx="7">
                  <c:v>1.1599999999999999</c:v>
                </c:pt>
                <c:pt idx="8">
                  <c:v>#N/A</c:v>
                </c:pt>
                <c:pt idx="9">
                  <c:v>0.68</c:v>
                </c:pt>
              </c:numCache>
            </c:numRef>
          </c:val>
          <c:extLst>
            <c:ext xmlns:c16="http://schemas.microsoft.com/office/drawing/2014/chart" uri="{C3380CC4-5D6E-409C-BE32-E72D297353CC}">
              <c16:uniqueId val="{00000005-CBB1-4848-A674-D011A456D4C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0.86</c:v>
                </c:pt>
                <c:pt idx="4">
                  <c:v>#N/A</c:v>
                </c:pt>
                <c:pt idx="5">
                  <c:v>0.71</c:v>
                </c:pt>
                <c:pt idx="6">
                  <c:v>#N/A</c:v>
                </c:pt>
                <c:pt idx="7">
                  <c:v>0.79</c:v>
                </c:pt>
                <c:pt idx="8">
                  <c:v>#N/A</c:v>
                </c:pt>
                <c:pt idx="9">
                  <c:v>0.74</c:v>
                </c:pt>
              </c:numCache>
            </c:numRef>
          </c:val>
          <c:extLst>
            <c:ext xmlns:c16="http://schemas.microsoft.com/office/drawing/2014/chart" uri="{C3380CC4-5D6E-409C-BE32-E72D297353CC}">
              <c16:uniqueId val="{00000006-CBB1-4848-A674-D011A456D4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2.41</c:v>
                </c:pt>
                <c:pt idx="2">
                  <c:v>#N/A</c:v>
                </c:pt>
                <c:pt idx="3">
                  <c:v>2.21</c:v>
                </c:pt>
                <c:pt idx="4">
                  <c:v>#N/A</c:v>
                </c:pt>
                <c:pt idx="5">
                  <c:v>2.1800000000000002</c:v>
                </c:pt>
                <c:pt idx="6">
                  <c:v>#N/A</c:v>
                </c:pt>
                <c:pt idx="7">
                  <c:v>1.54</c:v>
                </c:pt>
                <c:pt idx="8">
                  <c:v>#N/A</c:v>
                </c:pt>
                <c:pt idx="9">
                  <c:v>0.87</c:v>
                </c:pt>
              </c:numCache>
            </c:numRef>
          </c:val>
          <c:extLst>
            <c:ext xmlns:c16="http://schemas.microsoft.com/office/drawing/2014/chart" uri="{C3380CC4-5D6E-409C-BE32-E72D297353CC}">
              <c16:uniqueId val="{00000007-CBB1-4848-A674-D011A456D4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6.29</c:v>
                </c:pt>
                <c:pt idx="2">
                  <c:v>#N/A</c:v>
                </c:pt>
                <c:pt idx="3">
                  <c:v>5.41</c:v>
                </c:pt>
                <c:pt idx="4">
                  <c:v>#N/A</c:v>
                </c:pt>
                <c:pt idx="5">
                  <c:v>7.8</c:v>
                </c:pt>
                <c:pt idx="6">
                  <c:v>#N/A</c:v>
                </c:pt>
                <c:pt idx="7">
                  <c:v>7.77</c:v>
                </c:pt>
                <c:pt idx="8">
                  <c:v>#N/A</c:v>
                </c:pt>
                <c:pt idx="9">
                  <c:v>7.11</c:v>
                </c:pt>
              </c:numCache>
            </c:numRef>
          </c:val>
          <c:extLst>
            <c:ext xmlns:c16="http://schemas.microsoft.com/office/drawing/2014/chart" uri="{C3380CC4-5D6E-409C-BE32-E72D297353CC}">
              <c16:uniqueId val="{00000008-CBB1-4848-A674-D011A456D4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20.6</c:v>
                </c:pt>
                <c:pt idx="2">
                  <c:v>#N/A</c:v>
                </c:pt>
                <c:pt idx="3">
                  <c:v>19.28</c:v>
                </c:pt>
                <c:pt idx="4">
                  <c:v>#N/A</c:v>
                </c:pt>
                <c:pt idx="5">
                  <c:v>19.100000000000001</c:v>
                </c:pt>
                <c:pt idx="6">
                  <c:v>#N/A</c:v>
                </c:pt>
                <c:pt idx="7">
                  <c:v>19.739999999999998</c:v>
                </c:pt>
                <c:pt idx="8">
                  <c:v>#N/A</c:v>
                </c:pt>
                <c:pt idx="9">
                  <c:v>17.54</c:v>
                </c:pt>
              </c:numCache>
            </c:numRef>
          </c:val>
          <c:extLst>
            <c:ext xmlns:c16="http://schemas.microsoft.com/office/drawing/2014/chart" uri="{C3380CC4-5D6E-409C-BE32-E72D297353CC}">
              <c16:uniqueId val="{00000009-CBB1-4848-A674-D011A456D4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809</c:v>
                </c:pt>
                <c:pt idx="5">
                  <c:v>825</c:v>
                </c:pt>
                <c:pt idx="8">
                  <c:v>833</c:v>
                </c:pt>
                <c:pt idx="11">
                  <c:v>871</c:v>
                </c:pt>
                <c:pt idx="14">
                  <c:v>865</c:v>
                </c:pt>
              </c:numCache>
            </c:numRef>
          </c:val>
          <c:extLst>
            <c:ext xmlns:c16="http://schemas.microsoft.com/office/drawing/2014/chart" uri="{C3380CC4-5D6E-409C-BE32-E72D297353CC}">
              <c16:uniqueId val="{00000000-79F7-4AD3-A5FA-1F26A1CC56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F7-4AD3-A5FA-1F26A1CC56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37</c:v>
                </c:pt>
                <c:pt idx="6">
                  <c:v>37</c:v>
                </c:pt>
                <c:pt idx="9">
                  <c:v>0</c:v>
                </c:pt>
                <c:pt idx="12">
                  <c:v>0</c:v>
                </c:pt>
              </c:numCache>
            </c:numRef>
          </c:val>
          <c:extLst>
            <c:ext xmlns:c16="http://schemas.microsoft.com/office/drawing/2014/chart" uri="{C3380CC4-5D6E-409C-BE32-E72D297353CC}">
              <c16:uniqueId val="{00000002-79F7-4AD3-A5FA-1F26A1CC56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32</c:v>
                </c:pt>
                <c:pt idx="6">
                  <c:v>71</c:v>
                </c:pt>
                <c:pt idx="9">
                  <c:v>130</c:v>
                </c:pt>
                <c:pt idx="12">
                  <c:v>133</c:v>
                </c:pt>
              </c:numCache>
            </c:numRef>
          </c:val>
          <c:extLst>
            <c:ext xmlns:c16="http://schemas.microsoft.com/office/drawing/2014/chart" uri="{C3380CC4-5D6E-409C-BE32-E72D297353CC}">
              <c16:uniqueId val="{00000003-79F7-4AD3-A5FA-1F26A1CC56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260</c:v>
                </c:pt>
                <c:pt idx="6">
                  <c:v>238</c:v>
                </c:pt>
                <c:pt idx="9">
                  <c:v>241</c:v>
                </c:pt>
                <c:pt idx="12">
                  <c:v>232</c:v>
                </c:pt>
              </c:numCache>
            </c:numRef>
          </c:val>
          <c:extLst>
            <c:ext xmlns:c16="http://schemas.microsoft.com/office/drawing/2014/chart" uri="{C3380CC4-5D6E-409C-BE32-E72D297353CC}">
              <c16:uniqueId val="{00000004-79F7-4AD3-A5FA-1F26A1CC56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7-4AD3-A5FA-1F26A1CC56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F7-4AD3-A5FA-1F26A1CC56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717</c:v>
                </c:pt>
                <c:pt idx="3">
                  <c:v>704</c:v>
                </c:pt>
                <c:pt idx="6">
                  <c:v>729</c:v>
                </c:pt>
                <c:pt idx="9">
                  <c:v>826</c:v>
                </c:pt>
                <c:pt idx="12">
                  <c:v>852</c:v>
                </c:pt>
              </c:numCache>
            </c:numRef>
          </c:val>
          <c:extLst>
            <c:ext xmlns:c16="http://schemas.microsoft.com/office/drawing/2014/chart" uri="{C3380CC4-5D6E-409C-BE32-E72D297353CC}">
              <c16:uniqueId val="{00000007-79F7-4AD3-A5FA-1F26A1CC56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226</c:v>
                </c:pt>
                <c:pt idx="2">
                  <c:v>#N/A</c:v>
                </c:pt>
                <c:pt idx="3">
                  <c:v>#N/A</c:v>
                </c:pt>
                <c:pt idx="4">
                  <c:v>208</c:v>
                </c:pt>
                <c:pt idx="5">
                  <c:v>#N/A</c:v>
                </c:pt>
                <c:pt idx="6">
                  <c:v>#N/A</c:v>
                </c:pt>
                <c:pt idx="7">
                  <c:v>242</c:v>
                </c:pt>
                <c:pt idx="8">
                  <c:v>#N/A</c:v>
                </c:pt>
                <c:pt idx="9">
                  <c:v>#N/A</c:v>
                </c:pt>
                <c:pt idx="10">
                  <c:v>326</c:v>
                </c:pt>
                <c:pt idx="11">
                  <c:v>#N/A</c:v>
                </c:pt>
                <c:pt idx="12">
                  <c:v>#N/A</c:v>
                </c:pt>
                <c:pt idx="13">
                  <c:v>352</c:v>
                </c:pt>
                <c:pt idx="14">
                  <c:v>#N/A</c:v>
                </c:pt>
              </c:numCache>
            </c:numRef>
          </c:val>
          <c:smooth val="0"/>
          <c:extLst>
            <c:ext xmlns:c16="http://schemas.microsoft.com/office/drawing/2014/chart" uri="{C3380CC4-5D6E-409C-BE32-E72D297353CC}">
              <c16:uniqueId val="{00000008-79F7-4AD3-A5FA-1F26A1CC56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7555</c:v>
                </c:pt>
                <c:pt idx="5">
                  <c:v>7686</c:v>
                </c:pt>
                <c:pt idx="8">
                  <c:v>7601</c:v>
                </c:pt>
                <c:pt idx="11">
                  <c:v>7321</c:v>
                </c:pt>
                <c:pt idx="14">
                  <c:v>6861</c:v>
                </c:pt>
              </c:numCache>
            </c:numRef>
          </c:val>
          <c:extLst>
            <c:ext xmlns:c16="http://schemas.microsoft.com/office/drawing/2014/chart" uri="{C3380CC4-5D6E-409C-BE32-E72D297353CC}">
              <c16:uniqueId val="{00000000-6D5A-495E-B045-2B7F04AF1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2323</c:v>
                </c:pt>
                <c:pt idx="5">
                  <c:v>2011</c:v>
                </c:pt>
                <c:pt idx="8">
                  <c:v>1750</c:v>
                </c:pt>
                <c:pt idx="11">
                  <c:v>1584</c:v>
                </c:pt>
                <c:pt idx="14">
                  <c:v>1432</c:v>
                </c:pt>
              </c:numCache>
            </c:numRef>
          </c:val>
          <c:extLst>
            <c:ext xmlns:c16="http://schemas.microsoft.com/office/drawing/2014/chart" uri="{C3380CC4-5D6E-409C-BE32-E72D297353CC}">
              <c16:uniqueId val="{00000001-6D5A-495E-B045-2B7F04AF1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2487</c:v>
                </c:pt>
                <c:pt idx="5">
                  <c:v>2236</c:v>
                </c:pt>
                <c:pt idx="8">
                  <c:v>2790</c:v>
                </c:pt>
                <c:pt idx="11">
                  <c:v>4165</c:v>
                </c:pt>
                <c:pt idx="14">
                  <c:v>4172</c:v>
                </c:pt>
              </c:numCache>
            </c:numRef>
          </c:val>
          <c:extLst>
            <c:ext xmlns:c16="http://schemas.microsoft.com/office/drawing/2014/chart" uri="{C3380CC4-5D6E-409C-BE32-E72D297353CC}">
              <c16:uniqueId val="{00000002-6D5A-495E-B045-2B7F04AF1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5A-495E-B045-2B7F04AF1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5A-495E-B045-2B7F04AF1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5A-495E-B045-2B7F04AF1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1406</c:v>
                </c:pt>
                <c:pt idx="3">
                  <c:v>1409</c:v>
                </c:pt>
                <c:pt idx="6">
                  <c:v>1384</c:v>
                </c:pt>
                <c:pt idx="9">
                  <c:v>1368</c:v>
                </c:pt>
                <c:pt idx="12">
                  <c:v>1340</c:v>
                </c:pt>
              </c:numCache>
            </c:numRef>
          </c:val>
          <c:extLst>
            <c:ext xmlns:c16="http://schemas.microsoft.com/office/drawing/2014/chart" uri="{C3380CC4-5D6E-409C-BE32-E72D297353CC}">
              <c16:uniqueId val="{00000006-6D5A-495E-B045-2B7F04AF1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1434</c:v>
                </c:pt>
                <c:pt idx="3">
                  <c:v>1455</c:v>
                </c:pt>
                <c:pt idx="6">
                  <c:v>1403</c:v>
                </c:pt>
                <c:pt idx="9">
                  <c:v>1279</c:v>
                </c:pt>
                <c:pt idx="12">
                  <c:v>1148</c:v>
                </c:pt>
              </c:numCache>
            </c:numRef>
          </c:val>
          <c:extLst>
            <c:ext xmlns:c16="http://schemas.microsoft.com/office/drawing/2014/chart" uri="{C3380CC4-5D6E-409C-BE32-E72D297353CC}">
              <c16:uniqueId val="{00000007-6D5A-495E-B045-2B7F04AF1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2753</c:v>
                </c:pt>
                <c:pt idx="3">
                  <c:v>2400</c:v>
                </c:pt>
                <c:pt idx="6">
                  <c:v>2036</c:v>
                </c:pt>
                <c:pt idx="9">
                  <c:v>1805</c:v>
                </c:pt>
                <c:pt idx="12">
                  <c:v>1597</c:v>
                </c:pt>
              </c:numCache>
            </c:numRef>
          </c:val>
          <c:extLst>
            <c:ext xmlns:c16="http://schemas.microsoft.com/office/drawing/2014/chart" uri="{C3380CC4-5D6E-409C-BE32-E72D297353CC}">
              <c16:uniqueId val="{00000008-6D5A-495E-B045-2B7F04AF1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74</c:v>
                </c:pt>
                <c:pt idx="3">
                  <c:v>37</c:v>
                </c:pt>
                <c:pt idx="6">
                  <c:v>0</c:v>
                </c:pt>
                <c:pt idx="9">
                  <c:v>0</c:v>
                </c:pt>
                <c:pt idx="12">
                  <c:v>0</c:v>
                </c:pt>
              </c:numCache>
            </c:numRef>
          </c:val>
          <c:extLst>
            <c:ext xmlns:c16="http://schemas.microsoft.com/office/drawing/2014/chart" uri="{C3380CC4-5D6E-409C-BE32-E72D297353CC}">
              <c16:uniqueId val="{00000009-6D5A-495E-B045-2B7F04AF1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8959</c:v>
                </c:pt>
                <c:pt idx="3">
                  <c:v>10155</c:v>
                </c:pt>
                <c:pt idx="6">
                  <c:v>10248</c:v>
                </c:pt>
                <c:pt idx="9">
                  <c:v>9848</c:v>
                </c:pt>
                <c:pt idx="12">
                  <c:v>9332</c:v>
                </c:pt>
              </c:numCache>
            </c:numRef>
          </c:val>
          <c:extLst>
            <c:ext xmlns:c16="http://schemas.microsoft.com/office/drawing/2014/chart" uri="{C3380CC4-5D6E-409C-BE32-E72D297353CC}">
              <c16:uniqueId val="{0000000A-6D5A-495E-B045-2B7F04AF1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2260</c:v>
                </c:pt>
                <c:pt idx="2">
                  <c:v>#N/A</c:v>
                </c:pt>
                <c:pt idx="3">
                  <c:v>#N/A</c:v>
                </c:pt>
                <c:pt idx="4">
                  <c:v>3524</c:v>
                </c:pt>
                <c:pt idx="5">
                  <c:v>#N/A</c:v>
                </c:pt>
                <c:pt idx="6">
                  <c:v>#N/A</c:v>
                </c:pt>
                <c:pt idx="7">
                  <c:v>2930</c:v>
                </c:pt>
                <c:pt idx="8">
                  <c:v>#N/A</c:v>
                </c:pt>
                <c:pt idx="9">
                  <c:v>#N/A</c:v>
                </c:pt>
                <c:pt idx="10">
                  <c:v>1230</c:v>
                </c:pt>
                <c:pt idx="11">
                  <c:v>#N/A</c:v>
                </c:pt>
                <c:pt idx="12">
                  <c:v>#N/A</c:v>
                </c:pt>
                <c:pt idx="13">
                  <c:v>952</c:v>
                </c:pt>
                <c:pt idx="14">
                  <c:v>#N/A</c:v>
                </c:pt>
              </c:numCache>
            </c:numRef>
          </c:val>
          <c:smooth val="0"/>
          <c:extLst>
            <c:ext xmlns:c16="http://schemas.microsoft.com/office/drawing/2014/chart" uri="{C3380CC4-5D6E-409C-BE32-E72D297353CC}">
              <c16:uniqueId val="{0000000B-6D5A-495E-B045-2B7F04AF1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c:v>
                </c:pt>
                <c:pt idx="1">
                  <c:v>1348</c:v>
                </c:pt>
                <c:pt idx="2">
                  <c:v>1462</c:v>
                </c:pt>
              </c:numCache>
            </c:numRef>
          </c:val>
          <c:extLst>
            <c:ext xmlns:c16="http://schemas.microsoft.com/office/drawing/2014/chart" uri="{C3380CC4-5D6E-409C-BE32-E72D297353CC}">
              <c16:uniqueId val="{00000000-0F86-4D08-BAE7-5717447196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F86-4D08-BAE7-5717447196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1147</c:v>
                </c:pt>
                <c:pt idx="1">
                  <c:v>2443</c:v>
                </c:pt>
                <c:pt idx="2">
                  <c:v>2336</c:v>
                </c:pt>
              </c:numCache>
            </c:numRef>
          </c:val>
          <c:extLst>
            <c:ext xmlns:c16="http://schemas.microsoft.com/office/drawing/2014/chart" uri="{C3380CC4-5D6E-409C-BE32-E72D297353CC}">
              <c16:uniqueId val="{00000002-0F86-4D08-BAE7-5717447196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単年度の財政力指数は</a:t>
          </a:r>
          <a:r>
            <a:rPr kumimoji="1" lang="en-US" altLang="ja-JP" sz="1000">
              <a:solidFill>
                <a:schemeClr val="tx1"/>
              </a:solidFill>
              <a:effectLst/>
              <a:latin typeface="+mn-lt"/>
              <a:ea typeface="+mn-ea"/>
              <a:cs typeface="+mn-cs"/>
            </a:rPr>
            <a:t>0.696</a:t>
          </a:r>
          <a:r>
            <a:rPr kumimoji="1" lang="ja-JP" altLang="ja-JP" sz="1000">
              <a:solidFill>
                <a:schemeClr val="tx1"/>
              </a:solidFill>
              <a:effectLst/>
              <a:latin typeface="+mn-lt"/>
              <a:ea typeface="+mn-ea"/>
              <a:cs typeface="+mn-cs"/>
            </a:rPr>
            <a:t>から</a:t>
          </a:r>
          <a:r>
            <a:rPr kumimoji="1" lang="en-US" altLang="ja-JP" sz="1000">
              <a:solidFill>
                <a:schemeClr val="tx1"/>
              </a:solidFill>
              <a:effectLst/>
              <a:latin typeface="+mn-lt"/>
              <a:ea typeface="+mn-ea"/>
              <a:cs typeface="+mn-cs"/>
            </a:rPr>
            <a:t>0.695</a:t>
          </a:r>
          <a:r>
            <a:rPr kumimoji="1" lang="ja-JP" altLang="ja-JP" sz="1000">
              <a:solidFill>
                <a:schemeClr val="tx1"/>
              </a:solidFill>
              <a:effectLst/>
              <a:latin typeface="+mn-lt"/>
              <a:ea typeface="+mn-ea"/>
              <a:cs typeface="+mn-cs"/>
            </a:rPr>
            <a:t>に減少し、</a:t>
          </a:r>
          <a:r>
            <a:rPr kumimoji="1" lang="en-US" altLang="ja-JP" sz="1000">
              <a:solidFill>
                <a:schemeClr val="tx1"/>
              </a:solidFill>
              <a:effectLst/>
              <a:latin typeface="+mn-lt"/>
              <a:ea typeface="+mn-ea"/>
              <a:cs typeface="+mn-cs"/>
            </a:rPr>
            <a:t>3</a:t>
          </a:r>
          <a:r>
            <a:rPr kumimoji="1" lang="ja-JP" altLang="ja-JP" sz="1000">
              <a:solidFill>
                <a:schemeClr val="tx1"/>
              </a:solidFill>
              <a:effectLst/>
              <a:latin typeface="+mn-lt"/>
              <a:ea typeface="+mn-ea"/>
              <a:cs typeface="+mn-cs"/>
            </a:rPr>
            <a:t>ヵ年平均指数は前年度から</a:t>
          </a:r>
          <a:r>
            <a:rPr kumimoji="1" lang="en-US" altLang="ja-JP" sz="1000">
              <a:solidFill>
                <a:schemeClr val="tx1"/>
              </a:solidFill>
              <a:effectLst/>
              <a:latin typeface="+mn-lt"/>
              <a:ea typeface="+mn-ea"/>
              <a:cs typeface="+mn-cs"/>
            </a:rPr>
            <a:t>0.03</a:t>
          </a:r>
          <a:r>
            <a:rPr kumimoji="1" lang="ja-JP" altLang="ja-JP" sz="1000">
              <a:solidFill>
                <a:schemeClr val="tx1"/>
              </a:solidFill>
              <a:effectLst/>
              <a:latin typeface="+mn-lt"/>
              <a:ea typeface="+mn-ea"/>
              <a:cs typeface="+mn-cs"/>
            </a:rPr>
            <a:t>ポイント減の</a:t>
          </a:r>
          <a:r>
            <a:rPr kumimoji="1" lang="en-US" altLang="ja-JP" sz="1000">
              <a:solidFill>
                <a:schemeClr val="tx1"/>
              </a:solidFill>
              <a:effectLst/>
              <a:latin typeface="+mn-lt"/>
              <a:ea typeface="+mn-ea"/>
              <a:cs typeface="+mn-cs"/>
            </a:rPr>
            <a:t>0.71</a:t>
          </a:r>
          <a:r>
            <a:rPr kumimoji="1" lang="ja-JP" altLang="ja-JP" sz="1000">
              <a:solidFill>
                <a:schemeClr val="tx1"/>
              </a:solidFill>
              <a:effectLst/>
              <a:latin typeface="+mn-lt"/>
              <a:ea typeface="+mn-ea"/>
              <a:cs typeface="+mn-cs"/>
            </a:rPr>
            <a:t>となったが、類似団体内平均値を上回っている。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　今年度の基準財政需要額（振替前）は、</a:t>
          </a:r>
          <a:r>
            <a:rPr kumimoji="1" lang="ja-JP" altLang="en-US" sz="1000">
              <a:solidFill>
                <a:schemeClr val="tx1"/>
              </a:solidFill>
              <a:effectLst/>
              <a:latin typeface="+mn-lt"/>
              <a:ea typeface="+mn-ea"/>
              <a:cs typeface="+mn-cs"/>
            </a:rPr>
            <a:t>包括算定経費の増加</a:t>
          </a:r>
          <a:r>
            <a:rPr kumimoji="1" lang="ja-JP" altLang="ja-JP" sz="1000">
              <a:solidFill>
                <a:schemeClr val="tx1"/>
              </a:solidFill>
              <a:effectLst/>
              <a:latin typeface="+mn-lt"/>
              <a:ea typeface="+mn-ea"/>
              <a:cs typeface="+mn-cs"/>
            </a:rPr>
            <a:t>や国の臨時経済対策などにより</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％の増加となった。基準財政収入額は、</a:t>
          </a:r>
          <a:r>
            <a:rPr kumimoji="1" lang="ja-JP" altLang="en-US" sz="1000">
              <a:solidFill>
                <a:schemeClr val="tx1"/>
              </a:solidFill>
              <a:effectLst/>
              <a:latin typeface="+mn-lt"/>
              <a:ea typeface="+mn-ea"/>
              <a:cs typeface="+mn-cs"/>
            </a:rPr>
            <a:t>地方消費税交付金の大幅増加や自動車関連</a:t>
          </a:r>
          <a:r>
            <a:rPr kumimoji="1" lang="ja-JP" altLang="ja-JP" sz="1000">
              <a:solidFill>
                <a:schemeClr val="tx1"/>
              </a:solidFill>
              <a:effectLst/>
              <a:latin typeface="+mn-lt"/>
              <a:ea typeface="+mn-ea"/>
              <a:cs typeface="+mn-cs"/>
            </a:rPr>
            <a:t>企業における</a:t>
          </a:r>
          <a:r>
            <a:rPr kumimoji="1" lang="ja-JP" altLang="en-US" sz="1000">
              <a:solidFill>
                <a:schemeClr val="tx1"/>
              </a:solidFill>
              <a:effectLst/>
              <a:latin typeface="+mn-lt"/>
              <a:ea typeface="+mn-ea"/>
              <a:cs typeface="+mn-cs"/>
            </a:rPr>
            <a:t>円安の影響、車両生産の回復</a:t>
          </a:r>
          <a:r>
            <a:rPr kumimoji="1" lang="ja-JP" altLang="ja-JP" sz="1000">
              <a:solidFill>
                <a:schemeClr val="tx1"/>
              </a:solidFill>
              <a:effectLst/>
              <a:latin typeface="+mn-lt"/>
              <a:ea typeface="+mn-ea"/>
              <a:cs typeface="+mn-cs"/>
            </a:rPr>
            <a:t>などにより町民法人税で</a:t>
          </a:r>
          <a:r>
            <a:rPr kumimoji="1" lang="ja-JP" altLang="en-US" sz="1000">
              <a:solidFill>
                <a:schemeClr val="tx1"/>
              </a:solidFill>
              <a:effectLst/>
              <a:latin typeface="+mn-lt"/>
              <a:ea typeface="+mn-ea"/>
              <a:cs typeface="+mn-cs"/>
            </a:rPr>
            <a:t>増収</a:t>
          </a:r>
          <a:r>
            <a:rPr kumimoji="1" lang="ja-JP" altLang="ja-JP" sz="1000">
              <a:solidFill>
                <a:schemeClr val="tx1"/>
              </a:solidFill>
              <a:effectLst/>
              <a:latin typeface="+mn-lt"/>
              <a:ea typeface="+mn-ea"/>
              <a:cs typeface="+mn-cs"/>
            </a:rPr>
            <a:t>と</a:t>
          </a:r>
          <a:r>
            <a:rPr kumimoji="1" lang="ja-JP" altLang="en-US" sz="1000">
              <a:solidFill>
                <a:schemeClr val="tx1"/>
              </a:solidFill>
              <a:effectLst/>
              <a:latin typeface="+mn-lt"/>
              <a:ea typeface="+mn-ea"/>
              <a:cs typeface="+mn-cs"/>
            </a:rPr>
            <a:t>なる</a:t>
          </a:r>
          <a:r>
            <a:rPr kumimoji="1" lang="ja-JP" altLang="ja-JP" sz="1000">
              <a:solidFill>
                <a:schemeClr val="tx1"/>
              </a:solidFill>
              <a:effectLst/>
              <a:latin typeface="+mn-lt"/>
              <a:ea typeface="+mn-ea"/>
              <a:cs typeface="+mn-cs"/>
            </a:rPr>
            <a:t>など、全体で</a:t>
          </a:r>
          <a:r>
            <a:rPr kumimoji="1" lang="en-US" altLang="ja-JP" sz="1000">
              <a:solidFill>
                <a:schemeClr val="tx1"/>
              </a:solidFill>
              <a:effectLst/>
              <a:latin typeface="+mn-lt"/>
              <a:ea typeface="+mn-ea"/>
              <a:cs typeface="+mn-cs"/>
            </a:rPr>
            <a:t>3.4</a:t>
          </a:r>
          <a:r>
            <a:rPr kumimoji="1" lang="ja-JP" altLang="ja-JP" sz="1000">
              <a:solidFill>
                <a:schemeClr val="tx1"/>
              </a:solidFill>
              <a:effectLst/>
              <a:latin typeface="+mn-lt"/>
              <a:ea typeface="+mn-ea"/>
              <a:cs typeface="+mn-cs"/>
            </a:rPr>
            <a:t>％の増加となった。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今後も、企業誘致</a:t>
          </a:r>
          <a:r>
            <a:rPr kumimoji="1" lang="ja-JP" altLang="en-US" sz="1000">
              <a:solidFill>
                <a:schemeClr val="tx1"/>
              </a:solidFill>
              <a:effectLst/>
              <a:latin typeface="+mn-lt"/>
              <a:ea typeface="+mn-ea"/>
              <a:cs typeface="+mn-cs"/>
            </a:rPr>
            <a:t>の推進</a:t>
          </a:r>
          <a:r>
            <a:rPr kumimoji="1" lang="ja-JP" altLang="ja-JP" sz="1000">
              <a:solidFill>
                <a:schemeClr val="tx1"/>
              </a:solidFill>
              <a:effectLst/>
              <a:latin typeface="+mn-lt"/>
              <a:ea typeface="+mn-ea"/>
              <a:cs typeface="+mn-cs"/>
            </a:rPr>
            <a:t>・知多地域地方税滞納整理機構を活用した滞納額の圧縮を進め、税収の増加・徴収率の向上に努める。</a:t>
          </a:r>
          <a:endParaRPr lang="ja-JP" altLang="ja-JP" sz="10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経常的収入のうち臨時財政対策債で前年度比</a:t>
          </a:r>
          <a:r>
            <a:rPr kumimoji="1" lang="en-US" altLang="ja-JP" sz="1100">
              <a:solidFill>
                <a:schemeClr val="tx1"/>
              </a:solidFill>
              <a:effectLst/>
              <a:latin typeface="+mn-lt"/>
              <a:ea typeface="+mn-ea"/>
              <a:cs typeface="+mn-cs"/>
            </a:rPr>
            <a:t>121,647</a:t>
          </a:r>
          <a:r>
            <a:rPr kumimoji="1" lang="ja-JP" altLang="ja-JP" sz="1100">
              <a:solidFill>
                <a:schemeClr val="tx1"/>
              </a:solidFill>
              <a:effectLst/>
              <a:latin typeface="+mn-lt"/>
              <a:ea typeface="+mn-ea"/>
              <a:cs typeface="+mn-cs"/>
            </a:rPr>
            <a:t>千円減額した</a:t>
          </a:r>
          <a:r>
            <a:rPr kumimoji="1" lang="ja-JP" altLang="en-US" sz="1100">
              <a:solidFill>
                <a:schemeClr val="tx1"/>
              </a:solidFill>
              <a:effectLst/>
              <a:latin typeface="+mn-lt"/>
              <a:ea typeface="+mn-ea"/>
              <a:cs typeface="+mn-cs"/>
            </a:rPr>
            <a:t>一方</a:t>
          </a:r>
          <a:r>
            <a:rPr kumimoji="1" lang="ja-JP" altLang="ja-JP" sz="1100">
              <a:solidFill>
                <a:schemeClr val="tx1"/>
              </a:solidFill>
              <a:effectLst/>
              <a:latin typeface="+mn-lt"/>
              <a:ea typeface="+mn-ea"/>
              <a:cs typeface="+mn-cs"/>
            </a:rPr>
            <a:t>で、</a:t>
          </a:r>
          <a:r>
            <a:rPr kumimoji="1" lang="ja-JP" altLang="en-US" sz="1100">
              <a:solidFill>
                <a:schemeClr val="tx1"/>
              </a:solidFill>
              <a:effectLst/>
              <a:latin typeface="+mn-lt"/>
              <a:ea typeface="+mn-ea"/>
              <a:cs typeface="+mn-cs"/>
            </a:rPr>
            <a:t>普通交付税などのその他経常的収入が増額（経常収入全体で</a:t>
          </a:r>
          <a:r>
            <a:rPr kumimoji="1" lang="en-US" altLang="ja-JP" sz="1100">
              <a:solidFill>
                <a:schemeClr val="tx1"/>
              </a:solidFill>
              <a:effectLst/>
              <a:latin typeface="+mn-lt"/>
              <a:ea typeface="+mn-ea"/>
              <a:cs typeface="+mn-cs"/>
            </a:rPr>
            <a:t>+30,148</a:t>
          </a:r>
          <a:r>
            <a:rPr kumimoji="1" lang="ja-JP" altLang="en-US" sz="1100">
              <a:solidFill>
                <a:schemeClr val="tx1"/>
              </a:solidFill>
              <a:effectLst/>
              <a:latin typeface="+mn-lt"/>
              <a:ea typeface="+mn-ea"/>
              <a:cs typeface="+mn-cs"/>
            </a:rPr>
            <a:t>千円）した。しかし、それ以上に</a:t>
          </a:r>
          <a:r>
            <a:rPr kumimoji="1" lang="ja-JP" altLang="ja-JP" sz="1100">
              <a:solidFill>
                <a:schemeClr val="tx1"/>
              </a:solidFill>
              <a:effectLst/>
              <a:latin typeface="+mn-lt"/>
              <a:ea typeface="+mn-ea"/>
              <a:cs typeface="+mn-cs"/>
            </a:rPr>
            <a:t>経常経費充当一般財源等が</a:t>
          </a:r>
          <a:r>
            <a:rPr kumimoji="1" lang="en-US" altLang="ja-JP" sz="1100">
              <a:solidFill>
                <a:schemeClr val="tx1"/>
              </a:solidFill>
              <a:effectLst/>
              <a:latin typeface="+mn-lt"/>
              <a:ea typeface="+mn-ea"/>
              <a:cs typeface="+mn-cs"/>
            </a:rPr>
            <a:t>172,118</a:t>
          </a:r>
          <a:r>
            <a:rPr kumimoji="1" lang="ja-JP" altLang="ja-JP" sz="1100">
              <a:solidFill>
                <a:schemeClr val="tx1"/>
              </a:solidFill>
              <a:effectLst/>
              <a:latin typeface="+mn-lt"/>
              <a:ea typeface="+mn-ea"/>
              <a:cs typeface="+mn-cs"/>
            </a:rPr>
            <a:t>千円の増額となったため、経常収支比率は</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ポイント増の</a:t>
          </a:r>
          <a:r>
            <a:rPr kumimoji="1" lang="en-US" altLang="ja-JP" sz="1100">
              <a:solidFill>
                <a:schemeClr val="tx1"/>
              </a:solidFill>
              <a:effectLst/>
              <a:latin typeface="+mn-lt"/>
              <a:ea typeface="+mn-ea"/>
              <a:cs typeface="+mn-cs"/>
            </a:rPr>
            <a:t>89.7</a:t>
          </a:r>
          <a:r>
            <a:rPr kumimoji="1" lang="ja-JP" altLang="ja-JP" sz="1100">
              <a:solidFill>
                <a:schemeClr val="tx1"/>
              </a:solidFill>
              <a:effectLst/>
              <a:latin typeface="+mn-lt"/>
              <a:ea typeface="+mn-ea"/>
              <a:cs typeface="+mn-cs"/>
            </a:rPr>
            <a:t>％となった。</a:t>
          </a:r>
          <a:endParaRPr lang="ja-JP" altLang="ja-JP" sz="11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0220"/>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106363</xdr:rowOff>
    </xdr:from>
    <xdr:to>
      <xdr:col>19</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21913"/>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106363</xdr:rowOff>
    </xdr:from>
    <xdr:to>
      <xdr:col>15</xdr:col>
      <xdr:colOff>82550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21913"/>
          <a:ext cx="889000" cy="4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55563</xdr:rowOff>
    </xdr:from>
    <xdr:to>
      <xdr:col>15</xdr:col>
      <xdr:colOff>133350</xdr:colOff>
      <xdr:row>59</xdr:row>
      <xdr:rowOff>157163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167340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人件費については、</a:t>
          </a:r>
          <a:r>
            <a:rPr kumimoji="1" lang="ja-JP" altLang="en-US" sz="1000">
              <a:solidFill>
                <a:schemeClr val="tx1"/>
              </a:solidFill>
              <a:effectLst/>
              <a:latin typeface="+mn-lt"/>
              <a:ea typeface="+mn-ea"/>
              <a:cs typeface="+mn-cs"/>
            </a:rPr>
            <a:t>人事院勧告による給与引き上げの影響を受け、</a:t>
          </a:r>
          <a:r>
            <a:rPr kumimoji="1" lang="ja-JP" altLang="ja-JP" sz="1000">
              <a:solidFill>
                <a:schemeClr val="tx1"/>
              </a:solidFill>
              <a:effectLst/>
              <a:latin typeface="+mn-lt"/>
              <a:ea typeface="+mn-ea"/>
              <a:cs typeface="+mn-cs"/>
            </a:rPr>
            <a:t>職員</a:t>
          </a:r>
          <a:r>
            <a:rPr kumimoji="1" lang="ja-JP" altLang="en-US" sz="1000">
              <a:solidFill>
                <a:schemeClr val="tx1"/>
              </a:solidFill>
              <a:effectLst/>
              <a:latin typeface="+mn-lt"/>
              <a:ea typeface="+mn-ea"/>
              <a:cs typeface="+mn-cs"/>
            </a:rPr>
            <a:t>給</a:t>
          </a:r>
          <a:r>
            <a:rPr kumimoji="1" lang="ja-JP" altLang="ja-JP" sz="1000">
              <a:solidFill>
                <a:schemeClr val="tx1"/>
              </a:solidFill>
              <a:effectLst/>
              <a:latin typeface="+mn-lt"/>
              <a:ea typeface="+mn-ea"/>
              <a:cs typeface="+mn-cs"/>
            </a:rPr>
            <a:t>において前年度より</a:t>
          </a:r>
          <a:r>
            <a:rPr kumimoji="1" lang="en-US" altLang="ja-JP" sz="1000">
              <a:solidFill>
                <a:schemeClr val="tx1"/>
              </a:solidFill>
              <a:effectLst/>
              <a:latin typeface="+mn-lt"/>
              <a:ea typeface="+mn-ea"/>
              <a:cs typeface="+mn-cs"/>
            </a:rPr>
            <a:t>16,469</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額</a:t>
          </a:r>
          <a:r>
            <a:rPr kumimoji="1" lang="ja-JP" altLang="en-US" sz="1000">
              <a:solidFill>
                <a:schemeClr val="tx1"/>
              </a:solidFill>
              <a:effectLst/>
              <a:latin typeface="+mn-lt"/>
              <a:ea typeface="+mn-ea"/>
              <a:cs typeface="+mn-cs"/>
            </a:rPr>
            <a:t>するなど</a:t>
          </a:r>
          <a:r>
            <a:rPr kumimoji="1" lang="ja-JP" altLang="ja-JP" sz="1000">
              <a:solidFill>
                <a:schemeClr val="tx1"/>
              </a:solidFill>
              <a:effectLst/>
              <a:latin typeface="+mn-lt"/>
              <a:ea typeface="+mn-ea"/>
              <a:cs typeface="+mn-cs"/>
            </a:rPr>
            <a:t>人件費全体では</a:t>
          </a:r>
          <a:r>
            <a:rPr kumimoji="1" lang="en-US" altLang="ja-JP" sz="1000">
              <a:solidFill>
                <a:schemeClr val="tx1"/>
              </a:solidFill>
              <a:effectLst/>
              <a:latin typeface="+mn-lt"/>
              <a:ea typeface="+mn-ea"/>
              <a:cs typeface="+mn-cs"/>
            </a:rPr>
            <a:t>57,458</a:t>
          </a:r>
          <a:r>
            <a:rPr kumimoji="1" lang="ja-JP" altLang="ja-JP" sz="1000">
              <a:solidFill>
                <a:schemeClr val="tx1"/>
              </a:solidFill>
              <a:effectLst/>
              <a:latin typeface="+mn-lt"/>
              <a:ea typeface="+mn-ea"/>
              <a:cs typeface="+mn-cs"/>
            </a:rPr>
            <a:t>千円の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額とな</a:t>
          </a:r>
          <a:r>
            <a:rPr kumimoji="1" lang="ja-JP" altLang="en-US" sz="1000">
              <a:solidFill>
                <a:schemeClr val="tx1"/>
              </a:solidFill>
              <a:effectLst/>
              <a:latin typeface="+mn-lt"/>
              <a:ea typeface="+mn-ea"/>
              <a:cs typeface="+mn-cs"/>
            </a:rPr>
            <a:t>ったが</a:t>
          </a:r>
          <a:r>
            <a:rPr kumimoji="1" lang="ja-JP" altLang="ja-JP" sz="1000">
              <a:solidFill>
                <a:schemeClr val="tx1"/>
              </a:solidFill>
              <a:effectLst/>
              <a:latin typeface="+mn-lt"/>
              <a:ea typeface="+mn-ea"/>
              <a:cs typeface="+mn-cs"/>
            </a:rPr>
            <a:t>、人口</a:t>
          </a:r>
          <a:r>
            <a:rPr kumimoji="1" lang="en-US" altLang="ja-JP" sz="1000">
              <a:solidFill>
                <a:schemeClr val="tx1"/>
              </a:solidFill>
              <a:effectLst/>
              <a:latin typeface="+mn-lt"/>
              <a:ea typeface="+mn-ea"/>
              <a:cs typeface="+mn-cs"/>
            </a:rPr>
            <a:t>1</a:t>
          </a:r>
          <a:r>
            <a:rPr kumimoji="1" lang="ja-JP" altLang="ja-JP" sz="1000">
              <a:solidFill>
                <a:schemeClr val="tx1"/>
              </a:solidFill>
              <a:effectLst/>
              <a:latin typeface="+mn-lt"/>
              <a:ea typeface="+mn-ea"/>
              <a:cs typeface="+mn-cs"/>
            </a:rPr>
            <a:t>人当たりでの類似団体平均を下回っ</a:t>
          </a:r>
          <a:r>
            <a:rPr kumimoji="1" lang="ja-JP" altLang="en-US" sz="1000">
              <a:solidFill>
                <a:schemeClr val="tx1"/>
              </a:solidFill>
              <a:effectLst/>
              <a:latin typeface="+mn-lt"/>
              <a:ea typeface="+mn-ea"/>
              <a:cs typeface="+mn-cs"/>
            </a:rPr>
            <a:t>ている</a:t>
          </a:r>
          <a:r>
            <a:rPr kumimoji="1" lang="ja-JP" altLang="ja-JP" sz="1000">
              <a:solidFill>
                <a:schemeClr val="tx1"/>
              </a:solidFill>
              <a:effectLst/>
              <a:latin typeface="+mn-lt"/>
              <a:ea typeface="+mn-ea"/>
              <a:cs typeface="+mn-cs"/>
            </a:rPr>
            <a:t>。引き続き、退職者と新規採用者の調整を図りながら、人件費の低減に努める。</a:t>
          </a:r>
          <a:endParaRPr lang="ja-JP" altLang="ja-JP" sz="1000">
            <a:solidFill>
              <a:schemeClr val="tx1"/>
            </a:solidFill>
            <a:effectLst/>
          </a:endParaRPr>
        </a:p>
        <a:p>
          <a:r>
            <a:rPr kumimoji="1" lang="ja-JP" altLang="ja-JP" sz="1000">
              <a:solidFill>
                <a:schemeClr val="tx1"/>
              </a:solidFill>
              <a:effectLst/>
              <a:latin typeface="+mn-lt"/>
              <a:ea typeface="+mn-ea"/>
              <a:cs typeface="+mn-cs"/>
            </a:rPr>
            <a:t>　物件費については、備品購入費において前年度比</a:t>
          </a:r>
          <a:r>
            <a:rPr kumimoji="1" lang="en-US" altLang="ja-JP" sz="1000">
              <a:solidFill>
                <a:schemeClr val="tx1"/>
              </a:solidFill>
              <a:effectLst/>
              <a:latin typeface="+mn-lt"/>
              <a:ea typeface="+mn-ea"/>
              <a:cs typeface="+mn-cs"/>
            </a:rPr>
            <a:t>82,457</a:t>
          </a:r>
          <a:r>
            <a:rPr kumimoji="1" lang="ja-JP" altLang="ja-JP" sz="1000">
              <a:solidFill>
                <a:schemeClr val="tx1"/>
              </a:solidFill>
              <a:effectLst/>
              <a:latin typeface="+mn-lt"/>
              <a:ea typeface="+mn-ea"/>
              <a:cs typeface="+mn-cs"/>
            </a:rPr>
            <a:t>千円の</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額、</a:t>
          </a:r>
          <a:r>
            <a:rPr kumimoji="1" lang="ja-JP" altLang="en-US" sz="1000">
              <a:solidFill>
                <a:schemeClr val="tx1"/>
              </a:solidFill>
              <a:effectLst/>
              <a:latin typeface="+mn-lt"/>
              <a:ea typeface="+mn-ea"/>
              <a:cs typeface="+mn-cs"/>
            </a:rPr>
            <a:t>委託料</a:t>
          </a:r>
          <a:r>
            <a:rPr kumimoji="1" lang="ja-JP" altLang="ja-JP" sz="1000">
              <a:solidFill>
                <a:schemeClr val="tx1"/>
              </a:solidFill>
              <a:effectLst/>
              <a:latin typeface="+mn-lt"/>
              <a:ea typeface="+mn-ea"/>
              <a:cs typeface="+mn-cs"/>
            </a:rPr>
            <a:t>において前年度比</a:t>
          </a:r>
          <a:r>
            <a:rPr kumimoji="1" lang="en-US" altLang="ja-JP" sz="1000">
              <a:solidFill>
                <a:schemeClr val="tx1"/>
              </a:solidFill>
              <a:effectLst/>
              <a:latin typeface="+mn-lt"/>
              <a:ea typeface="+mn-ea"/>
              <a:cs typeface="+mn-cs"/>
            </a:rPr>
            <a:t>46,537</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額するなど全体で</a:t>
          </a:r>
          <a:r>
            <a:rPr kumimoji="1" lang="en-US" altLang="ja-JP" sz="1000">
              <a:solidFill>
                <a:schemeClr val="tx1"/>
              </a:solidFill>
              <a:effectLst/>
              <a:latin typeface="+mn-lt"/>
              <a:ea typeface="+mn-ea"/>
              <a:cs typeface="+mn-cs"/>
            </a:rPr>
            <a:t>119,821</a:t>
          </a:r>
          <a:r>
            <a:rPr kumimoji="1" lang="ja-JP" altLang="ja-JP" sz="1000">
              <a:solidFill>
                <a:schemeClr val="tx1"/>
              </a:solidFill>
              <a:effectLst/>
              <a:latin typeface="+mn-lt"/>
              <a:ea typeface="+mn-ea"/>
              <a:cs typeface="+mn-cs"/>
            </a:rPr>
            <a:t>千円</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額し、人口一人あたりの物件費は類似団体内平均を下回っている。今後も業務内容を精査し、抑制に努める。</a:t>
          </a:r>
          <a:endParaRPr lang="ja-JP" altLang="ja-JP" sz="10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132914</xdr:rowOff>
    </xdr:from>
    <xdr:to>
      <xdr:col>23</xdr:col>
      <xdr:colOff>133350</xdr:colOff>
      <xdr:row>81</xdr:row>
      <xdr:rowOff>139840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0364"/>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131398</xdr:rowOff>
    </xdr:from>
    <xdr:to>
      <xdr:col>19</xdr:col>
      <xdr:colOff>133350</xdr:colOff>
      <xdr:row>81</xdr:row>
      <xdr:rowOff>139840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8848"/>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128808</xdr:rowOff>
    </xdr:from>
    <xdr:to>
      <xdr:col>15</xdr:col>
      <xdr:colOff>82550</xdr:colOff>
      <xdr:row>81</xdr:row>
      <xdr:rowOff>131398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625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51693</xdr:rowOff>
    </xdr:from>
    <xdr:to>
      <xdr:col>11</xdr:col>
      <xdr:colOff>31750</xdr:colOff>
      <xdr:row>81</xdr:row>
      <xdr:rowOff>128808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9143"/>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128420</xdr:rowOff>
    </xdr:from>
    <xdr:to>
      <xdr:col>11</xdr:col>
      <xdr:colOff>82550</xdr:colOff>
      <xdr:row>82</xdr:row>
      <xdr:rowOff>58570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43347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82114</xdr:rowOff>
    </xdr:from>
    <xdr:to>
      <xdr:col>23</xdr:col>
      <xdr:colOff>184150</xdr:colOff>
      <xdr:row>82</xdr:row>
      <xdr:rowOff>12264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98641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89040</xdr:rowOff>
    </xdr:from>
    <xdr:to>
      <xdr:col>19</xdr:col>
      <xdr:colOff>184150</xdr:colOff>
      <xdr:row>82</xdr:row>
      <xdr:rowOff>19190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29367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80598</xdr:rowOff>
    </xdr:from>
    <xdr:to>
      <xdr:col>15</xdr:col>
      <xdr:colOff>133350</xdr:colOff>
      <xdr:row>82</xdr:row>
      <xdr:rowOff>10748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20925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3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78008</xdr:rowOff>
    </xdr:from>
    <xdr:to>
      <xdr:col>11</xdr:col>
      <xdr:colOff>82550</xdr:colOff>
      <xdr:row>82</xdr:row>
      <xdr:rowOff>8158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18335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893</xdr:rowOff>
    </xdr:from>
    <xdr:to>
      <xdr:col>7</xdr:col>
      <xdr:colOff>31750</xdr:colOff>
      <xdr:row>81</xdr:row>
      <xdr:rowOff>102493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ラスパイレス指数は</a:t>
          </a:r>
          <a:r>
            <a:rPr kumimoji="1" lang="en-US" altLang="ja-JP" sz="1100">
              <a:solidFill>
                <a:schemeClr val="tx1"/>
              </a:solidFill>
              <a:effectLst/>
              <a:latin typeface="+mn-lt"/>
              <a:ea typeface="+mn-ea"/>
              <a:cs typeface="+mn-cs"/>
            </a:rPr>
            <a:t>98.3</a:t>
          </a:r>
          <a:r>
            <a:rPr kumimoji="1" lang="ja-JP" altLang="ja-JP" sz="1100">
              <a:solidFill>
                <a:schemeClr val="tx1"/>
              </a:solidFill>
              <a:effectLst/>
              <a:latin typeface="+mn-lt"/>
              <a:ea typeface="+mn-ea"/>
              <a:cs typeface="+mn-cs"/>
            </a:rPr>
            <a:t>で、類似団体内平均値を</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ポイント上回った。今後も給与の適正化に努めることにより、類似団体の平均及び近隣市町の水準に近づけるよう努める。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104422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33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865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前年度より</a:t>
          </a:r>
          <a:r>
            <a:rPr kumimoji="1" lang="en-US" altLang="ja-JP" sz="1100">
              <a:solidFill>
                <a:schemeClr val="tx1"/>
              </a:solidFill>
              <a:effectLst/>
              <a:latin typeface="+mn-lt"/>
              <a:ea typeface="+mn-ea"/>
              <a:cs typeface="+mn-cs"/>
            </a:rPr>
            <a:t>0.17</a:t>
          </a:r>
          <a:r>
            <a:rPr kumimoji="1" lang="ja-JP" altLang="ja-JP" sz="1100">
              <a:solidFill>
                <a:schemeClr val="tx1"/>
              </a:solidFill>
              <a:effectLst/>
              <a:latin typeface="+mn-lt"/>
              <a:ea typeface="+mn-ea"/>
              <a:cs typeface="+mn-cs"/>
            </a:rPr>
            <a:t>人</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し、類似団体内平均値とほぼ同値となった。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これまで続いた人口急増が落ち着き、職員数は横ばい傾向であることが要因として挙げられる。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再任用制度を利用し、退職者と新規採用者の調整を図りながら、計画的な職員採用を行い、職員の適正な定員管理に努める。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113302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1001"/>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85725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85725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84001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75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29754</xdr:rowOff>
    </xdr:from>
    <xdr:to>
      <xdr:col>64</xdr:col>
      <xdr:colOff>152400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前年度より</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ポイント上昇したが、類似団体内平均値を</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ポイント下回っている。上昇した主な要因としては、</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令和２年度に借り入れた新給食センター建設事業債の元金償還が始まり、元利償還金の額が増加したことや東部知多衛生組合における公債費の増加によるもの。</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適</a:t>
          </a:r>
          <a:r>
            <a:rPr kumimoji="1" lang="ja-JP" altLang="ja-JP" sz="1100">
              <a:solidFill>
                <a:schemeClr val="tx1"/>
              </a:solidFill>
              <a:effectLst/>
              <a:latin typeface="+mn-lt"/>
              <a:ea typeface="+mn-ea"/>
              <a:cs typeface="+mn-cs"/>
            </a:rPr>
            <a:t>債事業の借入については償還額の平準化を図り、実質公債費比率の急激な上昇を抑えるよう努める。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2857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471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132080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95885</xdr:rowOff>
    </xdr:from>
    <xdr:to>
      <xdr:col>72</xdr:col>
      <xdr:colOff>203200</xdr:colOff>
      <xdr:row>38</xdr:row>
      <xdr:rowOff>107950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6109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65722</xdr:rowOff>
    </xdr:from>
    <xdr:to>
      <xdr:col>68</xdr:col>
      <xdr:colOff>152400</xdr:colOff>
      <xdr:row>38</xdr:row>
      <xdr:rowOff>95885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5808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318</xdr:rowOff>
    </xdr:from>
    <xdr:to>
      <xdr:col>68</xdr:col>
      <xdr:colOff>203200</xdr:colOff>
      <xdr:row>39</xdr:row>
      <xdr:rowOff>101918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86695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123507</xdr:rowOff>
    </xdr:from>
    <xdr:to>
      <xdr:col>81</xdr:col>
      <xdr:colOff>95250</xdr:colOff>
      <xdr:row>39</xdr:row>
      <xdr:rowOff>53657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140034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45085</xdr:rowOff>
    </xdr:from>
    <xdr:to>
      <xdr:col>68</xdr:col>
      <xdr:colOff>203200</xdr:colOff>
      <xdr:row>38</xdr:row>
      <xdr:rowOff>146685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156862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14922</xdr:rowOff>
    </xdr:from>
    <xdr:to>
      <xdr:col>64</xdr:col>
      <xdr:colOff>152400</xdr:colOff>
      <xdr:row>38</xdr:row>
      <xdr:rowOff>116522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126699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主に</a:t>
          </a:r>
          <a:r>
            <a:rPr kumimoji="1" lang="ja-JP" altLang="en-US" sz="1100">
              <a:solidFill>
                <a:schemeClr val="tx1"/>
              </a:solidFill>
              <a:effectLst/>
              <a:latin typeface="+mn-lt"/>
              <a:ea typeface="+mn-ea"/>
              <a:cs typeface="+mn-cs"/>
            </a:rPr>
            <a:t>一般会計における</a:t>
          </a:r>
          <a:r>
            <a:rPr kumimoji="1" lang="ja-JP" altLang="ja-JP" sz="1100">
              <a:solidFill>
                <a:schemeClr val="tx1"/>
              </a:solidFill>
              <a:effectLst/>
              <a:latin typeface="+mn-lt"/>
              <a:ea typeface="+mn-ea"/>
              <a:cs typeface="+mn-cs"/>
            </a:rPr>
            <a:t>地方債残高が前年度末比で</a:t>
          </a:r>
          <a:r>
            <a:rPr kumimoji="1" lang="en-US" altLang="ja-JP" sz="1100">
              <a:solidFill>
                <a:schemeClr val="tx1"/>
              </a:solidFill>
              <a:effectLst/>
              <a:latin typeface="+mn-lt"/>
              <a:ea typeface="+mn-ea"/>
              <a:cs typeface="+mn-cs"/>
            </a:rPr>
            <a:t>515,824</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や下水道事業会計においても地方債残高が減少したことなどにより</a:t>
          </a:r>
          <a:r>
            <a:rPr kumimoji="1" lang="ja-JP" altLang="ja-JP" sz="1100">
              <a:solidFill>
                <a:schemeClr val="tx1"/>
              </a:solidFill>
              <a:effectLst/>
              <a:latin typeface="+mn-lt"/>
              <a:ea typeface="+mn-ea"/>
              <a:cs typeface="+mn-cs"/>
            </a:rPr>
            <a:t>、将来負担比率は</a:t>
          </a:r>
          <a:r>
            <a:rPr kumimoji="1" lang="en-US" altLang="ja-JP" sz="1100">
              <a:solidFill>
                <a:schemeClr val="tx1"/>
              </a:solidFill>
              <a:effectLst/>
              <a:latin typeface="+mn-lt"/>
              <a:ea typeface="+mn-ea"/>
              <a:cs typeface="+mn-cs"/>
            </a:rPr>
            <a:t>15.9</a:t>
          </a:r>
          <a:r>
            <a:rPr kumimoji="1" lang="ja-JP" altLang="ja-JP" sz="1100">
              <a:solidFill>
                <a:schemeClr val="tx1"/>
              </a:solidFill>
              <a:effectLst/>
              <a:latin typeface="+mn-lt"/>
              <a:ea typeface="+mn-ea"/>
              <a:cs typeface="+mn-cs"/>
            </a:rPr>
            <a:t>％となり、前年度比</a:t>
          </a:r>
          <a:r>
            <a:rPr kumimoji="1" lang="en-US" altLang="ja-JP" sz="1100">
              <a:solidFill>
                <a:schemeClr val="tx1"/>
              </a:solidFill>
              <a:effectLst/>
              <a:latin typeface="+mn-lt"/>
              <a:ea typeface="+mn-ea"/>
              <a:cs typeface="+mn-cs"/>
            </a:rPr>
            <a:t>5.1</a:t>
          </a:r>
          <a:r>
            <a:rPr kumimoji="1" lang="ja-JP" altLang="ja-JP" sz="1100">
              <a:solidFill>
                <a:schemeClr val="tx1"/>
              </a:solidFill>
              <a:effectLst/>
              <a:latin typeface="+mn-lt"/>
              <a:ea typeface="+mn-ea"/>
              <a:cs typeface="+mn-cs"/>
            </a:rPr>
            <a:t>ポイントの下落となった。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早期健全化基準である</a:t>
          </a:r>
          <a:r>
            <a:rPr kumimoji="1" lang="en-US" altLang="ja-JP" sz="1100">
              <a:solidFill>
                <a:schemeClr val="tx1"/>
              </a:solidFill>
              <a:effectLst/>
              <a:latin typeface="+mn-lt"/>
              <a:ea typeface="+mn-ea"/>
              <a:cs typeface="+mn-cs"/>
            </a:rPr>
            <a:t>350.0</a:t>
          </a:r>
          <a:r>
            <a:rPr kumimoji="1" lang="ja-JP" altLang="ja-JP" sz="1100">
              <a:solidFill>
                <a:schemeClr val="tx1"/>
              </a:solidFill>
              <a:effectLst/>
              <a:latin typeface="+mn-lt"/>
              <a:ea typeface="+mn-ea"/>
              <a:cs typeface="+mn-cs"/>
            </a:rPr>
            <a:t>％は下回っているが、今後は将来の住民に大きな負担を残さないよう、償還利率の低減や適債項目の選択などに努める。また、新規事業の実施等について総点検を図り、財政の健全化に努める。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95613</xdr:rowOff>
    </xdr:from>
    <xdr:to>
      <xdr:col>81</xdr:col>
      <xdr:colOff>44450</xdr:colOff>
      <xdr:row>14</xdr:row>
      <xdr:rowOff>154214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9591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154214</xdr:rowOff>
    </xdr:from>
    <xdr:to>
      <xdr:col>77</xdr:col>
      <xdr:colOff>44450</xdr:colOff>
      <xdr:row>16</xdr:row>
      <xdr:rowOff>125004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5451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125004</xdr:rowOff>
    </xdr:from>
    <xdr:to>
      <xdr:col>72</xdr:col>
      <xdr:colOff>203200</xdr:colOff>
      <xdr:row>17</xdr:row>
      <xdr:rowOff>122464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6820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68701</xdr:rowOff>
    </xdr:from>
    <xdr:to>
      <xdr:col>68</xdr:col>
      <xdr:colOff>152400</xdr:colOff>
      <xdr:row>17</xdr:row>
      <xdr:rowOff>122464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11901"/>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158810</xdr:rowOff>
    </xdr:from>
    <xdr:to>
      <xdr:col>68</xdr:col>
      <xdr:colOff>203200</xdr:colOff>
      <xdr:row>14</xdr:row>
      <xdr:rowOff>88960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99137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103414</xdr:rowOff>
    </xdr:from>
    <xdr:to>
      <xdr:col>77</xdr:col>
      <xdr:colOff>95250</xdr:colOff>
      <xdr:row>15</xdr:row>
      <xdr:rowOff>33564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74204</xdr:rowOff>
    </xdr:from>
    <xdr:to>
      <xdr:col>73</xdr:col>
      <xdr:colOff>44450</xdr:colOff>
      <xdr:row>17</xdr:row>
      <xdr:rowOff>4354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160581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0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17901</xdr:rowOff>
    </xdr:from>
    <xdr:to>
      <xdr:col>64</xdr:col>
      <xdr:colOff>152400</xdr:colOff>
      <xdr:row>16</xdr:row>
      <xdr:rowOff>119501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104278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人件費に係るものは、今年度において</a:t>
          </a:r>
          <a:r>
            <a:rPr kumimoji="1" lang="en-US" altLang="ja-JP" sz="1100">
              <a:solidFill>
                <a:schemeClr val="tx1"/>
              </a:solidFill>
              <a:effectLst/>
              <a:latin typeface="+mn-lt"/>
              <a:ea typeface="+mn-ea"/>
              <a:cs typeface="+mn-cs"/>
            </a:rPr>
            <a:t>23.5</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ポイントの上昇となった。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類似団体内平均値</a:t>
          </a:r>
          <a:r>
            <a:rPr kumimoji="1" lang="ja-JP" altLang="en-US" sz="1100">
              <a:solidFill>
                <a:schemeClr val="tx1"/>
              </a:solidFill>
              <a:effectLst/>
              <a:latin typeface="+mn-lt"/>
              <a:ea typeface="+mn-ea"/>
              <a:cs typeface="+mn-cs"/>
            </a:rPr>
            <a:t>と同値であるが</a:t>
          </a:r>
          <a:r>
            <a:rPr kumimoji="1" lang="ja-JP" altLang="ja-JP" sz="1100">
              <a:solidFill>
                <a:schemeClr val="tx1"/>
              </a:solidFill>
              <a:effectLst/>
              <a:latin typeface="+mn-lt"/>
              <a:ea typeface="+mn-ea"/>
              <a:cs typeface="+mn-cs"/>
            </a:rPr>
            <a:t>、引き続き、退職者と新規採用者の調整を図りながら、人件費の低減に努める。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32766</xdr:rowOff>
    </xdr:from>
    <xdr:to>
      <xdr:col>11</xdr:col>
      <xdr:colOff>60325</xdr:colOff>
      <xdr:row>37</xdr:row>
      <xdr:rowOff>134366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物件費における経常収支比率は、今年度において</a:t>
          </a:r>
          <a:r>
            <a:rPr kumimoji="1" lang="en-US" altLang="ja-JP" sz="1100">
              <a:solidFill>
                <a:schemeClr val="tx1"/>
              </a:solidFill>
              <a:effectLst/>
              <a:latin typeface="+mn-lt"/>
              <a:ea typeface="+mn-ea"/>
              <a:cs typeface="+mn-cs"/>
            </a:rPr>
            <a:t>17.3</a:t>
          </a:r>
          <a:r>
            <a:rPr kumimoji="1" lang="ja-JP" altLang="ja-JP" sz="1100">
              <a:solidFill>
                <a:schemeClr val="tx1"/>
              </a:solidFill>
              <a:effectLst/>
              <a:latin typeface="+mn-lt"/>
              <a:ea typeface="+mn-ea"/>
              <a:cs typeface="+mn-cs"/>
            </a:rPr>
            <a:t>％と前年度から</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ポイントの上昇となり、類似団体内平均値と同値となった。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上昇した主な要因としては、</a:t>
          </a:r>
          <a:r>
            <a:rPr kumimoji="1" lang="ja-JP" altLang="en-US" sz="1100">
              <a:solidFill>
                <a:schemeClr val="tx1"/>
              </a:solidFill>
              <a:effectLst/>
              <a:latin typeface="+mn-lt"/>
              <a:ea typeface="+mn-ea"/>
              <a:cs typeface="+mn-cs"/>
            </a:rPr>
            <a:t>財務会計システム更新委託料</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個別施設計画策定業務委託料</a:t>
          </a:r>
          <a:r>
            <a:rPr kumimoji="1" lang="ja-JP" altLang="ja-JP" sz="1100">
              <a:solidFill>
                <a:schemeClr val="tx1"/>
              </a:solidFill>
              <a:effectLst/>
              <a:latin typeface="+mn-lt"/>
              <a:ea typeface="+mn-ea"/>
              <a:cs typeface="+mn-cs"/>
            </a:rPr>
            <a:t>の増加などによるもの。</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類似団体内平均値と同水準であるものの、今後も業務内容を精査し、抑制に努める。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扶助費に係るものは、今年度において</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％と前年度より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し、類似団体内平均値</a:t>
          </a:r>
          <a:r>
            <a:rPr kumimoji="1" lang="ja-JP" altLang="en-US" sz="1100">
              <a:solidFill>
                <a:schemeClr val="tx1"/>
              </a:solidFill>
              <a:effectLst/>
              <a:latin typeface="+mn-lt"/>
              <a:ea typeface="+mn-ea"/>
              <a:cs typeface="+mn-cs"/>
            </a:rPr>
            <a:t>と同値となっている</a:t>
          </a:r>
          <a:r>
            <a:rPr kumimoji="1" lang="ja-JP" altLang="ja-JP" sz="1100">
              <a:solidFill>
                <a:schemeClr val="tx1"/>
              </a:solidFill>
              <a:effectLst/>
              <a:latin typeface="+mn-lt"/>
              <a:ea typeface="+mn-ea"/>
              <a:cs typeface="+mn-cs"/>
            </a:rPr>
            <a:t>。主な要因としては、</a:t>
          </a:r>
          <a:r>
            <a:rPr kumimoji="1" lang="ja-JP" altLang="en-US" sz="1100">
              <a:solidFill>
                <a:schemeClr val="tx1"/>
              </a:solidFill>
              <a:effectLst/>
              <a:latin typeface="+mn-lt"/>
              <a:ea typeface="+mn-ea"/>
              <a:cs typeface="+mn-cs"/>
            </a:rPr>
            <a:t>障害者医療費や高齢者タクシー料金助成事業費の減少などが挙げられる。</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事業内容を精査し、事業費の低減に努める。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445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今年度は</a:t>
          </a:r>
          <a:r>
            <a:rPr kumimoji="1" lang="en-US" altLang="ja-JP" sz="1100">
              <a:solidFill>
                <a:schemeClr val="tx1"/>
              </a:solidFill>
              <a:effectLst/>
              <a:latin typeface="+mn-lt"/>
              <a:ea typeface="+mn-ea"/>
              <a:cs typeface="+mn-cs"/>
            </a:rPr>
            <a:t>11.5</a:t>
          </a:r>
          <a:r>
            <a:rPr kumimoji="1" lang="ja-JP" altLang="ja-JP" sz="1100">
              <a:solidFill>
                <a:schemeClr val="tx1"/>
              </a:solidFill>
              <a:effectLst/>
              <a:latin typeface="+mn-lt"/>
              <a:ea typeface="+mn-ea"/>
              <a:cs typeface="+mn-cs"/>
            </a:rPr>
            <a:t>％と前年度</a:t>
          </a:r>
          <a:r>
            <a:rPr kumimoji="1" lang="ja-JP" altLang="en-US" sz="1100">
              <a:solidFill>
                <a:schemeClr val="tx1"/>
              </a:solidFill>
              <a:effectLst/>
              <a:latin typeface="+mn-lt"/>
              <a:ea typeface="+mn-ea"/>
              <a:cs typeface="+mn-cs"/>
            </a:rPr>
            <a:t>比横ばい</a:t>
          </a:r>
          <a:r>
            <a:rPr kumimoji="1" lang="ja-JP" altLang="ja-JP" sz="1100">
              <a:solidFill>
                <a:schemeClr val="tx1"/>
              </a:solidFill>
              <a:effectLst/>
              <a:latin typeface="+mn-lt"/>
              <a:ea typeface="+mn-ea"/>
              <a:cs typeface="+mn-cs"/>
            </a:rPr>
            <a:t>となった。依然として類似団体内平均値を</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下水道事業の公債費に対するものや、国民健康保険、介護保険及び後期高齢者医療特別会計への繰出金について、引き続き経費の低減に努める。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消防やごみ処理など、一部事務組合への負担金が大きな割合を占めており、負担金の増減により大きく左右される。</a:t>
          </a:r>
          <a:endParaRPr lang="ja-JP" altLang="ja-JP" sz="1000">
            <a:solidFill>
              <a:schemeClr val="tx1"/>
            </a:solidFill>
            <a:effectLst/>
          </a:endParaRPr>
        </a:p>
        <a:p>
          <a:r>
            <a:rPr kumimoji="1" lang="ja-JP" altLang="ja-JP" sz="1000">
              <a:solidFill>
                <a:schemeClr val="tx1"/>
              </a:solidFill>
              <a:effectLst/>
              <a:latin typeface="+mn-lt"/>
              <a:ea typeface="+mn-ea"/>
              <a:cs typeface="+mn-cs"/>
            </a:rPr>
            <a:t>　今年度は</a:t>
          </a:r>
          <a:r>
            <a:rPr kumimoji="1" lang="en-US" altLang="ja-JP" sz="1000">
              <a:solidFill>
                <a:schemeClr val="tx1"/>
              </a:solidFill>
              <a:effectLst/>
              <a:latin typeface="+mn-lt"/>
              <a:ea typeface="+mn-ea"/>
              <a:cs typeface="+mn-cs"/>
            </a:rPr>
            <a:t>14.9</a:t>
          </a:r>
          <a:r>
            <a:rPr kumimoji="1" lang="ja-JP" altLang="ja-JP" sz="1000">
              <a:solidFill>
                <a:schemeClr val="tx1"/>
              </a:solidFill>
              <a:effectLst/>
              <a:latin typeface="+mn-lt"/>
              <a:ea typeface="+mn-ea"/>
              <a:cs typeface="+mn-cs"/>
            </a:rPr>
            <a:t>％と前年度から</a:t>
          </a:r>
          <a:r>
            <a:rPr kumimoji="1" lang="en-US" altLang="ja-JP" sz="1000">
              <a:solidFill>
                <a:schemeClr val="tx1"/>
              </a:solidFill>
              <a:effectLst/>
              <a:latin typeface="+mn-lt"/>
              <a:ea typeface="+mn-ea"/>
              <a:cs typeface="+mn-cs"/>
            </a:rPr>
            <a:t>0.3</a:t>
          </a:r>
          <a:r>
            <a:rPr kumimoji="1" lang="ja-JP" altLang="ja-JP" sz="1000">
              <a:solidFill>
                <a:schemeClr val="tx1"/>
              </a:solidFill>
              <a:effectLst/>
              <a:latin typeface="+mn-lt"/>
              <a:ea typeface="+mn-ea"/>
              <a:cs typeface="+mn-cs"/>
            </a:rPr>
            <a:t>ポイントの増加となり、類似団体内平均値より</a:t>
          </a:r>
          <a:r>
            <a:rPr kumimoji="1" lang="en-US" altLang="ja-JP" sz="1000">
              <a:solidFill>
                <a:schemeClr val="tx1"/>
              </a:solidFill>
              <a:effectLst/>
              <a:latin typeface="+mn-lt"/>
              <a:ea typeface="+mn-ea"/>
              <a:cs typeface="+mn-cs"/>
            </a:rPr>
            <a:t>0.7</a:t>
          </a:r>
          <a:r>
            <a:rPr kumimoji="1" lang="ja-JP" altLang="ja-JP" sz="1000">
              <a:solidFill>
                <a:schemeClr val="tx1"/>
              </a:solidFill>
              <a:effectLst/>
              <a:latin typeface="+mn-lt"/>
              <a:ea typeface="+mn-ea"/>
              <a:cs typeface="+mn-cs"/>
            </a:rPr>
            <a:t>ポイント上回っている。</a:t>
          </a:r>
          <a:endParaRPr lang="ja-JP" altLang="ja-JP" sz="1000">
            <a:solidFill>
              <a:schemeClr val="tx1"/>
            </a:solidFill>
            <a:effectLst/>
          </a:endParaRPr>
        </a:p>
        <a:p>
          <a:pPr eaLnBrk="1" fontAlgn="auto" latinLnBrk="0" hangingPunct="1"/>
          <a:r>
            <a:rPr kumimoji="1" lang="ja-JP" altLang="ja-JP" sz="1000">
              <a:solidFill>
                <a:schemeClr val="tx1"/>
              </a:solidFill>
              <a:effectLst/>
              <a:latin typeface="+mn-lt"/>
              <a:ea typeface="+mn-ea"/>
              <a:cs typeface="+mn-cs"/>
            </a:rPr>
            <a:t>　上昇した主な要因としては、東部知多衛生組合負担金の増加などによるもの。</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今後も補助金交付事業の内容を精査し、比率の抑制及び適正化に努める。</a:t>
          </a:r>
          <a:endParaRPr lang="ja-JP" altLang="ja-JP" sz="10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266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公債費に係る経常収支比率は、今年度において</a:t>
          </a:r>
          <a:r>
            <a:rPr kumimoji="1" lang="en-US" altLang="ja-JP" sz="1100">
              <a:solidFill>
                <a:schemeClr val="tx1"/>
              </a:solidFill>
              <a:effectLst/>
              <a:latin typeface="+mn-lt"/>
              <a:ea typeface="+mn-ea"/>
              <a:cs typeface="+mn-cs"/>
            </a:rPr>
            <a:t>12.6</a:t>
          </a:r>
          <a:r>
            <a:rPr kumimoji="1" lang="ja-JP" altLang="ja-JP" sz="1100">
              <a:solidFill>
                <a:schemeClr val="tx1"/>
              </a:solidFill>
              <a:effectLst/>
              <a:latin typeface="+mn-lt"/>
              <a:ea typeface="+mn-ea"/>
              <a:cs typeface="+mn-cs"/>
            </a:rPr>
            <a:t>％と前年度より</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ポイント増加した。依然として類似団体内平均値を</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ポイント下回っているものの、高い水準が続いている。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今後、増加の要因である新学校給食センター建設事業等の償還がしばらく続くため、借入の抑制に努める。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4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72137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57913</xdr:rowOff>
    </xdr:from>
    <xdr:to>
      <xdr:col>11</xdr:col>
      <xdr:colOff>60325</xdr:colOff>
      <xdr:row>76</xdr:row>
      <xdr:rowOff>159513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144290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前年度と比べて</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ポイント増加し、類似団体内平均値を</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ポイント下回った。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人件費に係る経常収支比率が</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ポイントの上昇、物件費については</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ポイント増加したが、類似団体内平均値を下回っている。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今後も比率の抑制に努めるとともに、全体の抑制を図る。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852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83565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37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20106</xdr:rowOff>
    </xdr:from>
    <xdr:to>
      <xdr:col>29</xdr:col>
      <xdr:colOff>127000</xdr:colOff>
      <xdr:row>18</xdr:row>
      <xdr:rowOff>50338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53831"/>
          <a:ext cx="6477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50338</xdr:rowOff>
    </xdr:from>
    <xdr:to>
      <xdr:col>26</xdr:col>
      <xdr:colOff>50800</xdr:colOff>
      <xdr:row>18</xdr:row>
      <xdr:rowOff>106045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84063"/>
          <a:ext cx="698500" cy="5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37079</xdr:rowOff>
    </xdr:from>
    <xdr:to>
      <xdr:col>22</xdr:col>
      <xdr:colOff>114300</xdr:colOff>
      <xdr:row>18</xdr:row>
      <xdr:rowOff>106045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70804"/>
          <a:ext cx="698500" cy="6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37079</xdr:rowOff>
    </xdr:from>
    <xdr:to>
      <xdr:col>18</xdr:col>
      <xdr:colOff>177800</xdr:colOff>
      <xdr:row>18</xdr:row>
      <xdr:rowOff>111417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70804"/>
          <a:ext cx="698500" cy="7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76005</xdr:rowOff>
    </xdr:from>
    <xdr:to>
      <xdr:col>19</xdr:col>
      <xdr:colOff>38100</xdr:colOff>
      <xdr:row>18</xdr:row>
      <xdr:rowOff>6155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38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85477</xdr:rowOff>
    </xdr:from>
    <xdr:to>
      <xdr:col>15</xdr:col>
      <xdr:colOff>101600</xdr:colOff>
      <xdr:row>18</xdr:row>
      <xdr:rowOff>15627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4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25804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140756</xdr:rowOff>
    </xdr:from>
    <xdr:to>
      <xdr:col>29</xdr:col>
      <xdr:colOff>177800</xdr:colOff>
      <xdr:row>18</xdr:row>
      <xdr:rowOff>70906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112833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7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170988</xdr:rowOff>
    </xdr:from>
    <xdr:to>
      <xdr:col>26</xdr:col>
      <xdr:colOff>101600</xdr:colOff>
      <xdr:row>18</xdr:row>
      <xdr:rowOff>101138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3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85915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1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55245</xdr:rowOff>
    </xdr:from>
    <xdr:to>
      <xdr:col>22</xdr:col>
      <xdr:colOff>165100</xdr:colOff>
      <xdr:row>18</xdr:row>
      <xdr:rowOff>156845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157729</xdr:rowOff>
    </xdr:from>
    <xdr:to>
      <xdr:col>19</xdr:col>
      <xdr:colOff>38100</xdr:colOff>
      <xdr:row>18</xdr:row>
      <xdr:rowOff>87879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72656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60617</xdr:rowOff>
    </xdr:from>
    <xdr:to>
      <xdr:col>15</xdr:col>
      <xdr:colOff>101600</xdr:colOff>
      <xdr:row>18</xdr:row>
      <xdr:rowOff>162217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9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146994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8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328492</xdr:rowOff>
    </xdr:from>
    <xdr:to>
      <xdr:col>29</xdr:col>
      <xdr:colOff>127000</xdr:colOff>
      <xdr:row>36</xdr:row>
      <xdr:rowOff>4299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38842"/>
          <a:ext cx="6477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4299</xdr:rowOff>
    </xdr:from>
    <xdr:to>
      <xdr:col>26</xdr:col>
      <xdr:colOff>50800</xdr:colOff>
      <xdr:row>36</xdr:row>
      <xdr:rowOff>60801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57549"/>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60801</xdr:rowOff>
    </xdr:from>
    <xdr:to>
      <xdr:col>22</xdr:col>
      <xdr:colOff>114300</xdr:colOff>
      <xdr:row>36</xdr:row>
      <xdr:rowOff>83795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14051"/>
          <a:ext cx="698500" cy="2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72117</xdr:rowOff>
    </xdr:from>
    <xdr:to>
      <xdr:col>18</xdr:col>
      <xdr:colOff>177800</xdr:colOff>
      <xdr:row>36</xdr:row>
      <xdr:rowOff>83795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2536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277425</xdr:rowOff>
    </xdr:from>
    <xdr:to>
      <xdr:col>19</xdr:col>
      <xdr:colOff>38100</xdr:colOff>
      <xdr:row>36</xdr:row>
      <xdr:rowOff>36125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46302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277692</xdr:rowOff>
    </xdr:from>
    <xdr:to>
      <xdr:col>29</xdr:col>
      <xdr:colOff>177800</xdr:colOff>
      <xdr:row>36</xdr:row>
      <xdr:rowOff>36392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249769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296399</xdr:rowOff>
    </xdr:from>
    <xdr:to>
      <xdr:col>26</xdr:col>
      <xdr:colOff>101600</xdr:colOff>
      <xdr:row>36</xdr:row>
      <xdr:rowOff>55099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39876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10001</xdr:rowOff>
    </xdr:from>
    <xdr:to>
      <xdr:col>22</xdr:col>
      <xdr:colOff>165100</xdr:colOff>
      <xdr:row>36</xdr:row>
      <xdr:rowOff>111601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6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96378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32995</xdr:rowOff>
    </xdr:from>
    <xdr:to>
      <xdr:col>19</xdr:col>
      <xdr:colOff>38100</xdr:colOff>
      <xdr:row>36</xdr:row>
      <xdr:rowOff>134595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119372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21317</xdr:rowOff>
    </xdr:from>
    <xdr:to>
      <xdr:col>15</xdr:col>
      <xdr:colOff>101600</xdr:colOff>
      <xdr:row>36</xdr:row>
      <xdr:rowOff>122917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107694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64246</xdr:rowOff>
    </xdr:from>
    <xdr:to>
      <xdr:col>24</xdr:col>
      <xdr:colOff>63500</xdr:colOff>
      <xdr:row>37</xdr:row>
      <xdr:rowOff>101589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7896"/>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94372</xdr:rowOff>
    </xdr:from>
    <xdr:to>
      <xdr:col>19</xdr:col>
      <xdr:colOff>177800</xdr:colOff>
      <xdr:row>37</xdr:row>
      <xdr:rowOff>101589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3802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82485</xdr:rowOff>
    </xdr:from>
    <xdr:to>
      <xdr:col>15</xdr:col>
      <xdr:colOff>50800</xdr:colOff>
      <xdr:row>37</xdr:row>
      <xdr:rowOff>94372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2613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82485</xdr:rowOff>
    </xdr:from>
    <xdr:to>
      <xdr:col>10</xdr:col>
      <xdr:colOff>114300</xdr:colOff>
      <xdr:row>38</xdr:row>
      <xdr:rowOff>113998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26135"/>
          <a:ext cx="889000" cy="20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13446</xdr:rowOff>
    </xdr:from>
    <xdr:to>
      <xdr:col>24</xdr:col>
      <xdr:colOff>114300</xdr:colOff>
      <xdr:row>37</xdr:row>
      <xdr:rowOff>115046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50789</xdr:rowOff>
    </xdr:from>
    <xdr:to>
      <xdr:col>20</xdr:col>
      <xdr:colOff>38100</xdr:colOff>
      <xdr:row>37</xdr:row>
      <xdr:rowOff>152389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43572</xdr:rowOff>
    </xdr:from>
    <xdr:to>
      <xdr:col>15</xdr:col>
      <xdr:colOff>101600</xdr:colOff>
      <xdr:row>37</xdr:row>
      <xdr:rowOff>145172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31685</xdr:rowOff>
    </xdr:from>
    <xdr:to>
      <xdr:col>10</xdr:col>
      <xdr:colOff>165100</xdr:colOff>
      <xdr:row>37</xdr:row>
      <xdr:rowOff>133285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124412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63198</xdr:rowOff>
    </xdr:from>
    <xdr:to>
      <xdr:col>6</xdr:col>
      <xdr:colOff>38100</xdr:colOff>
      <xdr:row>38</xdr:row>
      <xdr:rowOff>164798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155925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163566</xdr:rowOff>
    </xdr:from>
    <xdr:to>
      <xdr:col>24</xdr:col>
      <xdr:colOff>63500</xdr:colOff>
      <xdr:row>57</xdr:row>
      <xdr:rowOff>10106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4766"/>
          <a:ext cx="838200" cy="1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163566</xdr:rowOff>
    </xdr:from>
    <xdr:to>
      <xdr:col>19</xdr:col>
      <xdr:colOff>177800</xdr:colOff>
      <xdr:row>57</xdr:row>
      <xdr:rowOff>2032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4766"/>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2032</xdr:rowOff>
    </xdr:from>
    <xdr:to>
      <xdr:col>15</xdr:col>
      <xdr:colOff>50800</xdr:colOff>
      <xdr:row>57</xdr:row>
      <xdr:rowOff>7816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4682"/>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7816</xdr:rowOff>
    </xdr:from>
    <xdr:to>
      <xdr:col>10</xdr:col>
      <xdr:colOff>114300</xdr:colOff>
      <xdr:row>57</xdr:row>
      <xdr:rowOff>23589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046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128096</xdr:rowOff>
    </xdr:from>
    <xdr:to>
      <xdr:col>10</xdr:col>
      <xdr:colOff>165100</xdr:colOff>
      <xdr:row>57</xdr:row>
      <xdr:rowOff>58246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119382</xdr:rowOff>
    </xdr:from>
    <xdr:to>
      <xdr:col>6</xdr:col>
      <xdr:colOff>38100</xdr:colOff>
      <xdr:row>57</xdr:row>
      <xdr:rowOff>49532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66059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130756</xdr:rowOff>
    </xdr:from>
    <xdr:to>
      <xdr:col>24</xdr:col>
      <xdr:colOff>114300</xdr:colOff>
      <xdr:row>57</xdr:row>
      <xdr:rowOff>60906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112766</xdr:rowOff>
    </xdr:from>
    <xdr:to>
      <xdr:col>20</xdr:col>
      <xdr:colOff>38100</xdr:colOff>
      <xdr:row>57</xdr:row>
      <xdr:rowOff>42916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34043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122682</xdr:rowOff>
    </xdr:from>
    <xdr:to>
      <xdr:col>15</xdr:col>
      <xdr:colOff>101600</xdr:colOff>
      <xdr:row>57</xdr:row>
      <xdr:rowOff>52832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128466</xdr:rowOff>
    </xdr:from>
    <xdr:to>
      <xdr:col>10</xdr:col>
      <xdr:colOff>165100</xdr:colOff>
      <xdr:row>57</xdr:row>
      <xdr:rowOff>58616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49743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144239</xdr:rowOff>
    </xdr:from>
    <xdr:to>
      <xdr:col>6</xdr:col>
      <xdr:colOff>38100</xdr:colOff>
      <xdr:row>57</xdr:row>
      <xdr:rowOff>74389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65516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29240</xdr:rowOff>
    </xdr:from>
    <xdr:to>
      <xdr:col>24</xdr:col>
      <xdr:colOff>63500</xdr:colOff>
      <xdr:row>78</xdr:row>
      <xdr:rowOff>45791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2340"/>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30521</xdr:rowOff>
    </xdr:from>
    <xdr:to>
      <xdr:col>19</xdr:col>
      <xdr:colOff>177800</xdr:colOff>
      <xdr:row>78</xdr:row>
      <xdr:rowOff>45791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3621"/>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30521</xdr:rowOff>
    </xdr:from>
    <xdr:to>
      <xdr:col>15</xdr:col>
      <xdr:colOff>50800</xdr:colOff>
      <xdr:row>78</xdr:row>
      <xdr:rowOff>42179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362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39207</xdr:rowOff>
    </xdr:from>
    <xdr:to>
      <xdr:col>10</xdr:col>
      <xdr:colOff>114300</xdr:colOff>
      <xdr:row>78</xdr:row>
      <xdr:rowOff>42179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2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3894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149890</xdr:rowOff>
    </xdr:from>
    <xdr:to>
      <xdr:col>24</xdr:col>
      <xdr:colOff>114300</xdr:colOff>
      <xdr:row>78</xdr:row>
      <xdr:rowOff>80040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64817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166441</xdr:rowOff>
    </xdr:from>
    <xdr:to>
      <xdr:col>20</xdr:col>
      <xdr:colOff>38100</xdr:colOff>
      <xdr:row>78</xdr:row>
      <xdr:rowOff>96591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87718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151171</xdr:rowOff>
    </xdr:from>
    <xdr:to>
      <xdr:col>15</xdr:col>
      <xdr:colOff>101600</xdr:colOff>
      <xdr:row>78</xdr:row>
      <xdr:rowOff>81321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72448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162829</xdr:rowOff>
    </xdr:from>
    <xdr:to>
      <xdr:col>10</xdr:col>
      <xdr:colOff>165100</xdr:colOff>
      <xdr:row>78</xdr:row>
      <xdr:rowOff>92979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84106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159857</xdr:rowOff>
    </xdr:from>
    <xdr:to>
      <xdr:col>6</xdr:col>
      <xdr:colOff>38100</xdr:colOff>
      <xdr:row>78</xdr:row>
      <xdr:rowOff>90007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81134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162204</xdr:rowOff>
    </xdr:from>
    <xdr:to>
      <xdr:col>24</xdr:col>
      <xdr:colOff>63500</xdr:colOff>
      <xdr:row>97</xdr:row>
      <xdr:rowOff>168796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92854"/>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119405</xdr:rowOff>
    </xdr:from>
    <xdr:to>
      <xdr:col>19</xdr:col>
      <xdr:colOff>177800</xdr:colOff>
      <xdr:row>97</xdr:row>
      <xdr:rowOff>168796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8605"/>
          <a:ext cx="889000" cy="2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119405</xdr:rowOff>
    </xdr:from>
    <xdr:to>
      <xdr:col>15</xdr:col>
      <xdr:colOff>50800</xdr:colOff>
      <xdr:row>98</xdr:row>
      <xdr:rowOff>107975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860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90094</xdr:rowOff>
    </xdr:from>
    <xdr:to>
      <xdr:col>10</xdr:col>
      <xdr:colOff>114300</xdr:colOff>
      <xdr:row>98</xdr:row>
      <xdr:rowOff>107975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92194"/>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57975</xdr:rowOff>
    </xdr:from>
    <xdr:to>
      <xdr:col>10</xdr:col>
      <xdr:colOff>165100</xdr:colOff>
      <xdr:row>98</xdr:row>
      <xdr:rowOff>159575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150702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99467</xdr:rowOff>
    </xdr:from>
    <xdr:to>
      <xdr:col>6</xdr:col>
      <xdr:colOff>38100</xdr:colOff>
      <xdr:row>99</xdr:row>
      <xdr:rowOff>29617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111404</xdr:rowOff>
    </xdr:from>
    <xdr:to>
      <xdr:col>24</xdr:col>
      <xdr:colOff>114300</xdr:colOff>
      <xdr:row>98</xdr:row>
      <xdr:rowOff>41554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89831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117996</xdr:rowOff>
    </xdr:from>
    <xdr:to>
      <xdr:col>20</xdr:col>
      <xdr:colOff>38100</xdr:colOff>
      <xdr:row>98</xdr:row>
      <xdr:rowOff>48146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39273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68605</xdr:rowOff>
    </xdr:from>
    <xdr:to>
      <xdr:col>15</xdr:col>
      <xdr:colOff>101600</xdr:colOff>
      <xdr:row>96</xdr:row>
      <xdr:rowOff>170205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161332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57175</xdr:rowOff>
    </xdr:from>
    <xdr:to>
      <xdr:col>10</xdr:col>
      <xdr:colOff>165100</xdr:colOff>
      <xdr:row>98</xdr:row>
      <xdr:rowOff>158775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39294</xdr:rowOff>
    </xdr:from>
    <xdr:to>
      <xdr:col>6</xdr:col>
      <xdr:colOff>38100</xdr:colOff>
      <xdr:row>98</xdr:row>
      <xdr:rowOff>140894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157421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64197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52692"/>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37592</xdr:rowOff>
    </xdr:from>
    <xdr:to>
      <xdr:col>50</xdr:col>
      <xdr:colOff>114300</xdr:colOff>
      <xdr:row>38</xdr:row>
      <xdr:rowOff>153656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52692"/>
          <a:ext cx="8890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45386</xdr:rowOff>
    </xdr:from>
    <xdr:to>
      <xdr:col>45</xdr:col>
      <xdr:colOff>177800</xdr:colOff>
      <xdr:row>38</xdr:row>
      <xdr:rowOff>153656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1786"/>
          <a:ext cx="889000" cy="1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45386</xdr:rowOff>
    </xdr:from>
    <xdr:to>
      <xdr:col>41</xdr:col>
      <xdr:colOff>50800</xdr:colOff>
      <xdr:row>38</xdr:row>
      <xdr:rowOff>165739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1786"/>
          <a:ext cx="889000" cy="11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114274</xdr:rowOff>
    </xdr:from>
    <xdr:to>
      <xdr:col>41</xdr:col>
      <xdr:colOff>101600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68468</xdr:rowOff>
    </xdr:from>
    <xdr:to>
      <xdr:col>36</xdr:col>
      <xdr:colOff>165100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13397</xdr:rowOff>
    </xdr:from>
    <xdr:to>
      <xdr:col>55</xdr:col>
      <xdr:colOff>50800</xdr:colOff>
      <xdr:row>38</xdr:row>
      <xdr:rowOff>114997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163274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158242</xdr:rowOff>
    </xdr:from>
    <xdr:to>
      <xdr:col>50</xdr:col>
      <xdr:colOff>165100</xdr:colOff>
      <xdr:row>38</xdr:row>
      <xdr:rowOff>88392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79519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102856</xdr:rowOff>
    </xdr:from>
    <xdr:to>
      <xdr:col>46</xdr:col>
      <xdr:colOff>38100</xdr:colOff>
      <xdr:row>39</xdr:row>
      <xdr:rowOff>33006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24133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166036</xdr:rowOff>
    </xdr:from>
    <xdr:to>
      <xdr:col>41</xdr:col>
      <xdr:colOff>101600</xdr:colOff>
      <xdr:row>32</xdr:row>
      <xdr:rowOff>96186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87313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114939</xdr:rowOff>
    </xdr:from>
    <xdr:to>
      <xdr:col>36</xdr:col>
      <xdr:colOff>165100</xdr:colOff>
      <xdr:row>39</xdr:row>
      <xdr:rowOff>45089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36216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82908</xdr:rowOff>
    </xdr:from>
    <xdr:to>
      <xdr:col>55</xdr:col>
      <xdr:colOff>0</xdr:colOff>
      <xdr:row>57</xdr:row>
      <xdr:rowOff>145964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55558"/>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82908</xdr:rowOff>
    </xdr:from>
    <xdr:to>
      <xdr:col>50</xdr:col>
      <xdr:colOff>114300</xdr:colOff>
      <xdr:row>58</xdr:row>
      <xdr:rowOff>44016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55558"/>
          <a:ext cx="889000" cy="1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133482</xdr:rowOff>
    </xdr:from>
    <xdr:to>
      <xdr:col>45</xdr:col>
      <xdr:colOff>177800</xdr:colOff>
      <xdr:row>58</xdr:row>
      <xdr:rowOff>44016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63232"/>
          <a:ext cx="889000" cy="4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133482</xdr:rowOff>
    </xdr:from>
    <xdr:to>
      <xdr:col>41</xdr:col>
      <xdr:colOff>50800</xdr:colOff>
      <xdr:row>57</xdr:row>
      <xdr:rowOff>78115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63232"/>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95164</xdr:rowOff>
    </xdr:from>
    <xdr:to>
      <xdr:col>55</xdr:col>
      <xdr:colOff>50800</xdr:colOff>
      <xdr:row>58</xdr:row>
      <xdr:rowOff>25314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73591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32108</xdr:rowOff>
    </xdr:from>
    <xdr:to>
      <xdr:col>50</xdr:col>
      <xdr:colOff>165100</xdr:colOff>
      <xdr:row>57</xdr:row>
      <xdr:rowOff>133708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124835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164666</xdr:rowOff>
    </xdr:from>
    <xdr:to>
      <xdr:col>46</xdr:col>
      <xdr:colOff>38100</xdr:colOff>
      <xdr:row>58</xdr:row>
      <xdr:rowOff>94816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85943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82682</xdr:rowOff>
    </xdr:from>
    <xdr:to>
      <xdr:col>41</xdr:col>
      <xdr:colOff>101600</xdr:colOff>
      <xdr:row>56</xdr:row>
      <xdr:rowOff>12832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29359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27315</xdr:rowOff>
    </xdr:from>
    <xdr:to>
      <xdr:col>36</xdr:col>
      <xdr:colOff>165100</xdr:colOff>
      <xdr:row>57</xdr:row>
      <xdr:rowOff>128915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120042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98534</xdr:rowOff>
    </xdr:from>
    <xdr:to>
      <xdr:col>55</xdr:col>
      <xdr:colOff>0</xdr:colOff>
      <xdr:row>79</xdr:row>
      <xdr:rowOff>42163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00184"/>
          <a:ext cx="838200" cy="28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98534</xdr:rowOff>
    </xdr:from>
    <xdr:to>
      <xdr:col>50</xdr:col>
      <xdr:colOff>114300</xdr:colOff>
      <xdr:row>78</xdr:row>
      <xdr:rowOff>149301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00184"/>
          <a:ext cx="889000" cy="2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149301</xdr:rowOff>
    </xdr:from>
    <xdr:to>
      <xdr:col>45</xdr:col>
      <xdr:colOff>177800</xdr:colOff>
      <xdr:row>78</xdr:row>
      <xdr:rowOff>170351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240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170351</xdr:rowOff>
    </xdr:from>
    <xdr:to>
      <xdr:col>41</xdr:col>
      <xdr:colOff>50800</xdr:colOff>
      <xdr:row>79</xdr:row>
      <xdr:rowOff>11474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434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86919</xdr:rowOff>
    </xdr:from>
    <xdr:to>
      <xdr:col>41</xdr:col>
      <xdr:colOff>101600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162813</xdr:rowOff>
    </xdr:from>
    <xdr:to>
      <xdr:col>55</xdr:col>
      <xdr:colOff>50800</xdr:colOff>
      <xdr:row>79</xdr:row>
      <xdr:rowOff>92963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77740</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47734</xdr:rowOff>
    </xdr:from>
    <xdr:to>
      <xdr:col>50</xdr:col>
      <xdr:colOff>165100</xdr:colOff>
      <xdr:row>77</xdr:row>
      <xdr:rowOff>149334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165861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98501</xdr:rowOff>
    </xdr:from>
    <xdr:to>
      <xdr:col>46</xdr:col>
      <xdr:colOff>38100</xdr:colOff>
      <xdr:row>79</xdr:row>
      <xdr:rowOff>28651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19778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119551</xdr:rowOff>
    </xdr:from>
    <xdr:to>
      <xdr:col>41</xdr:col>
      <xdr:colOff>101600</xdr:colOff>
      <xdr:row>79</xdr:row>
      <xdr:rowOff>49701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132124</xdr:rowOff>
    </xdr:from>
    <xdr:to>
      <xdr:col>36</xdr:col>
      <xdr:colOff>165100</xdr:colOff>
      <xdr:row>79</xdr:row>
      <xdr:rowOff>62274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53401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137327</xdr:rowOff>
    </xdr:from>
    <xdr:to>
      <xdr:col>55</xdr:col>
      <xdr:colOff>0</xdr:colOff>
      <xdr:row>98</xdr:row>
      <xdr:rowOff>103952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67977"/>
          <a:ext cx="8382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103952</xdr:rowOff>
    </xdr:from>
    <xdr:to>
      <xdr:col>50</xdr:col>
      <xdr:colOff>114300</xdr:colOff>
      <xdr:row>98</xdr:row>
      <xdr:rowOff>114446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06052"/>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2214</xdr:rowOff>
    </xdr:from>
    <xdr:to>
      <xdr:col>45</xdr:col>
      <xdr:colOff>177800</xdr:colOff>
      <xdr:row>98</xdr:row>
      <xdr:rowOff>114446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89964"/>
          <a:ext cx="889000" cy="6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2214</xdr:rowOff>
    </xdr:from>
    <xdr:to>
      <xdr:col>41</xdr:col>
      <xdr:colOff>50800</xdr:colOff>
      <xdr:row>98</xdr:row>
      <xdr:rowOff>9289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89964"/>
          <a:ext cx="889000" cy="5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86527</xdr:rowOff>
    </xdr:from>
    <xdr:to>
      <xdr:col>55</xdr:col>
      <xdr:colOff>50800</xdr:colOff>
      <xdr:row>98</xdr:row>
      <xdr:rowOff>16677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64954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53152</xdr:rowOff>
    </xdr:from>
    <xdr:to>
      <xdr:col>50</xdr:col>
      <xdr:colOff>165100</xdr:colOff>
      <xdr:row>98</xdr:row>
      <xdr:rowOff>154752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145879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63646</xdr:rowOff>
    </xdr:from>
    <xdr:to>
      <xdr:col>46</xdr:col>
      <xdr:colOff>38100</xdr:colOff>
      <xdr:row>98</xdr:row>
      <xdr:rowOff>165246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156373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122864</xdr:rowOff>
    </xdr:from>
    <xdr:to>
      <xdr:col>41</xdr:col>
      <xdr:colOff>101600</xdr:colOff>
      <xdr:row>95</xdr:row>
      <xdr:rowOff>53014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69541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1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129939</xdr:rowOff>
    </xdr:from>
    <xdr:to>
      <xdr:col>36</xdr:col>
      <xdr:colOff>165100</xdr:colOff>
      <xdr:row>98</xdr:row>
      <xdr:rowOff>60089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91760</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78310"/>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91760</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8310"/>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94745</xdr:rowOff>
    </xdr:from>
    <xdr:to>
      <xdr:col>72</xdr:col>
      <xdr:colOff>38100</xdr:colOff>
      <xdr:row>39</xdr:row>
      <xdr:rowOff>24895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41423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101505</xdr:rowOff>
    </xdr:from>
    <xdr:to>
      <xdr:col>67</xdr:col>
      <xdr:colOff>101600</xdr:colOff>
      <xdr:row>39</xdr:row>
      <xdr:rowOff>31655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40960</xdr:rowOff>
    </xdr:from>
    <xdr:to>
      <xdr:col>81</xdr:col>
      <xdr:colOff>101600</xdr:colOff>
      <xdr:row>39</xdr:row>
      <xdr:rowOff>142560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133687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121886</xdr:rowOff>
    </xdr:from>
    <xdr:to>
      <xdr:col>85</xdr:col>
      <xdr:colOff>127000</xdr:colOff>
      <xdr:row>76</xdr:row>
      <xdr:rowOff>139095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52086"/>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139095</xdr:rowOff>
    </xdr:from>
    <xdr:to>
      <xdr:col>81</xdr:col>
      <xdr:colOff>50800</xdr:colOff>
      <xdr:row>77</xdr:row>
      <xdr:rowOff>25205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9295"/>
          <a:ext cx="8890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25205</xdr:rowOff>
    </xdr:from>
    <xdr:to>
      <xdr:col>76</xdr:col>
      <xdr:colOff>114300</xdr:colOff>
      <xdr:row>77</xdr:row>
      <xdr:rowOff>39737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26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33973</xdr:rowOff>
    </xdr:from>
    <xdr:to>
      <xdr:col>71</xdr:col>
      <xdr:colOff>177800</xdr:colOff>
      <xdr:row>77</xdr:row>
      <xdr:rowOff>39737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35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52651</xdr:rowOff>
    </xdr:from>
    <xdr:to>
      <xdr:col>72</xdr:col>
      <xdr:colOff>38100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162934</xdr:rowOff>
    </xdr:from>
    <xdr:to>
      <xdr:col>67</xdr:col>
      <xdr:colOff>101600</xdr:colOff>
      <xdr:row>76</xdr:row>
      <xdr:rowOff>93084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109610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71086</xdr:rowOff>
    </xdr:from>
    <xdr:to>
      <xdr:col>85</xdr:col>
      <xdr:colOff>177800</xdr:colOff>
      <xdr:row>77</xdr:row>
      <xdr:rowOff>1236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49513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88295</xdr:rowOff>
    </xdr:from>
    <xdr:to>
      <xdr:col>81</xdr:col>
      <xdr:colOff>101600</xdr:colOff>
      <xdr:row>77</xdr:row>
      <xdr:rowOff>18445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145855</xdr:rowOff>
    </xdr:from>
    <xdr:to>
      <xdr:col>76</xdr:col>
      <xdr:colOff>165100</xdr:colOff>
      <xdr:row>77</xdr:row>
      <xdr:rowOff>76005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67132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160387</xdr:rowOff>
    </xdr:from>
    <xdr:to>
      <xdr:col>72</xdr:col>
      <xdr:colOff>38100</xdr:colOff>
      <xdr:row>77</xdr:row>
      <xdr:rowOff>90537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81664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154623</xdr:rowOff>
    </xdr:from>
    <xdr:to>
      <xdr:col>67</xdr:col>
      <xdr:colOff>101600</xdr:colOff>
      <xdr:row>77</xdr:row>
      <xdr:rowOff>84773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75900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24326</xdr:rowOff>
    </xdr:from>
    <xdr:to>
      <xdr:col>85</xdr:col>
      <xdr:colOff>127000</xdr:colOff>
      <xdr:row>98</xdr:row>
      <xdr:rowOff>93335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54976"/>
          <a:ext cx="838200" cy="24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24326</xdr:rowOff>
    </xdr:from>
    <xdr:to>
      <xdr:col>81</xdr:col>
      <xdr:colOff>50800</xdr:colOff>
      <xdr:row>98</xdr:row>
      <xdr:rowOff>11739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54976"/>
          <a:ext cx="889000" cy="1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11739</xdr:rowOff>
    </xdr:from>
    <xdr:to>
      <xdr:col>76</xdr:col>
      <xdr:colOff>114300</xdr:colOff>
      <xdr:row>98</xdr:row>
      <xdr:rowOff>78485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3839"/>
          <a:ext cx="889000" cy="6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78485</xdr:rowOff>
    </xdr:from>
    <xdr:to>
      <xdr:col>71</xdr:col>
      <xdr:colOff>177800</xdr:colOff>
      <xdr:row>98</xdr:row>
      <xdr:rowOff>111615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0585"/>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12159</xdr:rowOff>
    </xdr:from>
    <xdr:to>
      <xdr:col>72</xdr:col>
      <xdr:colOff>38100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42535</xdr:rowOff>
    </xdr:from>
    <xdr:to>
      <xdr:col>85</xdr:col>
      <xdr:colOff>177800</xdr:colOff>
      <xdr:row>98</xdr:row>
      <xdr:rowOff>144135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144976</xdr:rowOff>
    </xdr:from>
    <xdr:to>
      <xdr:col>81</xdr:col>
      <xdr:colOff>101600</xdr:colOff>
      <xdr:row>97</xdr:row>
      <xdr:rowOff>75126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91653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132389</xdr:rowOff>
    </xdr:from>
    <xdr:to>
      <xdr:col>76</xdr:col>
      <xdr:colOff>165100</xdr:colOff>
      <xdr:row>98</xdr:row>
      <xdr:rowOff>62539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79066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27685</xdr:rowOff>
    </xdr:from>
    <xdr:to>
      <xdr:col>72</xdr:col>
      <xdr:colOff>38100</xdr:colOff>
      <xdr:row>98</xdr:row>
      <xdr:rowOff>129285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120412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60815</xdr:rowOff>
    </xdr:from>
    <xdr:to>
      <xdr:col>67</xdr:col>
      <xdr:colOff>101600</xdr:colOff>
      <xdr:row>98</xdr:row>
      <xdr:rowOff>162415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153542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106781</xdr:rowOff>
    </xdr:from>
    <xdr:to>
      <xdr:col>116</xdr:col>
      <xdr:colOff>63500</xdr:colOff>
      <xdr:row>36</xdr:row>
      <xdr:rowOff>125161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278981"/>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106781</xdr:rowOff>
    </xdr:from>
    <xdr:to>
      <xdr:col>111</xdr:col>
      <xdr:colOff>177800</xdr:colOff>
      <xdr:row>36</xdr:row>
      <xdr:rowOff>153507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278981"/>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102118</xdr:rowOff>
    </xdr:from>
    <xdr:to>
      <xdr:col>107</xdr:col>
      <xdr:colOff>50800</xdr:colOff>
      <xdr:row>36</xdr:row>
      <xdr:rowOff>153507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74318"/>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102118</xdr:rowOff>
    </xdr:from>
    <xdr:to>
      <xdr:col>102</xdr:col>
      <xdr:colOff>114300</xdr:colOff>
      <xdr:row>36</xdr:row>
      <xdr:rowOff>129184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74318"/>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51776</xdr:rowOff>
    </xdr:from>
    <xdr:to>
      <xdr:col>102</xdr:col>
      <xdr:colOff>165100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144502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141112</xdr:rowOff>
    </xdr:from>
    <xdr:to>
      <xdr:col>98</xdr:col>
      <xdr:colOff>38100</xdr:colOff>
      <xdr:row>38</xdr:row>
      <xdr:rowOff>71262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62389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74361</xdr:rowOff>
    </xdr:from>
    <xdr:to>
      <xdr:col>116</xdr:col>
      <xdr:colOff>114300</xdr:colOff>
      <xdr:row>37</xdr:row>
      <xdr:rowOff>4511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97238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9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55981</xdr:rowOff>
    </xdr:from>
    <xdr:to>
      <xdr:col>112</xdr:col>
      <xdr:colOff>38100</xdr:colOff>
      <xdr:row>36</xdr:row>
      <xdr:rowOff>157581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102707</xdr:rowOff>
    </xdr:from>
    <xdr:to>
      <xdr:col>107</xdr:col>
      <xdr:colOff>101600</xdr:colOff>
      <xdr:row>37</xdr:row>
      <xdr:rowOff>32857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49384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5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51318</xdr:rowOff>
    </xdr:from>
    <xdr:to>
      <xdr:col>102</xdr:col>
      <xdr:colOff>165100</xdr:colOff>
      <xdr:row>36</xdr:row>
      <xdr:rowOff>152918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169445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78384</xdr:rowOff>
    </xdr:from>
    <xdr:to>
      <xdr:col>98</xdr:col>
      <xdr:colOff>38100</xdr:colOff>
      <xdr:row>37</xdr:row>
      <xdr:rowOff>8534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25061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165852</xdr:rowOff>
    </xdr:from>
    <xdr:to>
      <xdr:col>116</xdr:col>
      <xdr:colOff>63500</xdr:colOff>
      <xdr:row>57</xdr:row>
      <xdr:rowOff>166492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850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138237</xdr:rowOff>
    </xdr:from>
    <xdr:to>
      <xdr:col>111</xdr:col>
      <xdr:colOff>177800</xdr:colOff>
      <xdr:row>57</xdr:row>
      <xdr:rowOff>166492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0887"/>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135311</xdr:rowOff>
    </xdr:from>
    <xdr:to>
      <xdr:col>107</xdr:col>
      <xdr:colOff>50800</xdr:colOff>
      <xdr:row>57</xdr:row>
      <xdr:rowOff>138237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07961"/>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129550</xdr:rowOff>
    </xdr:from>
    <xdr:to>
      <xdr:col>102</xdr:col>
      <xdr:colOff>114300</xdr:colOff>
      <xdr:row>57</xdr:row>
      <xdr:rowOff>135311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0220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15931</xdr:rowOff>
    </xdr:from>
    <xdr:to>
      <xdr:col>102</xdr:col>
      <xdr:colOff>165100</xdr:colOff>
      <xdr:row>57</xdr:row>
      <xdr:rowOff>117531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134058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64760</xdr:rowOff>
    </xdr:from>
    <xdr:to>
      <xdr:col>98</xdr:col>
      <xdr:colOff>38100</xdr:colOff>
      <xdr:row>57</xdr:row>
      <xdr:rowOff>166360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3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137929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115692</xdr:rowOff>
    </xdr:from>
    <xdr:to>
      <xdr:col>112</xdr:col>
      <xdr:colOff>38100</xdr:colOff>
      <xdr:row>58</xdr:row>
      <xdr:rowOff>45842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62369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6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87437</xdr:rowOff>
    </xdr:from>
    <xdr:to>
      <xdr:col>107</xdr:col>
      <xdr:colOff>101600</xdr:colOff>
      <xdr:row>58</xdr:row>
      <xdr:rowOff>17587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34114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3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84511</xdr:rowOff>
    </xdr:from>
    <xdr:to>
      <xdr:col>102</xdr:col>
      <xdr:colOff>165100</xdr:colOff>
      <xdr:row>58</xdr:row>
      <xdr:rowOff>14661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4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78750</xdr:rowOff>
    </xdr:from>
    <xdr:to>
      <xdr:col>98</xdr:col>
      <xdr:colOff>38100</xdr:colOff>
      <xdr:row>58</xdr:row>
      <xdr:rowOff>8900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7474</xdr:rowOff>
    </xdr:from>
    <xdr:to>
      <xdr:col>116</xdr:col>
      <xdr:colOff>63500</xdr:colOff>
      <xdr:row>78</xdr:row>
      <xdr:rowOff>13646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80574"/>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13646</xdr:rowOff>
    </xdr:from>
    <xdr:to>
      <xdr:col>111</xdr:col>
      <xdr:colOff>177800</xdr:colOff>
      <xdr:row>78</xdr:row>
      <xdr:rowOff>29857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8674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29857</xdr:rowOff>
    </xdr:from>
    <xdr:to>
      <xdr:col>107</xdr:col>
      <xdr:colOff>50800</xdr:colOff>
      <xdr:row>78</xdr:row>
      <xdr:rowOff>57252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02957"/>
          <a:ext cx="8890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57252</xdr:rowOff>
    </xdr:from>
    <xdr:to>
      <xdr:col>102</xdr:col>
      <xdr:colOff>114300</xdr:colOff>
      <xdr:row>78</xdr:row>
      <xdr:rowOff>75140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303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153823</xdr:rowOff>
    </xdr:from>
    <xdr:to>
      <xdr:col>102</xdr:col>
      <xdr:colOff>165100</xdr:colOff>
      <xdr:row>77</xdr:row>
      <xdr:rowOff>83973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100499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128124</xdr:rowOff>
    </xdr:from>
    <xdr:to>
      <xdr:col>116</xdr:col>
      <xdr:colOff>114300</xdr:colOff>
      <xdr:row>78</xdr:row>
      <xdr:rowOff>58274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43051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134296</xdr:rowOff>
    </xdr:from>
    <xdr:to>
      <xdr:col>112</xdr:col>
      <xdr:colOff>38100</xdr:colOff>
      <xdr:row>78</xdr:row>
      <xdr:rowOff>64446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55573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150507</xdr:rowOff>
    </xdr:from>
    <xdr:to>
      <xdr:col>107</xdr:col>
      <xdr:colOff>101600</xdr:colOff>
      <xdr:row>78</xdr:row>
      <xdr:rowOff>80657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71784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6452</xdr:rowOff>
    </xdr:from>
    <xdr:to>
      <xdr:col>102</xdr:col>
      <xdr:colOff>165100</xdr:colOff>
      <xdr:row>78</xdr:row>
      <xdr:rowOff>108052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99179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24340</xdr:rowOff>
    </xdr:from>
    <xdr:to>
      <xdr:col>98</xdr:col>
      <xdr:colOff>38100</xdr:colOff>
      <xdr:row>78</xdr:row>
      <xdr:rowOff>125940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117067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ほぼすべての性質別歳出において、類似団体内平均値を下回っている。その中で、投資及び出資金や積立金、貸付金で類似団体内平均値を上回っている。投資及び出資金については、下水道事業会計に出資金</a:t>
          </a:r>
          <a:r>
            <a:rPr kumimoji="1" lang="en-US" altLang="ja-JP" sz="1100">
              <a:solidFill>
                <a:schemeClr val="tx1"/>
              </a:solidFill>
              <a:effectLst/>
              <a:latin typeface="+mn-lt"/>
              <a:ea typeface="+mn-ea"/>
              <a:cs typeface="+mn-cs"/>
            </a:rPr>
            <a:t>110,690</a:t>
          </a:r>
          <a:r>
            <a:rPr kumimoji="1" lang="ja-JP" altLang="ja-JP" sz="1100">
              <a:solidFill>
                <a:schemeClr val="tx1"/>
              </a:solidFill>
              <a:effectLst/>
              <a:latin typeface="+mn-lt"/>
              <a:ea typeface="+mn-ea"/>
              <a:cs typeface="+mn-cs"/>
            </a:rPr>
            <a:t>千円を支出したことにより</a:t>
          </a:r>
          <a:r>
            <a:rPr kumimoji="1" lang="en-US" altLang="ja-JP" sz="1100">
              <a:solidFill>
                <a:schemeClr val="tx1"/>
              </a:solidFill>
              <a:effectLst/>
              <a:latin typeface="+mn-lt"/>
              <a:ea typeface="+mn-ea"/>
              <a:cs typeface="+mn-cs"/>
            </a:rPr>
            <a:t>3,909</a:t>
          </a:r>
          <a:r>
            <a:rPr kumimoji="1" lang="ja-JP" altLang="ja-JP" sz="1100">
              <a:solidFill>
                <a:schemeClr val="tx1"/>
              </a:solidFill>
              <a:effectLst/>
              <a:latin typeface="+mn-lt"/>
              <a:ea typeface="+mn-ea"/>
              <a:cs typeface="+mn-cs"/>
            </a:rPr>
            <a:t>円となり、類似団体内平均値</a:t>
          </a:r>
          <a:r>
            <a:rPr kumimoji="1" lang="ja-JP" altLang="en-US" sz="1100">
              <a:solidFill>
                <a:schemeClr val="tx1"/>
              </a:solidFill>
              <a:effectLst/>
              <a:latin typeface="+mn-lt"/>
              <a:ea typeface="+mn-ea"/>
              <a:cs typeface="+mn-cs"/>
            </a:rPr>
            <a:t>を</a:t>
          </a:r>
          <a:r>
            <a:rPr kumimoji="1" lang="en-US" altLang="ja-JP" sz="1100">
              <a:solidFill>
                <a:schemeClr val="tx1"/>
              </a:solidFill>
              <a:effectLst/>
              <a:latin typeface="+mn-lt"/>
              <a:ea typeface="+mn-ea"/>
              <a:cs typeface="+mn-cs"/>
            </a:rPr>
            <a:t>1,730</a:t>
          </a:r>
          <a:r>
            <a:rPr kumimoji="1" lang="ja-JP" altLang="ja-JP" sz="1100">
              <a:solidFill>
                <a:schemeClr val="tx1"/>
              </a:solidFill>
              <a:effectLst/>
              <a:latin typeface="+mn-lt"/>
              <a:ea typeface="+mn-ea"/>
              <a:cs typeface="+mn-cs"/>
            </a:rPr>
            <a:t>円上回っている。積立金については</a:t>
          </a:r>
          <a:r>
            <a:rPr kumimoji="1" lang="ja-JP" altLang="en-US" sz="1100">
              <a:solidFill>
                <a:schemeClr val="tx1"/>
              </a:solidFill>
              <a:effectLst/>
              <a:latin typeface="+mn-lt"/>
              <a:ea typeface="+mn-ea"/>
              <a:cs typeface="+mn-cs"/>
            </a:rPr>
            <a:t>、前年度</a:t>
          </a:r>
          <a:r>
            <a:rPr kumimoji="1" lang="ja-JP" altLang="ja-JP" sz="1100">
              <a:solidFill>
                <a:schemeClr val="tx1"/>
              </a:solidFill>
              <a:effectLst/>
              <a:latin typeface="+mn-lt"/>
              <a:ea typeface="+mn-ea"/>
              <a:cs typeface="+mn-cs"/>
            </a:rPr>
            <a:t>阿久比スポーツ村への寄附により阿久比スポーツ村整備基金に</a:t>
          </a:r>
          <a:r>
            <a:rPr kumimoji="1" lang="en-US" altLang="ja-JP" sz="1100">
              <a:solidFill>
                <a:schemeClr val="tx1"/>
              </a:solidFill>
              <a:effectLst/>
              <a:latin typeface="+mn-lt"/>
              <a:ea typeface="+mn-ea"/>
              <a:cs typeface="+mn-cs"/>
            </a:rPr>
            <a:t>1,273,195</a:t>
          </a:r>
          <a:r>
            <a:rPr kumimoji="1" lang="ja-JP" altLang="ja-JP" sz="1100">
              <a:solidFill>
                <a:schemeClr val="tx1"/>
              </a:solidFill>
              <a:effectLst/>
              <a:latin typeface="+mn-lt"/>
              <a:ea typeface="+mn-ea"/>
              <a:cs typeface="+mn-cs"/>
            </a:rPr>
            <a:t>千円積み立てを行</a:t>
          </a:r>
          <a:r>
            <a:rPr kumimoji="1" lang="ja-JP" altLang="en-US" sz="1100">
              <a:solidFill>
                <a:schemeClr val="tx1"/>
              </a:solidFill>
              <a:effectLst/>
              <a:latin typeface="+mn-lt"/>
              <a:ea typeface="+mn-ea"/>
              <a:cs typeface="+mn-cs"/>
            </a:rPr>
            <a:t>ったことで今年度それが減少要因となり、住民一人あたり</a:t>
          </a:r>
          <a:r>
            <a:rPr kumimoji="1" lang="en-US" altLang="ja-JP" sz="1100">
              <a:solidFill>
                <a:schemeClr val="tx1"/>
              </a:solidFill>
              <a:effectLst/>
              <a:latin typeface="+mn-lt"/>
              <a:ea typeface="+mn-ea"/>
              <a:cs typeface="+mn-cs"/>
            </a:rPr>
            <a:t>52,594</a:t>
          </a:r>
          <a:r>
            <a:rPr kumimoji="1" lang="ja-JP" altLang="en-US"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10,141</a:t>
          </a:r>
          <a:r>
            <a:rPr kumimoji="1" lang="ja-JP" altLang="en-US" sz="1100">
              <a:solidFill>
                <a:schemeClr val="tx1"/>
              </a:solidFill>
              <a:effectLst/>
              <a:latin typeface="+mn-lt"/>
              <a:ea typeface="+mn-ea"/>
              <a:cs typeface="+mn-cs"/>
            </a:rPr>
            <a:t>円となった。</a:t>
          </a:r>
          <a:r>
            <a:rPr kumimoji="1" lang="ja-JP" altLang="ja-JP" sz="1100">
              <a:solidFill>
                <a:schemeClr val="tx1"/>
              </a:solidFill>
              <a:effectLst/>
              <a:latin typeface="+mn-lt"/>
              <a:ea typeface="+mn-ea"/>
              <a:cs typeface="+mn-cs"/>
            </a:rPr>
            <a:t>また、普通建設事業費（うち新規整備）については、主</a:t>
          </a:r>
          <a:r>
            <a:rPr kumimoji="1" lang="ja-JP" altLang="en-US" sz="1100">
              <a:solidFill>
                <a:schemeClr val="tx1"/>
              </a:solidFill>
              <a:effectLst/>
              <a:latin typeface="+mn-lt"/>
              <a:ea typeface="+mn-ea"/>
              <a:cs typeface="+mn-cs"/>
            </a:rPr>
            <a:t>に前年度実施した</a:t>
          </a:r>
          <a:r>
            <a:rPr kumimoji="1" lang="ja-JP" altLang="ja-JP" sz="1100">
              <a:solidFill>
                <a:schemeClr val="tx1"/>
              </a:solidFill>
              <a:effectLst/>
              <a:latin typeface="+mn-lt"/>
              <a:ea typeface="+mn-ea"/>
              <a:cs typeface="+mn-cs"/>
            </a:rPr>
            <a:t>阿久比中学校増築事業</a:t>
          </a:r>
          <a:r>
            <a:rPr kumimoji="1" lang="en-US" altLang="ja-JP" sz="1100">
              <a:solidFill>
                <a:schemeClr val="tx1"/>
              </a:solidFill>
              <a:effectLst/>
              <a:latin typeface="+mn-lt"/>
              <a:ea typeface="+mn-ea"/>
              <a:cs typeface="+mn-cs"/>
            </a:rPr>
            <a:t>414,766</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が皆減となったこと</a:t>
          </a:r>
          <a:r>
            <a:rPr kumimoji="1" lang="ja-JP" altLang="ja-JP" sz="1100">
              <a:solidFill>
                <a:schemeClr val="tx1"/>
              </a:solidFill>
              <a:effectLst/>
              <a:latin typeface="+mn-lt"/>
              <a:ea typeface="+mn-ea"/>
              <a:cs typeface="+mn-cs"/>
            </a:rPr>
            <a:t>により大幅</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となったが、今後も施設の長寿命化を図るための改修工事、阿久比スポーツ村整備事業等を予定しており、</a:t>
          </a:r>
          <a:r>
            <a:rPr kumimoji="1" lang="ja-JP" altLang="en-US" sz="1100">
              <a:solidFill>
                <a:schemeClr val="tx1"/>
              </a:solidFill>
              <a:effectLst/>
              <a:latin typeface="+mn-lt"/>
              <a:ea typeface="+mn-ea"/>
              <a:cs typeface="+mn-cs"/>
            </a:rPr>
            <a:t>長期的に</a:t>
          </a:r>
          <a:r>
            <a:rPr kumimoji="1" lang="ja-JP" altLang="ja-JP" sz="1100">
              <a:solidFill>
                <a:schemeClr val="tx1"/>
              </a:solidFill>
              <a:effectLst/>
              <a:latin typeface="+mn-lt"/>
              <a:ea typeface="+mn-ea"/>
              <a:cs typeface="+mn-cs"/>
            </a:rPr>
            <a:t>普通建設事業費が増加することが予想される。今後の公債費については、</a:t>
          </a:r>
          <a:r>
            <a:rPr kumimoji="1" lang="ja-JP" altLang="en-US" sz="1100">
              <a:solidFill>
                <a:schemeClr val="tx1"/>
              </a:solidFill>
              <a:effectLst/>
              <a:latin typeface="+mn-lt"/>
              <a:ea typeface="+mn-ea"/>
              <a:cs typeface="+mn-cs"/>
            </a:rPr>
            <a:t>暫く現在の水準で維持する見込みであるが、</a:t>
          </a:r>
          <a:r>
            <a:rPr kumimoji="1" lang="ja-JP" altLang="ja-JP" sz="1100">
              <a:solidFill>
                <a:schemeClr val="tx1"/>
              </a:solidFill>
              <a:effectLst/>
              <a:latin typeface="+mn-lt"/>
              <a:ea typeface="+mn-ea"/>
              <a:cs typeface="+mn-cs"/>
            </a:rPr>
            <a:t>今後も必要な事業の取捨選択を適切に行い、事業費の削減を</a:t>
          </a:r>
          <a:r>
            <a:rPr kumimoji="1" lang="ja-JP" altLang="en-US" sz="1100">
              <a:solidFill>
                <a:schemeClr val="tx1"/>
              </a:solidFill>
              <a:effectLst/>
              <a:latin typeface="+mn-lt"/>
              <a:ea typeface="+mn-ea"/>
              <a:cs typeface="+mn-cs"/>
            </a:rPr>
            <a:t>することで義務的経費の節減に努める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28,318
27,886
23.80
10,937,738
10,375,589
469,967
6,608,933
9,331,797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155702</xdr:rowOff>
    </xdr:from>
    <xdr:to>
      <xdr:col>24</xdr:col>
      <xdr:colOff>63500</xdr:colOff>
      <xdr:row>36</xdr:row>
      <xdr:rowOff>96647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6452"/>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49403</xdr:rowOff>
    </xdr:from>
    <xdr:to>
      <xdr:col>19</xdr:col>
      <xdr:colOff>177800</xdr:colOff>
      <xdr:row>36</xdr:row>
      <xdr:rowOff>96647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1603"/>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xdr:rowOff>
    </xdr:from>
    <xdr:to>
      <xdr:col>15</xdr:col>
      <xdr:colOff>50800</xdr:colOff>
      <xdr:row>36</xdr:row>
      <xdr:rowOff>49403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578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xdr:rowOff>
    </xdr:from>
    <xdr:to>
      <xdr:col>10</xdr:col>
      <xdr:colOff>114300</xdr:colOff>
      <xdr:row>36</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578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45847</xdr:rowOff>
    </xdr:from>
    <xdr:to>
      <xdr:col>20</xdr:col>
      <xdr:colOff>38100</xdr:colOff>
      <xdr:row>36</xdr:row>
      <xdr:rowOff>147447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170053</xdr:rowOff>
    </xdr:from>
    <xdr:to>
      <xdr:col>15</xdr:col>
      <xdr:colOff>101600</xdr:colOff>
      <xdr:row>36</xdr:row>
      <xdr:rowOff>100203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134239</xdr:rowOff>
    </xdr:from>
    <xdr:to>
      <xdr:col>10</xdr:col>
      <xdr:colOff>165100</xdr:colOff>
      <xdr:row>36</xdr:row>
      <xdr:rowOff>64389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55516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92473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103032</xdr:rowOff>
    </xdr:from>
    <xdr:to>
      <xdr:col>24</xdr:col>
      <xdr:colOff>63500</xdr:colOff>
      <xdr:row>58</xdr:row>
      <xdr:rowOff>112157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713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73305</xdr:rowOff>
    </xdr:from>
    <xdr:to>
      <xdr:col>19</xdr:col>
      <xdr:colOff>177800</xdr:colOff>
      <xdr:row>58</xdr:row>
      <xdr:rowOff>103032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7405"/>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122594</xdr:rowOff>
    </xdr:from>
    <xdr:to>
      <xdr:col>15</xdr:col>
      <xdr:colOff>50800</xdr:colOff>
      <xdr:row>58</xdr:row>
      <xdr:rowOff>73305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3794"/>
          <a:ext cx="889000" cy="2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122594</xdr:rowOff>
    </xdr:from>
    <xdr:to>
      <xdr:col>10</xdr:col>
      <xdr:colOff>114300</xdr:colOff>
      <xdr:row>58</xdr:row>
      <xdr:rowOff>126888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3794"/>
          <a:ext cx="889000" cy="3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16855</xdr:rowOff>
    </xdr:from>
    <xdr:to>
      <xdr:col>10</xdr:col>
      <xdr:colOff>165100</xdr:colOff>
      <xdr:row>56</xdr:row>
      <xdr:rowOff>118455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61357</xdr:rowOff>
    </xdr:from>
    <xdr:to>
      <xdr:col>24</xdr:col>
      <xdr:colOff>114300</xdr:colOff>
      <xdr:row>58</xdr:row>
      <xdr:rowOff>162957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147734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52232</xdr:rowOff>
    </xdr:from>
    <xdr:to>
      <xdr:col>20</xdr:col>
      <xdr:colOff>38100</xdr:colOff>
      <xdr:row>58</xdr:row>
      <xdr:rowOff>153832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22505</xdr:rowOff>
    </xdr:from>
    <xdr:to>
      <xdr:col>15</xdr:col>
      <xdr:colOff>101600</xdr:colOff>
      <xdr:row>58</xdr:row>
      <xdr:rowOff>124105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115232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71794</xdr:rowOff>
    </xdr:from>
    <xdr:to>
      <xdr:col>10</xdr:col>
      <xdr:colOff>165100</xdr:colOff>
      <xdr:row>57</xdr:row>
      <xdr:rowOff>1944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164521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76088</xdr:rowOff>
    </xdr:from>
    <xdr:to>
      <xdr:col>6</xdr:col>
      <xdr:colOff>38100</xdr:colOff>
      <xdr:row>59</xdr:row>
      <xdr:rowOff>6238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168815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22833</xdr:rowOff>
    </xdr:from>
    <xdr:to>
      <xdr:col>24</xdr:col>
      <xdr:colOff>63500</xdr:colOff>
      <xdr:row>77</xdr:row>
      <xdr:rowOff>89987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4483"/>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145636</xdr:rowOff>
    </xdr:from>
    <xdr:to>
      <xdr:col>19</xdr:col>
      <xdr:colOff>177800</xdr:colOff>
      <xdr:row>77</xdr:row>
      <xdr:rowOff>22833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5836"/>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145636</xdr:rowOff>
    </xdr:from>
    <xdr:to>
      <xdr:col>15</xdr:col>
      <xdr:colOff>50800</xdr:colOff>
      <xdr:row>78</xdr:row>
      <xdr:rowOff>9688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5836"/>
          <a:ext cx="8890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127378</xdr:rowOff>
    </xdr:from>
    <xdr:to>
      <xdr:col>10</xdr:col>
      <xdr:colOff>114300</xdr:colOff>
      <xdr:row>78</xdr:row>
      <xdr:rowOff>9688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90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84130</xdr:rowOff>
    </xdr:from>
    <xdr:to>
      <xdr:col>10</xdr:col>
      <xdr:colOff>165100</xdr:colOff>
      <xdr:row>78</xdr:row>
      <xdr:rowOff>14280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30508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39187</xdr:rowOff>
    </xdr:from>
    <xdr:to>
      <xdr:col>24</xdr:col>
      <xdr:colOff>114300</xdr:colOff>
      <xdr:row>77</xdr:row>
      <xdr:rowOff>140787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17614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143483</xdr:rowOff>
    </xdr:from>
    <xdr:to>
      <xdr:col>20</xdr:col>
      <xdr:colOff>38100</xdr:colOff>
      <xdr:row>77</xdr:row>
      <xdr:rowOff>73633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94836</xdr:rowOff>
    </xdr:from>
    <xdr:to>
      <xdr:col>15</xdr:col>
      <xdr:colOff>101600</xdr:colOff>
      <xdr:row>77</xdr:row>
      <xdr:rowOff>24986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130338</xdr:rowOff>
    </xdr:from>
    <xdr:to>
      <xdr:col>10</xdr:col>
      <xdr:colOff>165100</xdr:colOff>
      <xdr:row>78</xdr:row>
      <xdr:rowOff>60488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51615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76578</xdr:rowOff>
    </xdr:from>
    <xdr:to>
      <xdr:col>6</xdr:col>
      <xdr:colOff>38100</xdr:colOff>
      <xdr:row>78</xdr:row>
      <xdr:rowOff>6728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23255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164764</xdr:rowOff>
    </xdr:from>
    <xdr:to>
      <xdr:col>24</xdr:col>
      <xdr:colOff>63500</xdr:colOff>
      <xdr:row>98</xdr:row>
      <xdr:rowOff>52440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5414"/>
          <a:ext cx="838200" cy="5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52440</xdr:rowOff>
    </xdr:from>
    <xdr:to>
      <xdr:col>19</xdr:col>
      <xdr:colOff>177800</xdr:colOff>
      <xdr:row>98</xdr:row>
      <xdr:rowOff>105198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54540"/>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105198</xdr:rowOff>
    </xdr:from>
    <xdr:to>
      <xdr:col>15</xdr:col>
      <xdr:colOff>50800</xdr:colOff>
      <xdr:row>98</xdr:row>
      <xdr:rowOff>161613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7298"/>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161613</xdr:rowOff>
    </xdr:from>
    <xdr:to>
      <xdr:col>10</xdr:col>
      <xdr:colOff>114300</xdr:colOff>
      <xdr:row>99</xdr:row>
      <xdr:rowOff>70500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371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108167</xdr:rowOff>
    </xdr:from>
    <xdr:to>
      <xdr:col>10</xdr:col>
      <xdr:colOff>165100</xdr:colOff>
      <xdr:row>98</xdr:row>
      <xdr:rowOff>38317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54844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113964</xdr:rowOff>
    </xdr:from>
    <xdr:to>
      <xdr:col>24</xdr:col>
      <xdr:colOff>114300</xdr:colOff>
      <xdr:row>98</xdr:row>
      <xdr:rowOff>44114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1640</xdr:rowOff>
    </xdr:from>
    <xdr:to>
      <xdr:col>20</xdr:col>
      <xdr:colOff>38100</xdr:colOff>
      <xdr:row>98</xdr:row>
      <xdr:rowOff>103240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94367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54398</xdr:rowOff>
    </xdr:from>
    <xdr:to>
      <xdr:col>15</xdr:col>
      <xdr:colOff>101600</xdr:colOff>
      <xdr:row>98</xdr:row>
      <xdr:rowOff>155998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147125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110813</xdr:rowOff>
    </xdr:from>
    <xdr:to>
      <xdr:col>10</xdr:col>
      <xdr:colOff>165100</xdr:colOff>
      <xdr:row>99</xdr:row>
      <xdr:rowOff>40963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32090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19700</xdr:rowOff>
    </xdr:from>
    <xdr:to>
      <xdr:col>6</xdr:col>
      <xdr:colOff>38100</xdr:colOff>
      <xdr:row>99</xdr:row>
      <xdr:rowOff>121300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112427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157035</xdr:rowOff>
    </xdr:from>
    <xdr:to>
      <xdr:col>55</xdr:col>
      <xdr:colOff>0</xdr:colOff>
      <xdr:row>38</xdr:row>
      <xdr:rowOff>30734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00685"/>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157035</xdr:rowOff>
    </xdr:from>
    <xdr:to>
      <xdr:col>50</xdr:col>
      <xdr:colOff>114300</xdr:colOff>
      <xdr:row>38</xdr:row>
      <xdr:rowOff>10541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0068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16446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2564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166370</xdr:rowOff>
    </xdr:from>
    <xdr:to>
      <xdr:col>41</xdr:col>
      <xdr:colOff>50800</xdr:colOff>
      <xdr:row>38</xdr:row>
      <xdr:rowOff>16446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1002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30988</xdr:rowOff>
    </xdr:from>
    <xdr:to>
      <xdr:col>41</xdr:col>
      <xdr:colOff>101600</xdr:colOff>
      <xdr:row>38</xdr:row>
      <xdr:rowOff>132588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123715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13653</xdr:rowOff>
    </xdr:from>
    <xdr:to>
      <xdr:col>36</xdr:col>
      <xdr:colOff>165100</xdr:colOff>
      <xdr:row>38</xdr:row>
      <xdr:rowOff>115253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106380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2811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106235</xdr:rowOff>
    </xdr:from>
    <xdr:to>
      <xdr:col>50</xdr:col>
      <xdr:colOff>165100</xdr:colOff>
      <xdr:row>38</xdr:row>
      <xdr:rowOff>36385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52912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2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131191</xdr:rowOff>
    </xdr:from>
    <xdr:to>
      <xdr:col>46</xdr:col>
      <xdr:colOff>38100</xdr:colOff>
      <xdr:row>38</xdr:row>
      <xdr:rowOff>61340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77868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2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137097</xdr:rowOff>
    </xdr:from>
    <xdr:to>
      <xdr:col>41</xdr:col>
      <xdr:colOff>101600</xdr:colOff>
      <xdr:row>38</xdr:row>
      <xdr:rowOff>67247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83774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62247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129159</xdr:rowOff>
    </xdr:from>
    <xdr:to>
      <xdr:col>55</xdr:col>
      <xdr:colOff>0</xdr:colOff>
      <xdr:row>58</xdr:row>
      <xdr:rowOff>149301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3259"/>
          <a:ext cx="8382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135763</xdr:rowOff>
    </xdr:from>
    <xdr:to>
      <xdr:col>50</xdr:col>
      <xdr:colOff>114300</xdr:colOff>
      <xdr:row>58</xdr:row>
      <xdr:rowOff>149301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79863"/>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125464</xdr:rowOff>
    </xdr:from>
    <xdr:to>
      <xdr:col>45</xdr:col>
      <xdr:colOff>177800</xdr:colOff>
      <xdr:row>58</xdr:row>
      <xdr:rowOff>135763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69564"/>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102464</xdr:rowOff>
    </xdr:from>
    <xdr:to>
      <xdr:col>41</xdr:col>
      <xdr:colOff>50800</xdr:colOff>
      <xdr:row>58</xdr:row>
      <xdr:rowOff>125464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6564"/>
          <a:ext cx="8890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128384</xdr:rowOff>
    </xdr:from>
    <xdr:to>
      <xdr:col>41</xdr:col>
      <xdr:colOff>101600</xdr:colOff>
      <xdr:row>58</xdr:row>
      <xdr:rowOff>58534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78359</xdr:rowOff>
    </xdr:from>
    <xdr:to>
      <xdr:col>55</xdr:col>
      <xdr:colOff>50800</xdr:colOff>
      <xdr:row>59</xdr:row>
      <xdr:rowOff>8509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98501</xdr:rowOff>
    </xdr:from>
    <xdr:to>
      <xdr:col>50</xdr:col>
      <xdr:colOff>165100</xdr:colOff>
      <xdr:row>59</xdr:row>
      <xdr:rowOff>28651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19778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84963</xdr:rowOff>
    </xdr:from>
    <xdr:to>
      <xdr:col>46</xdr:col>
      <xdr:colOff>38100</xdr:colOff>
      <xdr:row>59</xdr:row>
      <xdr:rowOff>15113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2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74664</xdr:rowOff>
    </xdr:from>
    <xdr:to>
      <xdr:col>41</xdr:col>
      <xdr:colOff>101600</xdr:colOff>
      <xdr:row>59</xdr:row>
      <xdr:rowOff>4814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167391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51664</xdr:rowOff>
    </xdr:from>
    <xdr:to>
      <xdr:col>36</xdr:col>
      <xdr:colOff>165100</xdr:colOff>
      <xdr:row>58</xdr:row>
      <xdr:rowOff>153264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144391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4750</xdr:rowOff>
    </xdr:from>
    <xdr:to>
      <xdr:col>55</xdr:col>
      <xdr:colOff>0</xdr:colOff>
      <xdr:row>78</xdr:row>
      <xdr:rowOff>32982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7850"/>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32982</xdr:rowOff>
    </xdr:from>
    <xdr:to>
      <xdr:col>50</xdr:col>
      <xdr:colOff>114300</xdr:colOff>
      <xdr:row>78</xdr:row>
      <xdr:rowOff>130251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6082"/>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163855</xdr:rowOff>
    </xdr:from>
    <xdr:to>
      <xdr:col>45</xdr:col>
      <xdr:colOff>177800</xdr:colOff>
      <xdr:row>78</xdr:row>
      <xdr:rowOff>130251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65505"/>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163855</xdr:rowOff>
    </xdr:from>
    <xdr:to>
      <xdr:col>41</xdr:col>
      <xdr:colOff>50800</xdr:colOff>
      <xdr:row>78</xdr:row>
      <xdr:rowOff>56832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65505"/>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169024</xdr:rowOff>
    </xdr:from>
    <xdr:to>
      <xdr:col>41</xdr:col>
      <xdr:colOff>101600</xdr:colOff>
      <xdr:row>76</xdr:row>
      <xdr:rowOff>99174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125400</xdr:rowOff>
    </xdr:from>
    <xdr:to>
      <xdr:col>55</xdr:col>
      <xdr:colOff>50800</xdr:colOff>
      <xdr:row>78</xdr:row>
      <xdr:rowOff>55550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103827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153632</xdr:rowOff>
    </xdr:from>
    <xdr:to>
      <xdr:col>50</xdr:col>
      <xdr:colOff>165100</xdr:colOff>
      <xdr:row>78</xdr:row>
      <xdr:rowOff>83782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74909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79451</xdr:rowOff>
    </xdr:from>
    <xdr:to>
      <xdr:col>46</xdr:col>
      <xdr:colOff>38100</xdr:colOff>
      <xdr:row>79</xdr:row>
      <xdr:rowOff>9601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113055</xdr:rowOff>
    </xdr:from>
    <xdr:to>
      <xdr:col>41</xdr:col>
      <xdr:colOff>101600</xdr:colOff>
      <xdr:row>78</xdr:row>
      <xdr:rowOff>43205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34332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6032</xdr:rowOff>
    </xdr:from>
    <xdr:to>
      <xdr:col>36</xdr:col>
      <xdr:colOff>165100</xdr:colOff>
      <xdr:row>78</xdr:row>
      <xdr:rowOff>107632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98759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160756</xdr:rowOff>
    </xdr:from>
    <xdr:to>
      <xdr:col>55</xdr:col>
      <xdr:colOff>0</xdr:colOff>
      <xdr:row>97</xdr:row>
      <xdr:rowOff>33643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19956"/>
          <a:ext cx="838200" cy="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33643</xdr:rowOff>
    </xdr:from>
    <xdr:to>
      <xdr:col>50</xdr:col>
      <xdr:colOff>114300</xdr:colOff>
      <xdr:row>97</xdr:row>
      <xdr:rowOff>70383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64293"/>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70383</xdr:rowOff>
    </xdr:from>
    <xdr:to>
      <xdr:col>45</xdr:col>
      <xdr:colOff>177800</xdr:colOff>
      <xdr:row>97</xdr:row>
      <xdr:rowOff>93687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01033"/>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93687</xdr:rowOff>
    </xdr:from>
    <xdr:to>
      <xdr:col>41</xdr:col>
      <xdr:colOff>50800</xdr:colOff>
      <xdr:row>97</xdr:row>
      <xdr:rowOff>100051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24337"/>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150089</xdr:rowOff>
    </xdr:from>
    <xdr:to>
      <xdr:col>41</xdr:col>
      <xdr:colOff>101600</xdr:colOff>
      <xdr:row>96</xdr:row>
      <xdr:rowOff>80239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3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96766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141008</xdr:rowOff>
    </xdr:from>
    <xdr:to>
      <xdr:col>36</xdr:col>
      <xdr:colOff>165100</xdr:colOff>
      <xdr:row>96</xdr:row>
      <xdr:rowOff>71158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87685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109956</xdr:rowOff>
    </xdr:from>
    <xdr:to>
      <xdr:col>55</xdr:col>
      <xdr:colOff>50800</xdr:colOff>
      <xdr:row>97</xdr:row>
      <xdr:rowOff>40106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88383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154293</xdr:rowOff>
    </xdr:from>
    <xdr:to>
      <xdr:col>50</xdr:col>
      <xdr:colOff>165100</xdr:colOff>
      <xdr:row>97</xdr:row>
      <xdr:rowOff>84443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75570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19583</xdr:rowOff>
    </xdr:from>
    <xdr:to>
      <xdr:col>46</xdr:col>
      <xdr:colOff>38100</xdr:colOff>
      <xdr:row>97</xdr:row>
      <xdr:rowOff>121183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112310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42887</xdr:rowOff>
    </xdr:from>
    <xdr:to>
      <xdr:col>41</xdr:col>
      <xdr:colOff>101600</xdr:colOff>
      <xdr:row>97</xdr:row>
      <xdr:rowOff>144487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49251</xdr:rowOff>
    </xdr:from>
    <xdr:to>
      <xdr:col>36</xdr:col>
      <xdr:colOff>165100</xdr:colOff>
      <xdr:row>97</xdr:row>
      <xdr:rowOff>150851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141978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64871</xdr:rowOff>
    </xdr:from>
    <xdr:to>
      <xdr:col>85</xdr:col>
      <xdr:colOff>127000</xdr:colOff>
      <xdr:row>38</xdr:row>
      <xdr:rowOff>68376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79971"/>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68376</xdr:rowOff>
    </xdr:from>
    <xdr:to>
      <xdr:col>81</xdr:col>
      <xdr:colOff>50800</xdr:colOff>
      <xdr:row>38</xdr:row>
      <xdr:rowOff>95923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8347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120193</xdr:rowOff>
    </xdr:from>
    <xdr:to>
      <xdr:col>76</xdr:col>
      <xdr:colOff>114300</xdr:colOff>
      <xdr:row>38</xdr:row>
      <xdr:rowOff>95923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92393"/>
          <a:ext cx="889000" cy="3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120193</xdr:rowOff>
    </xdr:from>
    <xdr:to>
      <xdr:col>71</xdr:col>
      <xdr:colOff>177800</xdr:colOff>
      <xdr:row>38</xdr:row>
      <xdr:rowOff>105143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92393"/>
          <a:ext cx="889000" cy="3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113970</xdr:rowOff>
    </xdr:from>
    <xdr:to>
      <xdr:col>72</xdr:col>
      <xdr:colOff>38100</xdr:colOff>
      <xdr:row>37</xdr:row>
      <xdr:rowOff>44120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162357</xdr:rowOff>
    </xdr:from>
    <xdr:to>
      <xdr:col>67</xdr:col>
      <xdr:colOff>101600</xdr:colOff>
      <xdr:row>37</xdr:row>
      <xdr:rowOff>92507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14071</xdr:rowOff>
    </xdr:from>
    <xdr:to>
      <xdr:col>85</xdr:col>
      <xdr:colOff>177800</xdr:colOff>
      <xdr:row>38</xdr:row>
      <xdr:rowOff>115671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100449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17576</xdr:rowOff>
    </xdr:from>
    <xdr:to>
      <xdr:col>81</xdr:col>
      <xdr:colOff>101600</xdr:colOff>
      <xdr:row>38</xdr:row>
      <xdr:rowOff>119176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110303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45123</xdr:rowOff>
    </xdr:from>
    <xdr:to>
      <xdr:col>76</xdr:col>
      <xdr:colOff>165100</xdr:colOff>
      <xdr:row>38</xdr:row>
      <xdr:rowOff>146723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137850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69393</xdr:rowOff>
    </xdr:from>
    <xdr:to>
      <xdr:col>72</xdr:col>
      <xdr:colOff>38100</xdr:colOff>
      <xdr:row>36</xdr:row>
      <xdr:rowOff>170993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54343</xdr:rowOff>
    </xdr:from>
    <xdr:to>
      <xdr:col>67</xdr:col>
      <xdr:colOff>101600</xdr:colOff>
      <xdr:row>38</xdr:row>
      <xdr:rowOff>155943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147070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50889</xdr:rowOff>
    </xdr:from>
    <xdr:to>
      <xdr:col>85</xdr:col>
      <xdr:colOff>127000</xdr:colOff>
      <xdr:row>57</xdr:row>
      <xdr:rowOff>8453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09189"/>
          <a:ext cx="838200" cy="47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50889</xdr:rowOff>
    </xdr:from>
    <xdr:to>
      <xdr:col>81</xdr:col>
      <xdr:colOff>50800</xdr:colOff>
      <xdr:row>56</xdr:row>
      <xdr:rowOff>127150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09189"/>
          <a:ext cx="889000" cy="4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107666</xdr:rowOff>
    </xdr:from>
    <xdr:to>
      <xdr:col>76</xdr:col>
      <xdr:colOff>114300</xdr:colOff>
      <xdr:row>56</xdr:row>
      <xdr:rowOff>127150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65966"/>
          <a:ext cx="889000" cy="36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107666</xdr:rowOff>
    </xdr:from>
    <xdr:to>
      <xdr:col>71</xdr:col>
      <xdr:colOff>177800</xdr:colOff>
      <xdr:row>56</xdr:row>
      <xdr:rowOff>168366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65966"/>
          <a:ext cx="889000" cy="40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78277</xdr:rowOff>
    </xdr:from>
    <xdr:to>
      <xdr:col>72</xdr:col>
      <xdr:colOff>38100</xdr:colOff>
      <xdr:row>57</xdr:row>
      <xdr:rowOff>8427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171004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103751</xdr:rowOff>
    </xdr:from>
    <xdr:to>
      <xdr:col>67</xdr:col>
      <xdr:colOff>101600</xdr:colOff>
      <xdr:row>57</xdr:row>
      <xdr:rowOff>33901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0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129103</xdr:rowOff>
    </xdr:from>
    <xdr:to>
      <xdr:col>85</xdr:col>
      <xdr:colOff>177800</xdr:colOff>
      <xdr:row>57</xdr:row>
      <xdr:rowOff>59253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107530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xdr:rowOff>
    </xdr:from>
    <xdr:to>
      <xdr:col>81</xdr:col>
      <xdr:colOff>101600</xdr:colOff>
      <xdr:row>54</xdr:row>
      <xdr:rowOff>101689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118216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03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76350</xdr:rowOff>
    </xdr:from>
    <xdr:to>
      <xdr:col>76</xdr:col>
      <xdr:colOff>165100</xdr:colOff>
      <xdr:row>57</xdr:row>
      <xdr:rowOff>6500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23027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56866</xdr:rowOff>
    </xdr:from>
    <xdr:to>
      <xdr:col>72</xdr:col>
      <xdr:colOff>38100</xdr:colOff>
      <xdr:row>54</xdr:row>
      <xdr:rowOff>158466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3543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09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117566</xdr:rowOff>
    </xdr:from>
    <xdr:to>
      <xdr:col>67</xdr:col>
      <xdr:colOff>101600</xdr:colOff>
      <xdr:row>57</xdr:row>
      <xdr:rowOff>47716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38843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91759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36309"/>
          <a:ext cx="8382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91759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36309"/>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94746</xdr:rowOff>
    </xdr:from>
    <xdr:to>
      <xdr:col>72</xdr:col>
      <xdr:colOff>38100</xdr:colOff>
      <xdr:row>79</xdr:row>
      <xdr:rowOff>24896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41423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101505</xdr:rowOff>
    </xdr:from>
    <xdr:to>
      <xdr:col>67</xdr:col>
      <xdr:colOff>101600</xdr:colOff>
      <xdr:row>79</xdr:row>
      <xdr:rowOff>31655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40959</xdr:rowOff>
    </xdr:from>
    <xdr:to>
      <xdr:col>81</xdr:col>
      <xdr:colOff>101600</xdr:colOff>
      <xdr:row>79</xdr:row>
      <xdr:rowOff>142559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133686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121886</xdr:rowOff>
    </xdr:from>
    <xdr:to>
      <xdr:col>85</xdr:col>
      <xdr:colOff>127000</xdr:colOff>
      <xdr:row>96</xdr:row>
      <xdr:rowOff>139095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81086"/>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139095</xdr:rowOff>
    </xdr:from>
    <xdr:to>
      <xdr:col>81</xdr:col>
      <xdr:colOff>50800</xdr:colOff>
      <xdr:row>97</xdr:row>
      <xdr:rowOff>25205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98295"/>
          <a:ext cx="8890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25205</xdr:rowOff>
    </xdr:from>
    <xdr:to>
      <xdr:col>76</xdr:col>
      <xdr:colOff>114300</xdr:colOff>
      <xdr:row>97</xdr:row>
      <xdr:rowOff>39737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55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33973</xdr:rowOff>
    </xdr:from>
    <xdr:to>
      <xdr:col>71</xdr:col>
      <xdr:colOff>177800</xdr:colOff>
      <xdr:row>97</xdr:row>
      <xdr:rowOff>39737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64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52651</xdr:rowOff>
    </xdr:from>
    <xdr:to>
      <xdr:col>72</xdr:col>
      <xdr:colOff>38100</xdr:colOff>
      <xdr:row>96</xdr:row>
      <xdr:rowOff>154251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162917</xdr:rowOff>
    </xdr:from>
    <xdr:to>
      <xdr:col>67</xdr:col>
      <xdr:colOff>101600</xdr:colOff>
      <xdr:row>96</xdr:row>
      <xdr:rowOff>93067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109594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71086</xdr:rowOff>
    </xdr:from>
    <xdr:to>
      <xdr:col>85</xdr:col>
      <xdr:colOff>177800</xdr:colOff>
      <xdr:row>97</xdr:row>
      <xdr:rowOff>1236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49513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88295</xdr:rowOff>
    </xdr:from>
    <xdr:to>
      <xdr:col>81</xdr:col>
      <xdr:colOff>101600</xdr:colOff>
      <xdr:row>97</xdr:row>
      <xdr:rowOff>18445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145855</xdr:rowOff>
    </xdr:from>
    <xdr:to>
      <xdr:col>76</xdr:col>
      <xdr:colOff>165100</xdr:colOff>
      <xdr:row>97</xdr:row>
      <xdr:rowOff>76005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67132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160387</xdr:rowOff>
    </xdr:from>
    <xdr:to>
      <xdr:col>72</xdr:col>
      <xdr:colOff>38100</xdr:colOff>
      <xdr:row>97</xdr:row>
      <xdr:rowOff>90537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154623</xdr:rowOff>
    </xdr:from>
    <xdr:to>
      <xdr:col>67</xdr:col>
      <xdr:colOff>101600</xdr:colOff>
      <xdr:row>97</xdr:row>
      <xdr:rowOff>84773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75900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155847</xdr:rowOff>
    </xdr:from>
    <xdr:to>
      <xdr:col>98</xdr:col>
      <xdr:colOff>38100</xdr:colOff>
      <xdr:row>39</xdr:row>
      <xdr:rowOff>85997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102524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ほぼすべての目的別歳出において、類似団体内平均値を下回っている。その中で、労働費</a:t>
          </a:r>
          <a:r>
            <a:rPr kumimoji="1" lang="ja-JP" altLang="en-US" sz="1100">
              <a:solidFill>
                <a:schemeClr val="tx1"/>
              </a:solidFill>
              <a:effectLst/>
              <a:latin typeface="+mn-lt"/>
              <a:ea typeface="+mn-ea"/>
              <a:cs typeface="+mn-cs"/>
            </a:rPr>
            <a:t>のみ</a:t>
          </a:r>
          <a:r>
            <a:rPr kumimoji="1" lang="ja-JP" altLang="ja-JP" sz="1100">
              <a:solidFill>
                <a:schemeClr val="tx1"/>
              </a:solidFill>
              <a:effectLst/>
              <a:latin typeface="+mn-lt"/>
              <a:ea typeface="+mn-ea"/>
              <a:cs typeface="+mn-cs"/>
            </a:rPr>
            <a:t>類似団体内平均値を上回っている。労働費については、類似団体内平均値を</a:t>
          </a:r>
          <a:r>
            <a:rPr kumimoji="1" lang="en-US" altLang="ja-JP" sz="1100">
              <a:solidFill>
                <a:schemeClr val="tx1"/>
              </a:solidFill>
              <a:effectLst/>
              <a:latin typeface="+mn-lt"/>
              <a:ea typeface="+mn-ea"/>
              <a:cs typeface="+mn-cs"/>
            </a:rPr>
            <a:t>496</a:t>
          </a:r>
          <a:r>
            <a:rPr kumimoji="1" lang="ja-JP" altLang="ja-JP" sz="1100">
              <a:solidFill>
                <a:schemeClr val="tx1"/>
              </a:solidFill>
              <a:effectLst/>
              <a:latin typeface="+mn-lt"/>
              <a:ea typeface="+mn-ea"/>
              <a:cs typeface="+mn-cs"/>
            </a:rPr>
            <a:t>円上回っているが、勤労者住宅資金預託金や勤労福祉センターの</a:t>
          </a:r>
          <a:r>
            <a:rPr kumimoji="1" lang="ja-JP" altLang="en-US" sz="1100">
              <a:solidFill>
                <a:schemeClr val="tx1"/>
              </a:solidFill>
              <a:effectLst/>
              <a:latin typeface="+mn-lt"/>
              <a:ea typeface="+mn-ea"/>
              <a:cs typeface="+mn-cs"/>
            </a:rPr>
            <a:t>屋上防水改修</a:t>
          </a:r>
          <a:r>
            <a:rPr kumimoji="1" lang="ja-JP" altLang="ja-JP" sz="1100">
              <a:solidFill>
                <a:schemeClr val="tx1"/>
              </a:solidFill>
              <a:effectLst/>
              <a:latin typeface="+mn-lt"/>
              <a:ea typeface="+mn-ea"/>
              <a:cs typeface="+mn-cs"/>
            </a:rPr>
            <a:t>事業等によるもの。教育費は、阿久比スポーツ村整備基金積立金</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1,273,195</a:t>
          </a:r>
          <a:r>
            <a:rPr kumimoji="1" lang="ja-JP" altLang="en-US" sz="1100">
              <a:solidFill>
                <a:schemeClr val="tx1"/>
              </a:solidFill>
              <a:effectLst/>
              <a:latin typeface="+mn-lt"/>
              <a:ea typeface="+mn-ea"/>
              <a:cs typeface="+mn-cs"/>
            </a:rPr>
            <a:t>千円）及び</a:t>
          </a:r>
          <a:r>
            <a:rPr kumimoji="1" lang="ja-JP" altLang="ja-JP" sz="1100">
              <a:solidFill>
                <a:schemeClr val="tx1"/>
              </a:solidFill>
              <a:effectLst/>
              <a:latin typeface="+mn-lt"/>
              <a:ea typeface="+mn-ea"/>
              <a:cs typeface="+mn-cs"/>
            </a:rPr>
            <a:t>阿久比中学校校舎増築事業（</a:t>
          </a:r>
          <a:r>
            <a:rPr kumimoji="1" lang="en-US" altLang="ja-JP" sz="1100">
              <a:solidFill>
                <a:schemeClr val="tx1"/>
              </a:solidFill>
              <a:effectLst/>
              <a:latin typeface="+mn-lt"/>
              <a:ea typeface="+mn-ea"/>
              <a:cs typeface="+mn-cs"/>
            </a:rPr>
            <a:t>414,66</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皆</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により</a:t>
          </a:r>
          <a:r>
            <a:rPr kumimoji="1" lang="en-US" altLang="ja-JP" sz="1100">
              <a:solidFill>
                <a:schemeClr val="tx1"/>
              </a:solidFill>
              <a:effectLst/>
              <a:latin typeface="+mn-lt"/>
              <a:ea typeface="+mn-ea"/>
              <a:cs typeface="+mn-cs"/>
            </a:rPr>
            <a:t>61,931</a:t>
          </a:r>
          <a:r>
            <a:rPr kumimoji="1" lang="ja-JP" altLang="en-US"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49,724</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となり</a:t>
          </a:r>
          <a:r>
            <a:rPr kumimoji="1" lang="ja-JP" altLang="ja-JP" sz="1100">
              <a:solidFill>
                <a:schemeClr val="tx1"/>
              </a:solidFill>
              <a:effectLst/>
              <a:latin typeface="+mn-lt"/>
              <a:ea typeface="+mn-ea"/>
              <a:cs typeface="+mn-cs"/>
            </a:rPr>
            <a:t>、類似団体内平均値を</a:t>
          </a:r>
          <a:r>
            <a:rPr kumimoji="1" lang="en-US" altLang="ja-JP" sz="1100">
              <a:solidFill>
                <a:schemeClr val="tx1"/>
              </a:solidFill>
              <a:effectLst/>
              <a:latin typeface="+mn-lt"/>
              <a:ea typeface="+mn-ea"/>
              <a:cs typeface="+mn-cs"/>
            </a:rPr>
            <a:t>5,215</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回っている。</a:t>
          </a:r>
          <a:r>
            <a:rPr kumimoji="1" lang="ja-JP" altLang="en-US" sz="1100">
              <a:solidFill>
                <a:schemeClr val="tx1"/>
              </a:solidFill>
              <a:effectLst/>
              <a:latin typeface="+mn-lt"/>
              <a:ea typeface="+mn-ea"/>
              <a:cs typeface="+mn-cs"/>
            </a:rPr>
            <a:t>衛生費については、類似団体平均値より</a:t>
          </a:r>
          <a:r>
            <a:rPr kumimoji="1" lang="en-US" altLang="ja-JP" sz="1100">
              <a:solidFill>
                <a:schemeClr val="tx1"/>
              </a:solidFill>
              <a:effectLst/>
              <a:latin typeface="+mn-lt"/>
              <a:ea typeface="+mn-ea"/>
              <a:cs typeface="+mn-cs"/>
            </a:rPr>
            <a:t>3,498</a:t>
          </a:r>
          <a:r>
            <a:rPr kumimoji="1" lang="ja-JP" altLang="en-US" sz="1100">
              <a:solidFill>
                <a:schemeClr val="tx1"/>
              </a:solidFill>
              <a:effectLst/>
              <a:latin typeface="+mn-lt"/>
              <a:ea typeface="+mn-ea"/>
              <a:cs typeface="+mn-cs"/>
            </a:rPr>
            <a:t>円下回っているものの、前年度比</a:t>
          </a:r>
          <a:r>
            <a:rPr kumimoji="1" lang="en-US" altLang="ja-JP" sz="1100">
              <a:solidFill>
                <a:schemeClr val="tx1"/>
              </a:solidFill>
              <a:effectLst/>
              <a:latin typeface="+mn-lt"/>
              <a:ea typeface="+mn-ea"/>
              <a:cs typeface="+mn-cs"/>
            </a:rPr>
            <a:t>3,621</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36,965</a:t>
          </a:r>
          <a:r>
            <a:rPr kumimoji="1" lang="ja-JP" altLang="en-US" sz="1100">
              <a:solidFill>
                <a:schemeClr val="tx1"/>
              </a:solidFill>
              <a:effectLst/>
              <a:latin typeface="+mn-lt"/>
              <a:ea typeface="+mn-ea"/>
              <a:cs typeface="+mn-cs"/>
            </a:rPr>
            <a:t>円となっているのは、オアシスセンター空調設備機器改修工事（</a:t>
          </a:r>
          <a:r>
            <a:rPr kumimoji="1" lang="en-US" altLang="ja-JP" sz="1100">
              <a:solidFill>
                <a:schemeClr val="tx1"/>
              </a:solidFill>
              <a:effectLst/>
              <a:latin typeface="+mn-lt"/>
              <a:ea typeface="+mn-ea"/>
              <a:cs typeface="+mn-cs"/>
            </a:rPr>
            <a:t>179,599</a:t>
          </a:r>
          <a:r>
            <a:rPr kumimoji="1" lang="ja-JP" altLang="en-US" sz="1100">
              <a:solidFill>
                <a:schemeClr val="tx1"/>
              </a:solidFill>
              <a:effectLst/>
              <a:latin typeface="+mn-lt"/>
              <a:ea typeface="+mn-ea"/>
              <a:cs typeface="+mn-cs"/>
            </a:rPr>
            <a:t>千円）が皆増となったことなどによるもの。民生費は、類似団体平均値を</a:t>
          </a:r>
          <a:r>
            <a:rPr kumimoji="1" lang="en-US" altLang="ja-JP" sz="1100">
              <a:solidFill>
                <a:schemeClr val="tx1"/>
              </a:solidFill>
              <a:effectLst/>
              <a:latin typeface="+mn-lt"/>
              <a:ea typeface="+mn-ea"/>
              <a:cs typeface="+mn-cs"/>
            </a:rPr>
            <a:t>23,434</a:t>
          </a:r>
          <a:r>
            <a:rPr kumimoji="1" lang="ja-JP" altLang="en-US" sz="1100">
              <a:solidFill>
                <a:schemeClr val="tx1"/>
              </a:solidFill>
              <a:effectLst/>
              <a:latin typeface="+mn-lt"/>
              <a:ea typeface="+mn-ea"/>
              <a:cs typeface="+mn-cs"/>
            </a:rPr>
            <a:t>円下回り、さらに前年度比</a:t>
          </a:r>
          <a:r>
            <a:rPr kumimoji="1" lang="en-US" altLang="ja-JP" sz="1100">
              <a:solidFill>
                <a:schemeClr val="tx1"/>
              </a:solidFill>
              <a:effectLst/>
              <a:latin typeface="+mn-lt"/>
              <a:ea typeface="+mn-ea"/>
              <a:cs typeface="+mn-cs"/>
            </a:rPr>
            <a:t>8,813</a:t>
          </a:r>
          <a:r>
            <a:rPr kumimoji="1" lang="ja-JP" altLang="en-US"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139,024</a:t>
          </a:r>
          <a:r>
            <a:rPr kumimoji="1" lang="ja-JP" altLang="en-US" sz="1100">
              <a:solidFill>
                <a:schemeClr val="tx1"/>
              </a:solidFill>
              <a:effectLst/>
              <a:latin typeface="+mn-lt"/>
              <a:ea typeface="+mn-ea"/>
              <a:cs typeface="+mn-cs"/>
            </a:rPr>
            <a:t>円となったが、介護施設等整備事業費補助金（</a:t>
          </a:r>
          <a:r>
            <a:rPr kumimoji="1" lang="en-US" altLang="ja-JP" sz="1100">
              <a:solidFill>
                <a:schemeClr val="tx1"/>
              </a:solidFill>
              <a:effectLst/>
              <a:latin typeface="+mn-lt"/>
              <a:ea typeface="+mn-ea"/>
              <a:cs typeface="+mn-cs"/>
            </a:rPr>
            <a:t>129,920</a:t>
          </a:r>
          <a:r>
            <a:rPr kumimoji="1" lang="ja-JP" altLang="en-US" sz="1100">
              <a:solidFill>
                <a:schemeClr val="tx1"/>
              </a:solidFill>
              <a:effectLst/>
              <a:latin typeface="+mn-lt"/>
              <a:ea typeface="+mn-ea"/>
              <a:cs typeface="+mn-cs"/>
            </a:rPr>
            <a:t>千円）が皆減となったことなどが主な原因。土木費は、前年度比</a:t>
          </a:r>
          <a:r>
            <a:rPr kumimoji="1" lang="en-US" altLang="ja-JP" sz="1100">
              <a:solidFill>
                <a:schemeClr val="tx1"/>
              </a:solidFill>
              <a:effectLst/>
              <a:latin typeface="+mn-lt"/>
              <a:ea typeface="+mn-ea"/>
              <a:cs typeface="+mn-cs"/>
            </a:rPr>
            <a:t>3,491</a:t>
          </a:r>
          <a:r>
            <a:rPr kumimoji="1" lang="ja-JP" altLang="en-US" sz="1100">
              <a:solidFill>
                <a:schemeClr val="tx1"/>
              </a:solidFill>
              <a:effectLst/>
              <a:latin typeface="+mn-lt"/>
              <a:ea typeface="+mn-ea"/>
              <a:cs typeface="+mn-cs"/>
            </a:rPr>
            <a:t>円増の</a:t>
          </a:r>
          <a:r>
            <a:rPr kumimoji="1" lang="en-US" altLang="ja-JP" sz="1100">
              <a:solidFill>
                <a:schemeClr val="tx1"/>
              </a:solidFill>
              <a:effectLst/>
              <a:latin typeface="+mn-lt"/>
              <a:ea typeface="+mn-ea"/>
              <a:cs typeface="+mn-cs"/>
            </a:rPr>
            <a:t>31,342</a:t>
          </a:r>
          <a:r>
            <a:rPr kumimoji="1" lang="ja-JP" altLang="en-US" sz="1100">
              <a:solidFill>
                <a:schemeClr val="tx1"/>
              </a:solidFill>
              <a:effectLst/>
              <a:latin typeface="+mn-lt"/>
              <a:ea typeface="+mn-ea"/>
              <a:cs typeface="+mn-cs"/>
            </a:rPr>
            <a:t>円となって道路改良工事が前年度比</a:t>
          </a:r>
          <a:r>
            <a:rPr kumimoji="1" lang="en-US" altLang="ja-JP" sz="1100">
              <a:solidFill>
                <a:schemeClr val="tx1"/>
              </a:solidFill>
              <a:effectLst/>
              <a:latin typeface="+mn-lt"/>
              <a:ea typeface="+mn-ea"/>
              <a:cs typeface="+mn-cs"/>
            </a:rPr>
            <a:t>170,073</a:t>
          </a:r>
          <a:r>
            <a:rPr kumimoji="1" lang="ja-JP" altLang="en-US" sz="1100">
              <a:solidFill>
                <a:schemeClr val="tx1"/>
              </a:solidFill>
              <a:effectLst/>
              <a:latin typeface="+mn-lt"/>
              <a:ea typeface="+mn-ea"/>
              <a:cs typeface="+mn-cs"/>
            </a:rPr>
            <a:t>千円増の</a:t>
          </a:r>
          <a:r>
            <a:rPr kumimoji="1" lang="en-US" altLang="ja-JP" sz="1100">
              <a:solidFill>
                <a:schemeClr val="tx1"/>
              </a:solidFill>
              <a:effectLst/>
              <a:latin typeface="+mn-lt"/>
              <a:ea typeface="+mn-ea"/>
              <a:cs typeface="+mn-cs"/>
            </a:rPr>
            <a:t>175,553</a:t>
          </a:r>
          <a:r>
            <a:rPr kumimoji="1" lang="ja-JP" altLang="en-US" sz="1100">
              <a:solidFill>
                <a:schemeClr val="tx1"/>
              </a:solidFill>
              <a:effectLst/>
              <a:latin typeface="+mn-lt"/>
              <a:ea typeface="+mn-ea"/>
              <a:cs typeface="+mn-cs"/>
            </a:rPr>
            <a:t>千円となったことなどが主な要因となっている。</a:t>
          </a:r>
          <a:r>
            <a:rPr kumimoji="1" lang="ja-JP" altLang="ja-JP" sz="1100">
              <a:solidFill>
                <a:schemeClr val="tx1"/>
              </a:solidFill>
              <a:effectLst/>
              <a:latin typeface="+mn-lt"/>
              <a:ea typeface="+mn-ea"/>
              <a:cs typeface="+mn-cs"/>
            </a:rPr>
            <a:t>また、道路舗装修繕計画に基づいた舗装の修繕・工事を行うほか、</a:t>
          </a:r>
          <a:r>
            <a:rPr kumimoji="1" lang="ja-JP" altLang="en-US" sz="1100">
              <a:solidFill>
                <a:schemeClr val="tx1"/>
              </a:solidFill>
              <a:effectLst/>
              <a:latin typeface="+mn-lt"/>
              <a:ea typeface="+mn-ea"/>
              <a:cs typeface="+mn-cs"/>
            </a:rPr>
            <a:t>各種公共施設</a:t>
          </a:r>
          <a:r>
            <a:rPr kumimoji="1" lang="ja-JP" altLang="ja-JP" sz="1100">
              <a:solidFill>
                <a:schemeClr val="tx1"/>
              </a:solidFill>
              <a:effectLst/>
              <a:latin typeface="+mn-lt"/>
              <a:ea typeface="+mn-ea"/>
              <a:cs typeface="+mn-cs"/>
            </a:rPr>
            <a:t>施設の長寿命化を図るための改修工事、阿久比スポーツ村整備事業等を予定しており、今後も普通建設事業費が増加することが予想される。今後も必要な事業の取捨選択を適切に行い、事業費の削減を目指す</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財政調整基金については、決算剰余金の一部を積み立てるとともに、取り崩し額の抑制に努めている。令和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年度は、個人町民税や</a:t>
          </a:r>
          <a:r>
            <a:rPr kumimoji="1" lang="ja-JP" altLang="en-US" sz="1100">
              <a:solidFill>
                <a:schemeClr val="tx1"/>
              </a:solidFill>
              <a:effectLst/>
              <a:latin typeface="+mn-lt"/>
              <a:ea typeface="+mn-ea"/>
              <a:cs typeface="+mn-cs"/>
            </a:rPr>
            <a:t>法人町民税、</a:t>
          </a:r>
          <a:r>
            <a:rPr kumimoji="1" lang="ja-JP" altLang="ja-JP" sz="1100">
              <a:solidFill>
                <a:schemeClr val="tx1"/>
              </a:solidFill>
              <a:effectLst/>
              <a:latin typeface="+mn-lt"/>
              <a:ea typeface="+mn-ea"/>
              <a:cs typeface="+mn-cs"/>
            </a:rPr>
            <a:t>固定資産税等で増収となり、</a:t>
          </a:r>
          <a:r>
            <a:rPr kumimoji="1" lang="ja-JP" altLang="en-US" sz="1100">
              <a:solidFill>
                <a:schemeClr val="tx1"/>
              </a:solidFill>
              <a:effectLst/>
              <a:latin typeface="+mn-lt"/>
              <a:ea typeface="+mn-ea"/>
              <a:cs typeface="+mn-cs"/>
            </a:rPr>
            <a:t>町税が</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+87,573</a:t>
          </a:r>
          <a:r>
            <a:rPr kumimoji="1" lang="ja-JP" altLang="ja-JP" sz="1100">
              <a:solidFill>
                <a:schemeClr val="tx1"/>
              </a:solidFill>
              <a:effectLst/>
              <a:latin typeface="+mn-lt"/>
              <a:ea typeface="+mn-ea"/>
              <a:cs typeface="+mn-cs"/>
            </a:rPr>
            <a:t>千円、国の補正予算により増額された地方交付税が前年度比</a:t>
          </a:r>
          <a:r>
            <a:rPr kumimoji="1" lang="en-US" altLang="ja-JP" sz="1100">
              <a:solidFill>
                <a:schemeClr val="tx1"/>
              </a:solidFill>
              <a:effectLst/>
              <a:latin typeface="+mn-lt"/>
              <a:ea typeface="+mn-ea"/>
              <a:cs typeface="+mn-cs"/>
            </a:rPr>
            <a:t>+44,647</a:t>
          </a:r>
          <a:r>
            <a:rPr kumimoji="1" lang="ja-JP" altLang="ja-JP" sz="1100">
              <a:solidFill>
                <a:schemeClr val="tx1"/>
              </a:solidFill>
              <a:effectLst/>
              <a:latin typeface="+mn-lt"/>
              <a:ea typeface="+mn-ea"/>
              <a:cs typeface="+mn-cs"/>
            </a:rPr>
            <a:t>千円などにより、不足額の補てんとして財政調整基金からの取り崩しが抑制されたため、実質単年度収支は黒字となった。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今後については、町税などの一般財源の確保が厳しくなる状況が見込まれ、財政調整基金の運用に頼らざるを得ないことが考えられる。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連結実質赤字比率については、全会計において黒字であるため赤字比率は算出されなかった。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また、その他の会計においても、各々赤字決算とならないよう適切な予算編成及び財政運営に努め、黒字となるよう現状維持に努める。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実質公債費比率の分子の数値は、今年度は前年度比</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構造を見ると、新学校給食センター建設事業や防災行政無線デジタル化事業の元金償還が影響し、一般会計での元利償還金において、前年度比＋</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％となり、高い水準で推移している。一部事務組合等の起こした地方債に充てられる負担金は、東部知多衛生組合における公債費の増加により、前年度比</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実質公債費比率は、</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ヵ年平均では</a:t>
          </a:r>
          <a:r>
            <a:rPr kumimoji="1" lang="en-US" altLang="ja-JP" sz="1100">
              <a:solidFill>
                <a:schemeClr val="tx1"/>
              </a:solidFill>
              <a:effectLst/>
              <a:latin typeface="+mn-lt"/>
              <a:ea typeface="+mn-ea"/>
              <a:cs typeface="+mn-cs"/>
            </a:rPr>
            <a:t>5.1</a:t>
          </a:r>
          <a:r>
            <a:rPr kumimoji="1" lang="ja-JP" altLang="ja-JP" sz="1100">
              <a:solidFill>
                <a:schemeClr val="tx1"/>
              </a:solidFill>
              <a:effectLst/>
              <a:latin typeface="+mn-lt"/>
              <a:ea typeface="+mn-ea"/>
              <a:cs typeface="+mn-cs"/>
            </a:rPr>
            <a:t>％、単年度においても</a:t>
          </a:r>
          <a:r>
            <a:rPr kumimoji="1" lang="en-US" altLang="ja-JP" sz="1100">
              <a:solidFill>
                <a:schemeClr val="tx1"/>
              </a:solidFill>
              <a:effectLst/>
              <a:latin typeface="+mn-lt"/>
              <a:ea typeface="+mn-ea"/>
              <a:cs typeface="+mn-cs"/>
            </a:rPr>
            <a:t>5.9</a:t>
          </a:r>
          <a:r>
            <a:rPr kumimoji="1" lang="ja-JP" altLang="ja-JP" sz="1100">
              <a:solidFill>
                <a:schemeClr val="tx1"/>
              </a:solidFill>
              <a:effectLst/>
              <a:latin typeface="+mn-lt"/>
              <a:ea typeface="+mn-ea"/>
              <a:cs typeface="+mn-cs"/>
            </a:rPr>
            <a:t>％と早期健全化基準である</a:t>
          </a:r>
          <a:r>
            <a:rPr kumimoji="1" lang="en-US" altLang="ja-JP" sz="1100">
              <a:solidFill>
                <a:schemeClr val="tx1"/>
              </a:solidFill>
              <a:effectLst/>
              <a:latin typeface="+mn-lt"/>
              <a:ea typeface="+mn-ea"/>
              <a:cs typeface="+mn-cs"/>
            </a:rPr>
            <a:t>25.0</a:t>
          </a:r>
          <a:r>
            <a:rPr kumimoji="1" lang="ja-JP" altLang="ja-JP" sz="1100">
              <a:solidFill>
                <a:schemeClr val="tx1"/>
              </a:solidFill>
              <a:effectLst/>
              <a:latin typeface="+mn-lt"/>
              <a:ea typeface="+mn-ea"/>
              <a:cs typeface="+mn-cs"/>
            </a:rPr>
            <a:t>％を下回っているため、現段階では健全財政と言えるが、</a:t>
          </a:r>
          <a:r>
            <a:rPr kumimoji="1" lang="ja-JP" altLang="en-US" sz="1100">
              <a:solidFill>
                <a:schemeClr val="tx1"/>
              </a:solidFill>
              <a:effectLst/>
              <a:latin typeface="+mn-lt"/>
              <a:ea typeface="+mn-ea"/>
              <a:cs typeface="+mn-cs"/>
            </a:rPr>
            <a:t>暫く高止まりすること</a:t>
          </a:r>
          <a:r>
            <a:rPr kumimoji="1" lang="ja-JP" altLang="ja-JP" sz="1100">
              <a:solidFill>
                <a:schemeClr val="tx1"/>
              </a:solidFill>
              <a:effectLst/>
              <a:latin typeface="+mn-lt"/>
              <a:ea typeface="+mn-ea"/>
              <a:cs typeface="+mn-cs"/>
            </a:rPr>
            <a:t>が想定される。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一般会計等に係る地方債現在高については、元金償還額が借入額を大きく上回り、</a:t>
          </a:r>
          <a:r>
            <a:rPr kumimoji="1" lang="en-US" altLang="ja-JP" sz="1100">
              <a:solidFill>
                <a:schemeClr val="tx1"/>
              </a:solidFill>
              <a:effectLst/>
              <a:latin typeface="+mn-lt"/>
              <a:ea typeface="+mn-ea"/>
              <a:cs typeface="+mn-cs"/>
            </a:rPr>
            <a:t>516</a:t>
          </a:r>
          <a:r>
            <a:rPr kumimoji="1" lang="ja-JP" altLang="ja-JP" sz="1100">
              <a:solidFill>
                <a:schemeClr val="tx1"/>
              </a:solidFill>
              <a:effectLst/>
              <a:latin typeface="+mn-lt"/>
              <a:ea typeface="+mn-ea"/>
              <a:cs typeface="+mn-cs"/>
            </a:rPr>
            <a:t>百万円の減少とな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また、公営企業債等繰入見込額において主に下水道事業会計で借り入れている公営企業債</a:t>
          </a:r>
          <a:r>
            <a:rPr kumimoji="1" lang="ja-JP" altLang="ja-JP" sz="1100">
              <a:solidFill>
                <a:schemeClr val="tx1"/>
              </a:solidFill>
              <a:effectLst/>
              <a:latin typeface="+mn-lt"/>
              <a:ea typeface="+mn-ea"/>
              <a:cs typeface="+mn-cs"/>
            </a:rPr>
            <a:t>主</a:t>
          </a:r>
          <a:r>
            <a:rPr kumimoji="1" lang="ja-JP" altLang="en-US" sz="1100">
              <a:solidFill>
                <a:schemeClr val="tx1"/>
              </a:solidFill>
              <a:effectLst/>
              <a:latin typeface="+mn-lt"/>
              <a:ea typeface="+mn-ea"/>
              <a:cs typeface="+mn-cs"/>
            </a:rPr>
            <a:t>残高が減少したことで</a:t>
          </a:r>
          <a:r>
            <a:rPr kumimoji="1" lang="en-US" altLang="ja-JP" sz="1100">
              <a:solidFill>
                <a:schemeClr val="tx1"/>
              </a:solidFill>
              <a:effectLst/>
              <a:latin typeface="+mn-lt"/>
              <a:ea typeface="+mn-ea"/>
              <a:cs typeface="+mn-cs"/>
            </a:rPr>
            <a:t>208</a:t>
          </a:r>
          <a:r>
            <a:rPr kumimoji="1" lang="ja-JP" altLang="en-US" sz="1100">
              <a:solidFill>
                <a:schemeClr val="tx1"/>
              </a:solidFill>
              <a:effectLst/>
              <a:latin typeface="+mn-lt"/>
              <a:ea typeface="+mn-ea"/>
              <a:cs typeface="+mn-cs"/>
            </a:rPr>
            <a:t>百万円の減となったことなどにより</a:t>
          </a:r>
          <a:r>
            <a:rPr kumimoji="1" lang="ja-JP" altLang="ja-JP" sz="1100">
              <a:solidFill>
                <a:schemeClr val="tx1"/>
              </a:solidFill>
              <a:effectLst/>
              <a:latin typeface="+mn-lt"/>
              <a:ea typeface="+mn-ea"/>
              <a:cs typeface="+mn-cs"/>
            </a:rPr>
            <a:t>、将来負担比率の分子の数値が</a:t>
          </a:r>
          <a:r>
            <a:rPr kumimoji="1" lang="en-US" altLang="ja-JP" sz="1100">
              <a:solidFill>
                <a:schemeClr val="tx1"/>
              </a:solidFill>
              <a:effectLst/>
              <a:latin typeface="+mn-lt"/>
              <a:ea typeface="+mn-ea"/>
              <a:cs typeface="+mn-cs"/>
            </a:rPr>
            <a:t>278</a:t>
          </a:r>
          <a:r>
            <a:rPr kumimoji="1" lang="ja-JP" altLang="ja-JP" sz="1100">
              <a:solidFill>
                <a:schemeClr val="tx1"/>
              </a:solidFill>
              <a:effectLst/>
              <a:latin typeface="+mn-lt"/>
              <a:ea typeface="+mn-ea"/>
              <a:cs typeface="+mn-cs"/>
            </a:rPr>
            <a:t>百万円の減となったが、前年度に引き続き正の数値として算出された。</a:t>
          </a:r>
          <a:endParaRPr lang="ja-JP" altLang="ja-JP" sz="1400">
            <a:solidFill>
              <a:schemeClr val="tx1"/>
            </a:solidFill>
            <a:effectLst/>
          </a:endParaRPr>
        </a:p>
        <a:p>
          <a:r>
            <a:rPr kumimoji="1" lang="ja-JP" altLang="ja-JP" sz="1100">
              <a:solidFill>
                <a:schemeClr val="tx1"/>
              </a:solidFill>
              <a:effectLst/>
              <a:latin typeface="+mn-lt"/>
              <a:ea typeface="+mn-ea"/>
              <a:cs typeface="+mn-cs"/>
            </a:rPr>
            <a:t>　将来負担比率は、</a:t>
          </a:r>
          <a:r>
            <a:rPr kumimoji="1" lang="en-US" altLang="ja-JP" sz="1100">
              <a:solidFill>
                <a:schemeClr val="tx1"/>
              </a:solidFill>
              <a:effectLst/>
              <a:latin typeface="+mn-lt"/>
              <a:ea typeface="+mn-ea"/>
              <a:cs typeface="+mn-cs"/>
            </a:rPr>
            <a:t>15.9</a:t>
          </a:r>
          <a:r>
            <a:rPr kumimoji="1" lang="ja-JP" altLang="ja-JP" sz="1100">
              <a:solidFill>
                <a:schemeClr val="tx1"/>
              </a:solidFill>
              <a:effectLst/>
              <a:latin typeface="+mn-lt"/>
              <a:ea typeface="+mn-ea"/>
              <a:cs typeface="+mn-cs"/>
            </a:rPr>
            <a:t>％と早期健全化基準である</a:t>
          </a:r>
          <a:r>
            <a:rPr kumimoji="1" lang="en-US" altLang="ja-JP" sz="1100">
              <a:solidFill>
                <a:schemeClr val="tx1"/>
              </a:solidFill>
              <a:effectLst/>
              <a:latin typeface="+mn-lt"/>
              <a:ea typeface="+mn-ea"/>
              <a:cs typeface="+mn-cs"/>
            </a:rPr>
            <a:t>350.0</a:t>
          </a:r>
          <a:r>
            <a:rPr kumimoji="1" lang="ja-JP" altLang="ja-JP" sz="1100">
              <a:solidFill>
                <a:schemeClr val="tx1"/>
              </a:solidFill>
              <a:effectLst/>
              <a:latin typeface="+mn-lt"/>
              <a:ea typeface="+mn-ea"/>
              <a:cs typeface="+mn-cs"/>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基金全体の残高は前年度比ほぼ横ばいとなったが、大規模な普通建設事業費の実施が無かったのが要因</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・財政調整基金については、個人町民税や</a:t>
          </a:r>
          <a:r>
            <a:rPr kumimoji="1" lang="ja-JP" altLang="en-US" sz="1100">
              <a:solidFill>
                <a:schemeClr val="tx1"/>
              </a:solidFill>
              <a:effectLst/>
              <a:latin typeface="+mn-lt"/>
              <a:ea typeface="+mn-ea"/>
              <a:cs typeface="+mn-cs"/>
            </a:rPr>
            <a:t>法人町民税</a:t>
          </a:r>
          <a:r>
            <a:rPr kumimoji="1" lang="ja-JP" altLang="ja-JP" sz="1100">
              <a:solidFill>
                <a:schemeClr val="tx1"/>
              </a:solidFill>
              <a:effectLst/>
              <a:latin typeface="+mn-lt"/>
              <a:ea typeface="+mn-ea"/>
              <a:cs typeface="+mn-cs"/>
            </a:rPr>
            <a:t>等で増収となり、前年度比</a:t>
          </a:r>
          <a:r>
            <a:rPr kumimoji="1" lang="en-US" altLang="ja-JP" sz="1100">
              <a:solidFill>
                <a:schemeClr val="tx1"/>
              </a:solidFill>
              <a:effectLst/>
              <a:latin typeface="+mn-lt"/>
              <a:ea typeface="+mn-ea"/>
              <a:cs typeface="+mn-cs"/>
            </a:rPr>
            <a:t>+88</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円、国の補正予算により増額された地方交付税が前年度比</a:t>
          </a:r>
          <a:r>
            <a:rPr kumimoji="1" lang="en-US" altLang="ja-JP" sz="1100">
              <a:solidFill>
                <a:schemeClr val="tx1"/>
              </a:solidFill>
              <a:effectLst/>
              <a:latin typeface="+mn-lt"/>
              <a:ea typeface="+mn-ea"/>
              <a:cs typeface="+mn-cs"/>
            </a:rPr>
            <a:t>+45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円など、不足額の補てんとしての取り崩しが抑制されたことなどから、残高が増加した。</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数年で大きく阿久比スポーツ村の整備を進めていくため、阿久比スポーツ村整備基金の残高は徐々に減少傾向となるほか、公共施設整備基金や学校整備基金についても施設の長寿命化事業に充当するため、中長期的に見て減少傾向となる見込み。</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・阿久比スポーツ村整備基金：阿久比スポーツ村の整備施策。</a:t>
          </a:r>
          <a:endParaRPr lang="ja-JP" altLang="ja-JP" sz="1400">
            <a:solidFill>
              <a:schemeClr val="tx1"/>
            </a:solidFill>
            <a:effectLst/>
          </a:endParaRPr>
        </a:p>
        <a:p>
          <a:r>
            <a:rPr kumimoji="1" lang="ja-JP" altLang="ja-JP" sz="1100">
              <a:solidFill>
                <a:schemeClr val="tx1"/>
              </a:solidFill>
              <a:effectLst/>
              <a:latin typeface="+mn-lt"/>
              <a:ea typeface="+mn-ea"/>
              <a:cs typeface="+mn-cs"/>
            </a:rPr>
            <a:t>・学校整備基金：学校施設の整備施策。</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・公共施設整備基金：住宅地開発事業等に伴う公共施設の整備施策及び公共施設の長寿命化対策施策。</a:t>
          </a:r>
          <a:endParaRPr lang="ja-JP" altLang="ja-JP" sz="1400">
            <a:solidFill>
              <a:schemeClr val="tx1"/>
            </a:solidFill>
            <a:effectLst/>
          </a:endParaRPr>
        </a:p>
        <a:p>
          <a:r>
            <a:rPr kumimoji="1" lang="ja-JP" altLang="ja-JP" sz="1100">
              <a:solidFill>
                <a:schemeClr val="tx1"/>
              </a:solidFill>
              <a:effectLst/>
              <a:latin typeface="+mn-lt"/>
              <a:ea typeface="+mn-ea"/>
              <a:cs typeface="+mn-cs"/>
            </a:rPr>
            <a:t>・ふるさと基金：阿久比町を応援する人々からの寄附金を活用し、寄附者の意向を反映した事業施策。</a:t>
          </a:r>
          <a:endParaRPr lang="ja-JP" altLang="ja-JP" sz="1400">
            <a:solidFill>
              <a:schemeClr val="tx1"/>
            </a:solidFill>
            <a:effectLst/>
          </a:endParaRPr>
        </a:p>
        <a:p>
          <a:r>
            <a:rPr kumimoji="1" lang="ja-JP" altLang="ja-JP" sz="1100">
              <a:solidFill>
                <a:schemeClr val="tx1"/>
              </a:solidFill>
              <a:effectLst/>
              <a:latin typeface="+mn-lt"/>
              <a:ea typeface="+mn-ea"/>
              <a:cs typeface="+mn-cs"/>
            </a:rPr>
            <a:t>・もちの木園整備基金：阿久比町立もちの木園の施設整備施策。</a:t>
          </a:r>
          <a:endParaRPr lang="ja-JP" altLang="ja-JP" sz="1400">
            <a:solidFill>
              <a:schemeClr val="tx1"/>
            </a:solidFill>
            <a:effectLst/>
          </a:endParaRPr>
        </a:p>
        <a:p>
          <a:r>
            <a:rPr kumimoji="1" lang="ja-JP" altLang="ja-JP" sz="1100">
              <a:solidFill>
                <a:schemeClr val="tx1"/>
              </a:solidFill>
              <a:effectLst/>
              <a:latin typeface="+mn-lt"/>
              <a:ea typeface="+mn-ea"/>
              <a:cs typeface="+mn-cs"/>
            </a:rPr>
            <a:t>・森林環境譲与税基金：森林の整備及びその促進に関する施策。</a:t>
          </a:r>
          <a:endParaRPr lang="ja-JP" altLang="ja-JP" sz="1400">
            <a:solidFill>
              <a:schemeClr val="tx1"/>
            </a:solidFill>
            <a:effectLst/>
          </a:endParaRPr>
        </a:p>
        <a:p>
          <a:r>
            <a:rPr kumimoji="1" lang="ja-JP" altLang="ja-JP" sz="1100">
              <a:solidFill>
                <a:schemeClr val="tx1"/>
              </a:solidFill>
              <a:effectLst/>
              <a:latin typeface="+mn-lt"/>
              <a:ea typeface="+mn-ea"/>
              <a:cs typeface="+mn-cs"/>
            </a:rPr>
            <a:t>・福祉基金：福祉の促進を目的とした事業施策（</a:t>
          </a:r>
          <a:r>
            <a:rPr kumimoji="1" lang="en-US" altLang="ja-JP" sz="1100">
              <a:solidFill>
                <a:schemeClr val="tx1"/>
              </a:solidFill>
              <a:effectLst/>
              <a:latin typeface="+mn-lt"/>
              <a:ea typeface="+mn-ea"/>
              <a:cs typeface="+mn-cs"/>
            </a:rPr>
            <a:t>R5</a:t>
          </a:r>
          <a:r>
            <a:rPr kumimoji="1" lang="ja-JP" altLang="ja-JP" sz="1100">
              <a:solidFill>
                <a:schemeClr val="tx1"/>
              </a:solidFill>
              <a:effectLst/>
              <a:latin typeface="+mn-lt"/>
              <a:ea typeface="+mn-ea"/>
              <a:cs typeface="+mn-cs"/>
            </a:rPr>
            <a:t>年度末残高</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千円）。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・阿久比スポーツ村整備基金：</a:t>
          </a:r>
          <a:r>
            <a:rPr kumimoji="1" lang="ja-JP" altLang="en-US" sz="1100">
              <a:solidFill>
                <a:schemeClr val="tx1"/>
              </a:solidFill>
              <a:effectLst/>
              <a:latin typeface="+mn-lt"/>
              <a:ea typeface="+mn-ea"/>
              <a:cs typeface="+mn-cs"/>
            </a:rPr>
            <a:t>多目的体育室バスケットゴール等改修工事など</a:t>
          </a:r>
          <a:r>
            <a:rPr kumimoji="1" lang="en-US" altLang="ja-JP" sz="1100">
              <a:solidFill>
                <a:schemeClr val="tx1"/>
              </a:solidFill>
              <a:effectLst/>
              <a:latin typeface="+mn-lt"/>
              <a:ea typeface="+mn-ea"/>
              <a:cs typeface="+mn-cs"/>
            </a:rPr>
            <a:t>37</a:t>
          </a:r>
          <a:r>
            <a:rPr kumimoji="1" lang="ja-JP" altLang="en-US" sz="1100">
              <a:solidFill>
                <a:schemeClr val="tx1"/>
              </a:solidFill>
              <a:effectLst/>
              <a:latin typeface="+mn-lt"/>
              <a:ea typeface="+mn-ea"/>
              <a:cs typeface="+mn-cs"/>
            </a:rPr>
            <a:t>百万円の取り崩しによる減少。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・学校整備基金：</a:t>
          </a:r>
          <a:r>
            <a:rPr kumimoji="1" lang="ja-JP" altLang="en-US" sz="1100">
              <a:solidFill>
                <a:schemeClr val="tx1"/>
              </a:solidFill>
              <a:effectLst/>
              <a:latin typeface="+mn-lt"/>
              <a:ea typeface="+mn-ea"/>
              <a:cs typeface="+mn-cs"/>
            </a:rPr>
            <a:t>阿久比中学校北校舎防水工事</a:t>
          </a:r>
          <a:r>
            <a:rPr kumimoji="1" lang="ja-JP" altLang="ja-JP" sz="1100">
              <a:solidFill>
                <a:schemeClr val="tx1"/>
              </a:solidFill>
              <a:effectLst/>
              <a:latin typeface="+mn-lt"/>
              <a:ea typeface="+mn-ea"/>
              <a:cs typeface="+mn-cs"/>
            </a:rPr>
            <a:t>等の財源とするため、取り崩したことより減少。</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・公共施設整備基金：</a:t>
          </a:r>
          <a:r>
            <a:rPr kumimoji="1" lang="ja-JP" altLang="en-US" sz="1100">
              <a:solidFill>
                <a:schemeClr val="tx1"/>
              </a:solidFill>
              <a:effectLst/>
              <a:latin typeface="+mn-lt"/>
              <a:ea typeface="+mn-ea"/>
              <a:cs typeface="+mn-cs"/>
            </a:rPr>
            <a:t>オアシスセンター空調設備機器改修事業</a:t>
          </a:r>
          <a:r>
            <a:rPr kumimoji="1" lang="ja-JP" altLang="ja-JP" sz="1100">
              <a:solidFill>
                <a:schemeClr val="tx1"/>
              </a:solidFill>
              <a:effectLst/>
              <a:latin typeface="+mn-lt"/>
              <a:ea typeface="+mn-ea"/>
              <a:cs typeface="+mn-cs"/>
            </a:rPr>
            <a:t>等の財源とするため</a:t>
          </a:r>
          <a:r>
            <a:rPr kumimoji="1" lang="en-US" altLang="ja-JP" sz="1100">
              <a:solidFill>
                <a:schemeClr val="tx1"/>
              </a:solidFill>
              <a:effectLst/>
              <a:latin typeface="+mn-lt"/>
              <a:ea typeface="+mn-ea"/>
              <a:cs typeface="+mn-cs"/>
            </a:rPr>
            <a:t>73</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円を取り崩したことにより減少。</a:t>
          </a:r>
          <a:endParaRPr lang="ja-JP" altLang="ja-JP" sz="1400">
            <a:solidFill>
              <a:schemeClr val="tx1"/>
            </a:solidFill>
            <a:effectLst/>
          </a:endParaRPr>
        </a:p>
        <a:p>
          <a:r>
            <a:rPr kumimoji="1" lang="ja-JP" altLang="ja-JP" sz="1100">
              <a:solidFill>
                <a:schemeClr val="tx1"/>
              </a:solidFill>
              <a:effectLst/>
              <a:latin typeface="+mn-lt"/>
              <a:ea typeface="+mn-ea"/>
              <a:cs typeface="+mn-cs"/>
            </a:rPr>
            <a:t>・ふるさと基金：</a:t>
          </a:r>
          <a:r>
            <a:rPr kumimoji="1" lang="ja-JP" altLang="en-US" sz="1100">
              <a:solidFill>
                <a:schemeClr val="tx1"/>
              </a:solidFill>
              <a:effectLst/>
              <a:latin typeface="+mn-lt"/>
              <a:ea typeface="+mn-ea"/>
              <a:cs typeface="+mn-cs"/>
            </a:rPr>
            <a:t>丸山公園遊具設置工事等のため</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百万円取り崩したが、</a:t>
          </a:r>
          <a:r>
            <a:rPr kumimoji="1" lang="ja-JP" altLang="ja-JP" sz="1100">
              <a:solidFill>
                <a:schemeClr val="tx1"/>
              </a:solidFill>
              <a:effectLst/>
              <a:latin typeface="+mn-lt"/>
              <a:ea typeface="+mn-ea"/>
              <a:cs typeface="+mn-cs"/>
            </a:rPr>
            <a:t>ふるさと阿久比応援寄附金を積み立てたことにより増加。</a:t>
          </a:r>
          <a:endParaRPr lang="ja-JP" altLang="ja-JP" sz="1400">
            <a:solidFill>
              <a:schemeClr val="tx1"/>
            </a:solidFill>
            <a:effectLst/>
          </a:endParaRPr>
        </a:p>
        <a:p>
          <a:r>
            <a:rPr kumimoji="1" lang="ja-JP" altLang="ja-JP" sz="1100">
              <a:solidFill>
                <a:schemeClr val="tx1"/>
              </a:solidFill>
              <a:effectLst/>
              <a:latin typeface="+mn-lt"/>
              <a:ea typeface="+mn-ea"/>
              <a:cs typeface="+mn-cs"/>
            </a:rPr>
            <a:t>・森林環境譲与税基金：令和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年度森林環境譲与税の譲与額から当年度事業に充てた額の残余分を今後の木材利用・普及促進事業に充当するため、</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円を積み立てたことにより増加。</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・学校整備基金：小中学校の長寿命化事業等の財源に充てるため、中長期的には減少傾向となる見込み。</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・公共施設整備基金：公共施設の長寿命化事業等の財源に充てるため、中長期的には減少傾向となる見込み。</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・一般会計歳入歳出の不足額を補うため、財政調整基金からの取り崩し合計額は</a:t>
          </a:r>
          <a:r>
            <a:rPr kumimoji="1" lang="en-US" altLang="ja-JP" sz="1100">
              <a:solidFill>
                <a:schemeClr val="tx1"/>
              </a:solidFill>
              <a:effectLst/>
              <a:latin typeface="+mn-lt"/>
              <a:ea typeface="+mn-ea"/>
              <a:cs typeface="+mn-cs"/>
            </a:rPr>
            <a:t>139,000</a:t>
          </a:r>
          <a:r>
            <a:rPr kumimoji="1" lang="ja-JP" altLang="ja-JP" sz="1100">
              <a:solidFill>
                <a:schemeClr val="tx1"/>
              </a:solidFill>
              <a:effectLst/>
              <a:latin typeface="+mn-lt"/>
              <a:ea typeface="+mn-ea"/>
              <a:cs typeface="+mn-cs"/>
            </a:rPr>
            <a:t>千円となった。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・財政調整基金の残高は、景気の動向による財源不足や災害への備え等を目的に、標準財政規模の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％程度となるよう努めることとしている。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・増減なし</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・地方債の償還計画を踏まえ、今後の積み立てを検討する。（</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R1</a:t>
          </a:r>
          <a:r>
            <a:rPr kumimoji="1" lang="ja-JP" altLang="ja-JP" sz="1100">
              <a:solidFill>
                <a:schemeClr val="tx1"/>
              </a:solidFill>
              <a:effectLst/>
              <a:latin typeface="+mn-lt"/>
              <a:ea typeface="+mn-ea"/>
              <a:cs typeface="+mn-cs"/>
            </a:rPr>
            <a:t>年度末残高</a:t>
          </a:r>
          <a:r>
            <a:rPr kumimoji="1" lang="en-US" altLang="ja-JP" sz="1100">
              <a:solidFill>
                <a:schemeClr val="tx1"/>
              </a:solidFill>
              <a:effectLst/>
              <a:latin typeface="+mn-lt"/>
              <a:ea typeface="+mn-ea"/>
              <a:cs typeface="+mn-cs"/>
            </a:rPr>
            <a:t>323</a:t>
          </a:r>
          <a:r>
            <a:rPr kumimoji="1" lang="ja-JP" altLang="ja-JP" sz="1100">
              <a:solidFill>
                <a:schemeClr val="tx1"/>
              </a:solidFill>
              <a:effectLst/>
              <a:latin typeface="+mn-lt"/>
              <a:ea typeface="+mn-ea"/>
              <a:cs typeface="+mn-cs"/>
            </a:rPr>
            <a:t>千円、</a:t>
          </a:r>
          <a:r>
            <a:rPr kumimoji="1" lang="en-US" altLang="ja-JP" sz="1100">
              <a:solidFill>
                <a:schemeClr val="tx1"/>
              </a:solidFill>
              <a:effectLst/>
              <a:latin typeface="+mn-lt"/>
              <a:ea typeface="+mn-ea"/>
              <a:cs typeface="+mn-cs"/>
            </a:rPr>
            <a:t>R2</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R5</a:t>
          </a:r>
          <a:r>
            <a:rPr kumimoji="1" lang="ja-JP" altLang="ja-JP" sz="1100">
              <a:solidFill>
                <a:schemeClr val="tx1"/>
              </a:solidFill>
              <a:effectLst/>
              <a:latin typeface="+mn-lt"/>
              <a:ea typeface="+mn-ea"/>
              <a:cs typeface="+mn-cs"/>
            </a:rPr>
            <a:t>年度末残高</a:t>
          </a:r>
          <a:r>
            <a:rPr kumimoji="1" lang="en-US" altLang="ja-JP" sz="1100">
              <a:solidFill>
                <a:schemeClr val="tx1"/>
              </a:solidFill>
              <a:effectLst/>
              <a:latin typeface="+mn-lt"/>
              <a:ea typeface="+mn-ea"/>
              <a:cs typeface="+mn-cs"/>
            </a:rPr>
            <a:t>324</a:t>
          </a:r>
          <a:r>
            <a:rPr kumimoji="1" lang="ja-JP" altLang="ja-JP" sz="1100">
              <a:solidFill>
                <a:schemeClr val="tx1"/>
              </a:solidFill>
              <a:effectLst/>
              <a:latin typeface="+mn-lt"/>
              <a:ea typeface="+mn-ea"/>
              <a:cs typeface="+mn-cs"/>
            </a:rPr>
            <a:t>千円）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10937738</v>
      </c>
      <c r="BO4" s="371"/>
      <c r="BP4" s="371"/>
      <c r="BQ4" s="371"/>
      <c r="BR4" s="371"/>
      <c r="BS4" s="371"/>
      <c r="BT4" s="371"/>
      <c r="BU4" s="372"/>
      <c r="BV4" s="370">
        <v>12723639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10375589</v>
      </c>
      <c r="BO5" s="408"/>
      <c r="BP5" s="408"/>
      <c r="BQ5" s="408"/>
      <c r="BR5" s="408"/>
      <c r="BS5" s="408"/>
      <c r="BT5" s="408"/>
      <c r="BU5" s="409"/>
      <c r="BV5" s="407">
        <v>12214397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87.6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562149</v>
      </c>
      <c r="BO6" s="408"/>
      <c r="BP6" s="408"/>
      <c r="BQ6" s="408"/>
      <c r="BR6" s="408"/>
      <c r="BS6" s="408"/>
      <c r="BT6" s="408"/>
      <c r="BU6" s="409"/>
      <c r="BV6" s="407">
        <v>509242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90.8</v>
      </c>
      <c r="CU6" s="445"/>
      <c r="CV6" s="445"/>
      <c r="CW6" s="445"/>
      <c r="CX6" s="445"/>
      <c r="CY6" s="445"/>
      <c r="CZ6" s="445"/>
      <c r="DA6" s="446"/>
      <c r="DB6" s="444">
        <v>90.2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92182</v>
      </c>
      <c r="BO7" s="408"/>
      <c r="BP7" s="408"/>
      <c r="BQ7" s="408"/>
      <c r="BR7" s="408"/>
      <c r="BS7" s="408"/>
      <c r="BT7" s="408"/>
      <c r="BU7" s="409"/>
      <c r="BV7" s="407">
        <v>3695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6608933</v>
      </c>
      <c r="CU7" s="408"/>
      <c r="CV7" s="408"/>
      <c r="CW7" s="408"/>
      <c r="CX7" s="408"/>
      <c r="CY7" s="408"/>
      <c r="CZ7" s="408"/>
      <c r="DA7" s="409"/>
      <c r="DB7" s="407">
        <v>6503956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469967</v>
      </c>
      <c r="BO8" s="408"/>
      <c r="BP8" s="408"/>
      <c r="BQ8" s="408"/>
      <c r="BR8" s="408"/>
      <c r="BS8" s="408"/>
      <c r="BT8" s="408"/>
      <c r="BU8" s="409"/>
      <c r="BV8" s="407">
        <v>505547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0.71</v>
      </c>
      <c r="CU8" s="448"/>
      <c r="CV8" s="448"/>
      <c r="CW8" s="448"/>
      <c r="CX8" s="448"/>
      <c r="CY8" s="448"/>
      <c r="CZ8" s="448"/>
      <c r="DA8" s="449"/>
      <c r="DB8" s="447">
        <v>0.74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28383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-35580</v>
      </c>
      <c r="BO9" s="408"/>
      <c r="BP9" s="408"/>
      <c r="BQ9" s="408"/>
      <c r="BR9" s="408"/>
      <c r="BS9" s="408"/>
      <c r="BT9" s="408"/>
      <c r="BU9" s="409"/>
      <c r="BV9" s="407">
        <v>-15953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10.199999999999999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27747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253333</v>
      </c>
      <c r="BO10" s="408"/>
      <c r="BP10" s="408"/>
      <c r="BQ10" s="408"/>
      <c r="BR10" s="408"/>
      <c r="BS10" s="408"/>
      <c r="BT10" s="408"/>
      <c r="BU10" s="409"/>
      <c r="BV10" s="407">
        <v>261248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28318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139000</v>
      </c>
      <c r="BO12" s="408"/>
      <c r="BP12" s="408"/>
      <c r="BQ12" s="408"/>
      <c r="BR12" s="408"/>
      <c r="BS12" s="408"/>
      <c r="BT12" s="408"/>
      <c r="BU12" s="409"/>
      <c r="BV12" s="407">
        <v>213000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27886</v>
      </c>
      <c r="S13" s="492"/>
      <c r="T13" s="492"/>
      <c r="U13" s="492"/>
      <c r="V13" s="493"/>
      <c r="W13" s="423" t="s">
        <v>131</v>
      </c>
      <c r="X13" s="424"/>
      <c r="Y13" s="424"/>
      <c r="Z13" s="424"/>
      <c r="AA13" s="424"/>
      <c r="AB13" s="414"/>
      <c r="AC13" s="458">
        <v>382</v>
      </c>
      <c r="AD13" s="459"/>
      <c r="AE13" s="459"/>
      <c r="AF13" s="459"/>
      <c r="AG13" s="501"/>
      <c r="AH13" s="458">
        <v>410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78753</v>
      </c>
      <c r="BO13" s="408"/>
      <c r="BP13" s="408"/>
      <c r="BQ13" s="408"/>
      <c r="BR13" s="408"/>
      <c r="BS13" s="408"/>
      <c r="BT13" s="408"/>
      <c r="BU13" s="409"/>
      <c r="BV13" s="407">
        <v>32295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5.0999999999999996</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28438</v>
      </c>
      <c r="S14" s="492"/>
      <c r="T14" s="492"/>
      <c r="U14" s="492"/>
      <c r="V14" s="493"/>
      <c r="W14" s="397"/>
      <c r="X14" s="398"/>
      <c r="Y14" s="398"/>
      <c r="Z14" s="398"/>
      <c r="AA14" s="398"/>
      <c r="AB14" s="387"/>
      <c r="AC14" s="494">
        <v>2.9</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15.9</v>
      </c>
      <c r="CU14" s="506"/>
      <c r="CV14" s="506"/>
      <c r="CW14" s="506"/>
      <c r="CX14" s="506"/>
      <c r="CY14" s="506"/>
      <c r="CZ14" s="506"/>
      <c r="DA14" s="507"/>
      <c r="DB14" s="505">
        <v>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28021</v>
      </c>
      <c r="S15" s="492"/>
      <c r="T15" s="492"/>
      <c r="U15" s="492"/>
      <c r="V15" s="493"/>
      <c r="W15" s="423" t="s">
        <v>137</v>
      </c>
      <c r="X15" s="424"/>
      <c r="Y15" s="424"/>
      <c r="Z15" s="424"/>
      <c r="AA15" s="424"/>
      <c r="AB15" s="414"/>
      <c r="AC15" s="458">
        <v>4572</v>
      </c>
      <c r="AD15" s="459"/>
      <c r="AE15" s="459"/>
      <c r="AF15" s="459"/>
      <c r="AG15" s="501"/>
      <c r="AH15" s="458">
        <v>4710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3841181</v>
      </c>
      <c r="BO15" s="371"/>
      <c r="BP15" s="371"/>
      <c r="BQ15" s="371"/>
      <c r="BR15" s="371"/>
      <c r="BS15" s="371"/>
      <c r="BT15" s="371"/>
      <c r="BU15" s="372"/>
      <c r="BV15" s="370">
        <v>3713526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35.200000000000003</v>
      </c>
      <c r="AD16" s="495"/>
      <c r="AE16" s="495"/>
      <c r="AF16" s="495"/>
      <c r="AG16" s="496"/>
      <c r="AH16" s="494">
        <v>36.5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5523675</v>
      </c>
      <c r="BO16" s="408"/>
      <c r="BP16" s="408"/>
      <c r="BQ16" s="408"/>
      <c r="BR16" s="408"/>
      <c r="BS16" s="408"/>
      <c r="BT16" s="408"/>
      <c r="BU16" s="409"/>
      <c r="BV16" s="407">
        <v>5334297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8027</v>
      </c>
      <c r="AD17" s="459"/>
      <c r="AE17" s="459"/>
      <c r="AF17" s="459"/>
      <c r="AG17" s="501"/>
      <c r="AH17" s="458">
        <v>7790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4863159</v>
      </c>
      <c r="BO17" s="408"/>
      <c r="BP17" s="408"/>
      <c r="BQ17" s="408"/>
      <c r="BR17" s="408"/>
      <c r="BS17" s="408"/>
      <c r="BT17" s="408"/>
      <c r="BU17" s="409"/>
      <c r="BV17" s="407">
        <v>4683874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23.8</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6065410</v>
      </c>
      <c r="BO18" s="408"/>
      <c r="BP18" s="408"/>
      <c r="BQ18" s="408"/>
      <c r="BR18" s="408"/>
      <c r="BS18" s="408"/>
      <c r="BT18" s="408"/>
      <c r="BU18" s="409"/>
      <c r="BV18" s="407">
        <v>5893292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1193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8005617</v>
      </c>
      <c r="BO19" s="408"/>
      <c r="BP19" s="408"/>
      <c r="BQ19" s="408"/>
      <c r="BR19" s="408"/>
      <c r="BS19" s="408"/>
      <c r="BT19" s="408"/>
      <c r="BU19" s="409"/>
      <c r="BV19" s="407">
        <v>8108096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10134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9331797</v>
      </c>
      <c r="BO22" s="371"/>
      <c r="BP22" s="371"/>
      <c r="BQ22" s="371"/>
      <c r="BR22" s="371"/>
      <c r="BS22" s="371"/>
      <c r="BT22" s="371"/>
      <c r="BU22" s="372"/>
      <c r="BV22" s="370">
        <v>9847621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5532357</v>
      </c>
      <c r="BO23" s="408"/>
      <c r="BP23" s="408"/>
      <c r="BQ23" s="408"/>
      <c r="BR23" s="408"/>
      <c r="BS23" s="408"/>
      <c r="BT23" s="408"/>
      <c r="BU23" s="409"/>
      <c r="BV23" s="407">
        <v>5947331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8250</v>
      </c>
      <c r="R24" s="459"/>
      <c r="S24" s="459"/>
      <c r="T24" s="459"/>
      <c r="U24" s="459"/>
      <c r="V24" s="501"/>
      <c r="W24" s="553"/>
      <c r="X24" s="554"/>
      <c r="Y24" s="555"/>
      <c r="Z24" s="457" t="s">
        <v>162</v>
      </c>
      <c r="AA24" s="437"/>
      <c r="AB24" s="437"/>
      <c r="AC24" s="437"/>
      <c r="AD24" s="437"/>
      <c r="AE24" s="437"/>
      <c r="AF24" s="437"/>
      <c r="AG24" s="438"/>
      <c r="AH24" s="458">
        <v>181</v>
      </c>
      <c r="AI24" s="459"/>
      <c r="AJ24" s="459"/>
      <c r="AK24" s="459"/>
      <c r="AL24" s="501"/>
      <c r="AM24" s="458">
        <v>508610</v>
      </c>
      <c r="AN24" s="459"/>
      <c r="AO24" s="459"/>
      <c r="AP24" s="459"/>
      <c r="AQ24" s="459"/>
      <c r="AR24" s="501"/>
      <c r="AS24" s="458">
        <v>2810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4796326</v>
      </c>
      <c r="BO24" s="408"/>
      <c r="BP24" s="408"/>
      <c r="BQ24" s="408"/>
      <c r="BR24" s="408"/>
      <c r="BS24" s="408"/>
      <c r="BT24" s="408"/>
      <c r="BU24" s="409"/>
      <c r="BV24" s="407">
        <v>4944234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6530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36523</v>
      </c>
      <c r="BO25" s="371"/>
      <c r="BP25" s="371"/>
      <c r="BQ25" s="371"/>
      <c r="BR25" s="371"/>
      <c r="BS25" s="371"/>
      <c r="BT25" s="371"/>
      <c r="BU25" s="372"/>
      <c r="BV25" s="370">
        <v>20956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6030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3560</v>
      </c>
      <c r="R27" s="459"/>
      <c r="S27" s="459"/>
      <c r="T27" s="459"/>
      <c r="U27" s="459"/>
      <c r="V27" s="501"/>
      <c r="W27" s="553"/>
      <c r="X27" s="554"/>
      <c r="Y27" s="555"/>
      <c r="Z27" s="457" t="s">
        <v>172</v>
      </c>
      <c r="AA27" s="437"/>
      <c r="AB27" s="437"/>
      <c r="AC27" s="437"/>
      <c r="AD27" s="437"/>
      <c r="AE27" s="437"/>
      <c r="AF27" s="437"/>
      <c r="AG27" s="438"/>
      <c r="AH27" s="458">
        <v>9</v>
      </c>
      <c r="AI27" s="459"/>
      <c r="AJ27" s="459"/>
      <c r="AK27" s="459"/>
      <c r="AL27" s="501"/>
      <c r="AM27" s="458">
        <v>25234</v>
      </c>
      <c r="AN27" s="459"/>
      <c r="AO27" s="459"/>
      <c r="AP27" s="459"/>
      <c r="AQ27" s="459"/>
      <c r="AR27" s="501"/>
      <c r="AS27" s="458">
        <v>2804</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2740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1462117</v>
      </c>
      <c r="BO28" s="371"/>
      <c r="BP28" s="371"/>
      <c r="BQ28" s="371"/>
      <c r="BR28" s="371"/>
      <c r="BS28" s="371"/>
      <c r="BT28" s="371"/>
      <c r="BU28" s="372"/>
      <c r="BV28" s="370">
        <v>1347784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2450</v>
      </c>
      <c r="R29" s="459"/>
      <c r="S29" s="459"/>
      <c r="T29" s="459"/>
      <c r="U29" s="459"/>
      <c r="V29" s="501"/>
      <c r="W29" s="556"/>
      <c r="X29" s="557"/>
      <c r="Y29" s="558"/>
      <c r="Z29" s="457" t="s">
        <v>178</v>
      </c>
      <c r="AA29" s="437"/>
      <c r="AB29" s="437"/>
      <c r="AC29" s="437"/>
      <c r="AD29" s="437"/>
      <c r="AE29" s="437"/>
      <c r="AF29" s="437"/>
      <c r="AG29" s="438"/>
      <c r="AH29" s="458">
        <v>190</v>
      </c>
      <c r="AI29" s="459"/>
      <c r="AJ29" s="459"/>
      <c r="AK29" s="459"/>
      <c r="AL29" s="501"/>
      <c r="AM29" s="458">
        <v>533844</v>
      </c>
      <c r="AN29" s="459"/>
      <c r="AO29" s="459"/>
      <c r="AP29" s="459"/>
      <c r="AQ29" s="459"/>
      <c r="AR29" s="501"/>
      <c r="AS29" s="458">
        <v>2810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324</v>
      </c>
      <c r="BO29" s="408"/>
      <c r="BP29" s="408"/>
      <c r="BQ29" s="408"/>
      <c r="BR29" s="408"/>
      <c r="BS29" s="408"/>
      <c r="BT29" s="408"/>
      <c r="BU29" s="409"/>
      <c r="BV29" s="407">
        <v>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2335853</v>
      </c>
      <c r="BO30" s="527"/>
      <c r="BP30" s="527"/>
      <c r="BQ30" s="527"/>
      <c r="BR30" s="527"/>
      <c r="BS30" s="527"/>
      <c r="BT30" s="527"/>
      <c r="BU30" s="528"/>
      <c r="BV30" s="526">
        <v>2442861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知多中部広域事務組合（一般会計）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知多中部広域事務組合（消防指令センター特別会計）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東部知多衛生組合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愛知県後期高齢者医療広域連合（一般会計）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愛知県後期高齢者医療広域連合（後期高齢者医療特別会計）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ANvOA8Auvfgp1ZTEMIlm19G7bcZgsZ7rY54qf/WxEodoB4MkOBIsu5JWDXQKO21VvcKa5DSWVC5a5VGXmtraw==" saltValue="jEgrma9i3XqWQ1gKniAG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4275531</v>
      </c>
      <c r="S5" s="613"/>
      <c r="T5" s="613"/>
      <c r="U5" s="613"/>
      <c r="V5" s="613"/>
      <c r="W5" s="613"/>
      <c r="X5" s="613"/>
      <c r="Y5" s="614"/>
      <c r="Z5" s="615">
        <v>39.1</v>
      </c>
      <c r="AA5" s="615"/>
      <c r="AB5" s="615"/>
      <c r="AC5" s="615"/>
      <c r="AD5" s="616">
        <v>3979217</v>
      </c>
      <c r="AE5" s="616"/>
      <c r="AF5" s="616"/>
      <c r="AG5" s="616"/>
      <c r="AH5" s="616"/>
      <c r="AI5" s="616"/>
      <c r="AJ5" s="616"/>
      <c r="AK5" s="616"/>
      <c r="AL5" s="617">
        <v>59.5</v>
      </c>
      <c r="AM5" s="618"/>
      <c r="AN5" s="618"/>
      <c r="AO5" s="619"/>
      <c r="AP5" s="609" t="s">
        <v>217</v>
      </c>
      <c r="AQ5" s="610"/>
      <c r="AR5" s="610"/>
      <c r="AS5" s="610"/>
      <c r="AT5" s="610"/>
      <c r="AU5" s="610"/>
      <c r="AV5" s="610"/>
      <c r="AW5" s="610"/>
      <c r="AX5" s="610"/>
      <c r="AY5" s="610"/>
      <c r="AZ5" s="610"/>
      <c r="BA5" s="610"/>
      <c r="BB5" s="610"/>
      <c r="BC5" s="610"/>
      <c r="BD5" s="610"/>
      <c r="BE5" s="610"/>
      <c r="BF5" s="611"/>
      <c r="BG5" s="623">
        <v>3979217</v>
      </c>
      <c r="BH5" s="624"/>
      <c r="BI5" s="624"/>
      <c r="BJ5" s="624"/>
      <c r="BK5" s="624"/>
      <c r="BL5" s="624"/>
      <c r="BM5" s="624"/>
      <c r="BN5" s="625"/>
      <c r="BO5" s="626">
        <v>93.1</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101141</v>
      </c>
      <c r="S6" s="624"/>
      <c r="T6" s="624"/>
      <c r="U6" s="624"/>
      <c r="V6" s="624"/>
      <c r="W6" s="624"/>
      <c r="X6" s="624"/>
      <c r="Y6" s="625"/>
      <c r="Z6" s="626">
        <v>0.9</v>
      </c>
      <c r="AA6" s="626"/>
      <c r="AB6" s="626"/>
      <c r="AC6" s="626"/>
      <c r="AD6" s="627">
        <v>101141</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3979217</v>
      </c>
      <c r="BH6" s="624"/>
      <c r="BI6" s="624"/>
      <c r="BJ6" s="624"/>
      <c r="BK6" s="624"/>
      <c r="BL6" s="624"/>
      <c r="BM6" s="624"/>
      <c r="BN6" s="625"/>
      <c r="BO6" s="626">
        <v>93.1</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99344</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99344</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1793</v>
      </c>
      <c r="S7" s="624"/>
      <c r="T7" s="624"/>
      <c r="U7" s="624"/>
      <c r="V7" s="624"/>
      <c r="W7" s="624"/>
      <c r="X7" s="624"/>
      <c r="Y7" s="625"/>
      <c r="Z7" s="626">
        <v>0</v>
      </c>
      <c r="AA7" s="626"/>
      <c r="AB7" s="626"/>
      <c r="AC7" s="626"/>
      <c r="AD7" s="627">
        <v>1793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1854428</v>
      </c>
      <c r="BH7" s="624"/>
      <c r="BI7" s="624"/>
      <c r="BJ7" s="624"/>
      <c r="BK7" s="624"/>
      <c r="BL7" s="624"/>
      <c r="BM7" s="624"/>
      <c r="BN7" s="625"/>
      <c r="BO7" s="626">
        <v>43.4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1371558</v>
      </c>
      <c r="CS7" s="624"/>
      <c r="CT7" s="624"/>
      <c r="CU7" s="624"/>
      <c r="CV7" s="624"/>
      <c r="CW7" s="624"/>
      <c r="CX7" s="624"/>
      <c r="CY7" s="625"/>
      <c r="CZ7" s="626">
        <v>13.2</v>
      </c>
      <c r="DA7" s="626"/>
      <c r="DB7" s="626"/>
      <c r="DC7" s="626"/>
      <c r="DD7" s="632">
        <v>15047</v>
      </c>
      <c r="DE7" s="624"/>
      <c r="DF7" s="624"/>
      <c r="DG7" s="624"/>
      <c r="DH7" s="624"/>
      <c r="DI7" s="624"/>
      <c r="DJ7" s="624"/>
      <c r="DK7" s="624"/>
      <c r="DL7" s="624"/>
      <c r="DM7" s="624"/>
      <c r="DN7" s="624"/>
      <c r="DO7" s="624"/>
      <c r="DP7" s="625"/>
      <c r="DQ7" s="632">
        <v>1239918</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37239</v>
      </c>
      <c r="S8" s="624"/>
      <c r="T8" s="624"/>
      <c r="U8" s="624"/>
      <c r="V8" s="624"/>
      <c r="W8" s="624"/>
      <c r="X8" s="624"/>
      <c r="Y8" s="625"/>
      <c r="Z8" s="626">
        <v>0.3</v>
      </c>
      <c r="AA8" s="626"/>
      <c r="AB8" s="626"/>
      <c r="AC8" s="626"/>
      <c r="AD8" s="627">
        <v>37239</v>
      </c>
      <c r="AE8" s="627"/>
      <c r="AF8" s="627"/>
      <c r="AG8" s="627"/>
      <c r="AH8" s="627"/>
      <c r="AI8" s="627"/>
      <c r="AJ8" s="627"/>
      <c r="AK8" s="627"/>
      <c r="AL8" s="628">
        <v>0.6</v>
      </c>
      <c r="AM8" s="629"/>
      <c r="AN8" s="629"/>
      <c r="AO8" s="630"/>
      <c r="AP8" s="620" t="s">
        <v>228</v>
      </c>
      <c r="AQ8" s="621"/>
      <c r="AR8" s="621"/>
      <c r="AS8" s="621"/>
      <c r="AT8" s="621"/>
      <c r="AU8" s="621"/>
      <c r="AV8" s="621"/>
      <c r="AW8" s="621"/>
      <c r="AX8" s="621"/>
      <c r="AY8" s="621"/>
      <c r="AZ8" s="621"/>
      <c r="BA8" s="621"/>
      <c r="BB8" s="621"/>
      <c r="BC8" s="621"/>
      <c r="BD8" s="621"/>
      <c r="BE8" s="621"/>
      <c r="BF8" s="622"/>
      <c r="BG8" s="623">
        <v>50986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3936872</v>
      </c>
      <c r="CS8" s="624"/>
      <c r="CT8" s="624"/>
      <c r="CU8" s="624"/>
      <c r="CV8" s="624"/>
      <c r="CW8" s="624"/>
      <c r="CX8" s="624"/>
      <c r="CY8" s="625"/>
      <c r="CZ8" s="626">
        <v>37.9</v>
      </c>
      <c r="DA8" s="626"/>
      <c r="DB8" s="626"/>
      <c r="DC8" s="626"/>
      <c r="DD8" s="632">
        <v>35132</v>
      </c>
      <c r="DE8" s="624"/>
      <c r="DF8" s="624"/>
      <c r="DG8" s="624"/>
      <c r="DH8" s="624"/>
      <c r="DI8" s="624"/>
      <c r="DJ8" s="624"/>
      <c r="DK8" s="624"/>
      <c r="DL8" s="624"/>
      <c r="DM8" s="624"/>
      <c r="DN8" s="624"/>
      <c r="DO8" s="624"/>
      <c r="DP8" s="625"/>
      <c r="DQ8" s="632">
        <v>2225887</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38324</v>
      </c>
      <c r="S9" s="624"/>
      <c r="T9" s="624"/>
      <c r="U9" s="624"/>
      <c r="V9" s="624"/>
      <c r="W9" s="624"/>
      <c r="X9" s="624"/>
      <c r="Y9" s="625"/>
      <c r="Z9" s="626">
        <v>0.4</v>
      </c>
      <c r="AA9" s="626"/>
      <c r="AB9" s="626"/>
      <c r="AC9" s="626"/>
      <c r="AD9" s="627">
        <v>38324</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1631729</v>
      </c>
      <c r="BH9" s="624"/>
      <c r="BI9" s="624"/>
      <c r="BJ9" s="624"/>
      <c r="BK9" s="624"/>
      <c r="BL9" s="624"/>
      <c r="BM9" s="624"/>
      <c r="BN9" s="625"/>
      <c r="BO9" s="626">
        <v>38.200000000000003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1046781</v>
      </c>
      <c r="CS9" s="624"/>
      <c r="CT9" s="624"/>
      <c r="CU9" s="624"/>
      <c r="CV9" s="624"/>
      <c r="CW9" s="624"/>
      <c r="CX9" s="624"/>
      <c r="CY9" s="625"/>
      <c r="CZ9" s="626">
        <v>10.1</v>
      </c>
      <c r="DA9" s="626"/>
      <c r="DB9" s="626"/>
      <c r="DC9" s="626"/>
      <c r="DD9" s="632">
        <v>192162</v>
      </c>
      <c r="DE9" s="624"/>
      <c r="DF9" s="624"/>
      <c r="DG9" s="624"/>
      <c r="DH9" s="624"/>
      <c r="DI9" s="624"/>
      <c r="DJ9" s="624"/>
      <c r="DK9" s="624"/>
      <c r="DL9" s="624"/>
      <c r="DM9" s="624"/>
      <c r="DN9" s="624"/>
      <c r="DO9" s="624"/>
      <c r="DP9" s="625"/>
      <c r="DQ9" s="632">
        <v>720672</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58436</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27511</v>
      </c>
      <c r="CS10" s="624"/>
      <c r="CT10" s="624"/>
      <c r="CU10" s="624"/>
      <c r="CV10" s="624"/>
      <c r="CW10" s="624"/>
      <c r="CX10" s="624"/>
      <c r="CY10" s="625"/>
      <c r="CZ10" s="626">
        <v>0.3</v>
      </c>
      <c r="DA10" s="626"/>
      <c r="DB10" s="626"/>
      <c r="DC10" s="626"/>
      <c r="DD10" s="632">
        <v>4950</v>
      </c>
      <c r="DE10" s="624"/>
      <c r="DF10" s="624"/>
      <c r="DG10" s="624"/>
      <c r="DH10" s="624"/>
      <c r="DI10" s="624"/>
      <c r="DJ10" s="624"/>
      <c r="DK10" s="624"/>
      <c r="DL10" s="624"/>
      <c r="DM10" s="624"/>
      <c r="DN10" s="624"/>
      <c r="DO10" s="624"/>
      <c r="DP10" s="625"/>
      <c r="DQ10" s="632">
        <v>15394</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666611</v>
      </c>
      <c r="S11" s="624"/>
      <c r="T11" s="624"/>
      <c r="U11" s="624"/>
      <c r="V11" s="624"/>
      <c r="W11" s="624"/>
      <c r="X11" s="624"/>
      <c r="Y11" s="625"/>
      <c r="Z11" s="628">
        <v>6.1</v>
      </c>
      <c r="AA11" s="629"/>
      <c r="AB11" s="629"/>
      <c r="AC11" s="635"/>
      <c r="AD11" s="632">
        <v>666611</v>
      </c>
      <c r="AE11" s="624"/>
      <c r="AF11" s="624"/>
      <c r="AG11" s="624"/>
      <c r="AH11" s="624"/>
      <c r="AI11" s="624"/>
      <c r="AJ11" s="624"/>
      <c r="AK11" s="625"/>
      <c r="AL11" s="628">
        <v>10</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113277</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193412</v>
      </c>
      <c r="CS11" s="624"/>
      <c r="CT11" s="624"/>
      <c r="CU11" s="624"/>
      <c r="CV11" s="624"/>
      <c r="CW11" s="624"/>
      <c r="CX11" s="624"/>
      <c r="CY11" s="625"/>
      <c r="CZ11" s="626">
        <v>1.9</v>
      </c>
      <c r="DA11" s="626"/>
      <c r="DB11" s="626"/>
      <c r="DC11" s="626"/>
      <c r="DD11" s="632">
        <v>73384</v>
      </c>
      <c r="DE11" s="624"/>
      <c r="DF11" s="624"/>
      <c r="DG11" s="624"/>
      <c r="DH11" s="624"/>
      <c r="DI11" s="624"/>
      <c r="DJ11" s="624"/>
      <c r="DK11" s="624"/>
      <c r="DL11" s="624"/>
      <c r="DM11" s="624"/>
      <c r="DN11" s="624"/>
      <c r="DO11" s="624"/>
      <c r="DP11" s="625"/>
      <c r="DQ11" s="632">
        <v>144893</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1830741</v>
      </c>
      <c r="BH12" s="624"/>
      <c r="BI12" s="624"/>
      <c r="BJ12" s="624"/>
      <c r="BK12" s="624"/>
      <c r="BL12" s="624"/>
      <c r="BM12" s="624"/>
      <c r="BN12" s="625"/>
      <c r="BO12" s="626">
        <v>42.8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156929</v>
      </c>
      <c r="CS12" s="624"/>
      <c r="CT12" s="624"/>
      <c r="CU12" s="624"/>
      <c r="CV12" s="624"/>
      <c r="CW12" s="624"/>
      <c r="CX12" s="624"/>
      <c r="CY12" s="625"/>
      <c r="CZ12" s="626">
        <v>1.5</v>
      </c>
      <c r="DA12" s="626"/>
      <c r="DB12" s="626"/>
      <c r="DC12" s="626"/>
      <c r="DD12" s="632" t="s">
        <v>122</v>
      </c>
      <c r="DE12" s="624"/>
      <c r="DF12" s="624"/>
      <c r="DG12" s="624"/>
      <c r="DH12" s="624"/>
      <c r="DI12" s="624"/>
      <c r="DJ12" s="624"/>
      <c r="DK12" s="624"/>
      <c r="DL12" s="624"/>
      <c r="DM12" s="624"/>
      <c r="DN12" s="624"/>
      <c r="DO12" s="624"/>
      <c r="DP12" s="625"/>
      <c r="DQ12" s="632">
        <v>98177</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1830741</v>
      </c>
      <c r="BH13" s="624"/>
      <c r="BI13" s="624"/>
      <c r="BJ13" s="624"/>
      <c r="BK13" s="624"/>
      <c r="BL13" s="624"/>
      <c r="BM13" s="624"/>
      <c r="BN13" s="625"/>
      <c r="BO13" s="626">
        <v>42.8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887547</v>
      </c>
      <c r="CS13" s="624"/>
      <c r="CT13" s="624"/>
      <c r="CU13" s="624"/>
      <c r="CV13" s="624"/>
      <c r="CW13" s="624"/>
      <c r="CX13" s="624"/>
      <c r="CY13" s="625"/>
      <c r="CZ13" s="626">
        <v>8.6</v>
      </c>
      <c r="DA13" s="626"/>
      <c r="DB13" s="626"/>
      <c r="DC13" s="626"/>
      <c r="DD13" s="632">
        <v>429570</v>
      </c>
      <c r="DE13" s="624"/>
      <c r="DF13" s="624"/>
      <c r="DG13" s="624"/>
      <c r="DH13" s="624"/>
      <c r="DI13" s="624"/>
      <c r="DJ13" s="624"/>
      <c r="DK13" s="624"/>
      <c r="DL13" s="624"/>
      <c r="DM13" s="624"/>
      <c r="DN13" s="624"/>
      <c r="DO13" s="624"/>
      <c r="DP13" s="625"/>
      <c r="DQ13" s="632">
        <v>646975</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199</v>
      </c>
      <c r="S14" s="624"/>
      <c r="T14" s="624"/>
      <c r="U14" s="624"/>
      <c r="V14" s="624"/>
      <c r="W14" s="624"/>
      <c r="X14" s="624"/>
      <c r="Y14" s="625"/>
      <c r="Z14" s="626">
        <v>0</v>
      </c>
      <c r="AA14" s="626"/>
      <c r="AB14" s="626"/>
      <c r="AC14" s="626"/>
      <c r="AD14" s="627">
        <v>199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89819</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395434</v>
      </c>
      <c r="CS14" s="624"/>
      <c r="CT14" s="624"/>
      <c r="CU14" s="624"/>
      <c r="CV14" s="624"/>
      <c r="CW14" s="624"/>
      <c r="CX14" s="624"/>
      <c r="CY14" s="625"/>
      <c r="CZ14" s="626">
        <v>3.8</v>
      </c>
      <c r="DA14" s="626"/>
      <c r="DB14" s="626"/>
      <c r="DC14" s="626"/>
      <c r="DD14" s="632" t="s">
        <v>122</v>
      </c>
      <c r="DE14" s="624"/>
      <c r="DF14" s="624"/>
      <c r="DG14" s="624"/>
      <c r="DH14" s="624"/>
      <c r="DI14" s="624"/>
      <c r="DJ14" s="624"/>
      <c r="DK14" s="624"/>
      <c r="DL14" s="624"/>
      <c r="DM14" s="624"/>
      <c r="DN14" s="624"/>
      <c r="DO14" s="624"/>
      <c r="DP14" s="625"/>
      <c r="DQ14" s="632">
        <v>392720</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204229</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1408075</v>
      </c>
      <c r="CS15" s="624"/>
      <c r="CT15" s="624"/>
      <c r="CU15" s="624"/>
      <c r="CV15" s="624"/>
      <c r="CW15" s="624"/>
      <c r="CX15" s="624"/>
      <c r="CY15" s="625"/>
      <c r="CZ15" s="626">
        <v>13.6</v>
      </c>
      <c r="DA15" s="626"/>
      <c r="DB15" s="626"/>
      <c r="DC15" s="626"/>
      <c r="DD15" s="632">
        <v>146826</v>
      </c>
      <c r="DE15" s="624"/>
      <c r="DF15" s="624"/>
      <c r="DG15" s="624"/>
      <c r="DH15" s="624"/>
      <c r="DI15" s="624"/>
      <c r="DJ15" s="624"/>
      <c r="DK15" s="624"/>
      <c r="DL15" s="624"/>
      <c r="DM15" s="624"/>
      <c r="DN15" s="624"/>
      <c r="DO15" s="624"/>
      <c r="DP15" s="625"/>
      <c r="DQ15" s="632">
        <v>1007362</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24871</v>
      </c>
      <c r="S16" s="624"/>
      <c r="T16" s="624"/>
      <c r="U16" s="624"/>
      <c r="V16" s="624"/>
      <c r="W16" s="624"/>
      <c r="X16" s="624"/>
      <c r="Y16" s="625"/>
      <c r="Z16" s="626">
        <v>0.2</v>
      </c>
      <c r="AA16" s="626"/>
      <c r="AB16" s="626"/>
      <c r="AC16" s="626"/>
      <c r="AD16" s="627">
        <v>24871</v>
      </c>
      <c r="AE16" s="627"/>
      <c r="AF16" s="627"/>
      <c r="AG16" s="627"/>
      <c r="AH16" s="627"/>
      <c r="AI16" s="627"/>
      <c r="AJ16" s="627"/>
      <c r="AK16" s="627"/>
      <c r="AL16" s="628">
        <v>0.4</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71343</v>
      </c>
      <c r="S17" s="624"/>
      <c r="T17" s="624"/>
      <c r="U17" s="624"/>
      <c r="V17" s="624"/>
      <c r="W17" s="624"/>
      <c r="X17" s="624"/>
      <c r="Y17" s="625"/>
      <c r="Z17" s="626">
        <v>0.7</v>
      </c>
      <c r="AA17" s="626"/>
      <c r="AB17" s="626"/>
      <c r="AC17" s="626"/>
      <c r="AD17" s="627">
        <v>71343</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852126</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852126</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45475</v>
      </c>
      <c r="S18" s="624"/>
      <c r="T18" s="624"/>
      <c r="U18" s="624"/>
      <c r="V18" s="624"/>
      <c r="W18" s="624"/>
      <c r="X18" s="624"/>
      <c r="Y18" s="625"/>
      <c r="Z18" s="626">
        <v>0.4</v>
      </c>
      <c r="AA18" s="626"/>
      <c r="AB18" s="626"/>
      <c r="AC18" s="626"/>
      <c r="AD18" s="627">
        <v>45475</v>
      </c>
      <c r="AE18" s="627"/>
      <c r="AF18" s="627"/>
      <c r="AG18" s="627"/>
      <c r="AH18" s="627"/>
      <c r="AI18" s="627"/>
      <c r="AJ18" s="627"/>
      <c r="AK18" s="627"/>
      <c r="AL18" s="628">
        <v>0.7</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45191</v>
      </c>
      <c r="S19" s="624"/>
      <c r="T19" s="624"/>
      <c r="U19" s="624"/>
      <c r="V19" s="624"/>
      <c r="W19" s="624"/>
      <c r="X19" s="624"/>
      <c r="Y19" s="625"/>
      <c r="Z19" s="626">
        <v>0.4</v>
      </c>
      <c r="AA19" s="626"/>
      <c r="AB19" s="626"/>
      <c r="AC19" s="626"/>
      <c r="AD19" s="627">
        <v>45191</v>
      </c>
      <c r="AE19" s="627"/>
      <c r="AF19" s="627"/>
      <c r="AG19" s="627"/>
      <c r="AH19" s="627"/>
      <c r="AI19" s="627"/>
      <c r="AJ19" s="627"/>
      <c r="AK19" s="627"/>
      <c r="AL19" s="628">
        <v>0.7</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296314</v>
      </c>
      <c r="BH19" s="624"/>
      <c r="BI19" s="624"/>
      <c r="BJ19" s="624"/>
      <c r="BK19" s="624"/>
      <c r="BL19" s="624"/>
      <c r="BM19" s="624"/>
      <c r="BN19" s="625"/>
      <c r="BO19" s="626">
        <v>6.9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284</v>
      </c>
      <c r="S20" s="624"/>
      <c r="T20" s="624"/>
      <c r="U20" s="624"/>
      <c r="V20" s="624"/>
      <c r="W20" s="624"/>
      <c r="X20" s="624"/>
      <c r="Y20" s="625"/>
      <c r="Z20" s="626">
        <v>0</v>
      </c>
      <c r="AA20" s="626"/>
      <c r="AB20" s="626"/>
      <c r="AC20" s="626"/>
      <c r="AD20" s="627">
        <v>284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296314</v>
      </c>
      <c r="BH20" s="624"/>
      <c r="BI20" s="624"/>
      <c r="BJ20" s="624"/>
      <c r="BK20" s="624"/>
      <c r="BL20" s="624"/>
      <c r="BM20" s="624"/>
      <c r="BN20" s="625"/>
      <c r="BO20" s="626">
        <v>6.9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10375589</v>
      </c>
      <c r="CS20" s="624"/>
      <c r="CT20" s="624"/>
      <c r="CU20" s="624"/>
      <c r="CV20" s="624"/>
      <c r="CW20" s="624"/>
      <c r="CX20" s="624"/>
      <c r="CY20" s="625"/>
      <c r="CZ20" s="626">
        <v>100</v>
      </c>
      <c r="DA20" s="626"/>
      <c r="DB20" s="626"/>
      <c r="DC20" s="626"/>
      <c r="DD20" s="632">
        <v>897071</v>
      </c>
      <c r="DE20" s="624"/>
      <c r="DF20" s="624"/>
      <c r="DG20" s="624"/>
      <c r="DH20" s="624"/>
      <c r="DI20" s="624"/>
      <c r="DJ20" s="624"/>
      <c r="DK20" s="624"/>
      <c r="DL20" s="624"/>
      <c r="DM20" s="624"/>
      <c r="DN20" s="624"/>
      <c r="DO20" s="624"/>
      <c r="DP20" s="625"/>
      <c r="DQ20" s="632">
        <v>7443468</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1706349</v>
      </c>
      <c r="S21" s="624"/>
      <c r="T21" s="624"/>
      <c r="U21" s="624"/>
      <c r="V21" s="624"/>
      <c r="W21" s="624"/>
      <c r="X21" s="624"/>
      <c r="Y21" s="625"/>
      <c r="Z21" s="626">
        <v>15.6</v>
      </c>
      <c r="AA21" s="626"/>
      <c r="AB21" s="626"/>
      <c r="AC21" s="626"/>
      <c r="AD21" s="627">
        <v>1668110</v>
      </c>
      <c r="AE21" s="627"/>
      <c r="AF21" s="627"/>
      <c r="AG21" s="627"/>
      <c r="AH21" s="627"/>
      <c r="AI21" s="627"/>
      <c r="AJ21" s="627"/>
      <c r="AK21" s="627"/>
      <c r="AL21" s="628">
        <v>25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1668110</v>
      </c>
      <c r="S22" s="624"/>
      <c r="T22" s="624"/>
      <c r="U22" s="624"/>
      <c r="V22" s="624"/>
      <c r="W22" s="624"/>
      <c r="X22" s="624"/>
      <c r="Y22" s="625"/>
      <c r="Z22" s="626">
        <v>15.3</v>
      </c>
      <c r="AA22" s="626"/>
      <c r="AB22" s="626"/>
      <c r="AC22" s="626"/>
      <c r="AD22" s="627">
        <v>1668110</v>
      </c>
      <c r="AE22" s="627"/>
      <c r="AF22" s="627"/>
      <c r="AG22" s="627"/>
      <c r="AH22" s="627"/>
      <c r="AI22" s="627"/>
      <c r="AJ22" s="627"/>
      <c r="AK22" s="627"/>
      <c r="AL22" s="628">
        <v>25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38239</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296314</v>
      </c>
      <c r="BH23" s="624"/>
      <c r="BI23" s="624"/>
      <c r="BJ23" s="624"/>
      <c r="BK23" s="624"/>
      <c r="BL23" s="624"/>
      <c r="BM23" s="624"/>
      <c r="BN23" s="625"/>
      <c r="BO23" s="626">
        <v>6.9</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4840686</v>
      </c>
      <c r="CS24" s="613"/>
      <c r="CT24" s="613"/>
      <c r="CU24" s="613"/>
      <c r="CV24" s="613"/>
      <c r="CW24" s="613"/>
      <c r="CX24" s="613"/>
      <c r="CY24" s="614"/>
      <c r="CZ24" s="617">
        <v>46.7</v>
      </c>
      <c r="DA24" s="618"/>
      <c r="DB24" s="618"/>
      <c r="DC24" s="634"/>
      <c r="DD24" s="655">
        <v>3318084</v>
      </c>
      <c r="DE24" s="613"/>
      <c r="DF24" s="613"/>
      <c r="DG24" s="613"/>
      <c r="DH24" s="613"/>
      <c r="DI24" s="613"/>
      <c r="DJ24" s="613"/>
      <c r="DK24" s="614"/>
      <c r="DL24" s="655">
        <v>3105595</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6968876</v>
      </c>
      <c r="S25" s="624"/>
      <c r="T25" s="624"/>
      <c r="U25" s="624"/>
      <c r="V25" s="624"/>
      <c r="W25" s="624"/>
      <c r="X25" s="624"/>
      <c r="Y25" s="625"/>
      <c r="Z25" s="626">
        <v>63.7</v>
      </c>
      <c r="AA25" s="626"/>
      <c r="AB25" s="626"/>
      <c r="AC25" s="626"/>
      <c r="AD25" s="627">
        <v>6634323</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1787469</v>
      </c>
      <c r="CS25" s="644"/>
      <c r="CT25" s="644"/>
      <c r="CU25" s="644"/>
      <c r="CV25" s="644"/>
      <c r="CW25" s="644"/>
      <c r="CX25" s="644"/>
      <c r="CY25" s="645"/>
      <c r="CZ25" s="628">
        <v>17.2</v>
      </c>
      <c r="DA25" s="656"/>
      <c r="DB25" s="656"/>
      <c r="DC25" s="658"/>
      <c r="DD25" s="632">
        <v>1661231</v>
      </c>
      <c r="DE25" s="644"/>
      <c r="DF25" s="644"/>
      <c r="DG25" s="644"/>
      <c r="DH25" s="644"/>
      <c r="DI25" s="644"/>
      <c r="DJ25" s="644"/>
      <c r="DK25" s="645"/>
      <c r="DL25" s="632">
        <v>1587369</v>
      </c>
      <c r="DM25" s="644"/>
      <c r="DN25" s="644"/>
      <c r="DO25" s="644"/>
      <c r="DP25" s="644"/>
      <c r="DQ25" s="644"/>
      <c r="DR25" s="644"/>
      <c r="DS25" s="644"/>
      <c r="DT25" s="644"/>
      <c r="DU25" s="644"/>
      <c r="DV25" s="645"/>
      <c r="DW25" s="628">
        <v>23.5</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3904</v>
      </c>
      <c r="S26" s="624"/>
      <c r="T26" s="624"/>
      <c r="U26" s="624"/>
      <c r="V26" s="624"/>
      <c r="W26" s="624"/>
      <c r="X26" s="624"/>
      <c r="Y26" s="625"/>
      <c r="Z26" s="626">
        <v>0</v>
      </c>
      <c r="AA26" s="626"/>
      <c r="AB26" s="626"/>
      <c r="AC26" s="626"/>
      <c r="AD26" s="627">
        <v>3904</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981305</v>
      </c>
      <c r="CS26" s="624"/>
      <c r="CT26" s="624"/>
      <c r="CU26" s="624"/>
      <c r="CV26" s="624"/>
      <c r="CW26" s="624"/>
      <c r="CX26" s="624"/>
      <c r="CY26" s="625"/>
      <c r="CZ26" s="628">
        <v>9.5</v>
      </c>
      <c r="DA26" s="656"/>
      <c r="DB26" s="656"/>
      <c r="DC26" s="658"/>
      <c r="DD26" s="632">
        <v>885380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167871</v>
      </c>
      <c r="S27" s="624"/>
      <c r="T27" s="624"/>
      <c r="U27" s="624"/>
      <c r="V27" s="624"/>
      <c r="W27" s="624"/>
      <c r="X27" s="624"/>
      <c r="Y27" s="625"/>
      <c r="Z27" s="626">
        <v>1.5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4275531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2201091</v>
      </c>
      <c r="CS27" s="644"/>
      <c r="CT27" s="644"/>
      <c r="CU27" s="644"/>
      <c r="CV27" s="644"/>
      <c r="CW27" s="644"/>
      <c r="CX27" s="644"/>
      <c r="CY27" s="645"/>
      <c r="CZ27" s="628">
        <v>21.2</v>
      </c>
      <c r="DA27" s="656"/>
      <c r="DB27" s="656"/>
      <c r="DC27" s="658"/>
      <c r="DD27" s="632">
        <v>804727</v>
      </c>
      <c r="DE27" s="644"/>
      <c r="DF27" s="644"/>
      <c r="DG27" s="644"/>
      <c r="DH27" s="644"/>
      <c r="DI27" s="644"/>
      <c r="DJ27" s="644"/>
      <c r="DK27" s="645"/>
      <c r="DL27" s="632">
        <v>666100</v>
      </c>
      <c r="DM27" s="644"/>
      <c r="DN27" s="644"/>
      <c r="DO27" s="644"/>
      <c r="DP27" s="644"/>
      <c r="DQ27" s="644"/>
      <c r="DR27" s="644"/>
      <c r="DS27" s="644"/>
      <c r="DT27" s="644"/>
      <c r="DU27" s="644"/>
      <c r="DV27" s="645"/>
      <c r="DW27" s="628">
        <v>9.9</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69655</v>
      </c>
      <c r="S28" s="624"/>
      <c r="T28" s="624"/>
      <c r="U28" s="624"/>
      <c r="V28" s="624"/>
      <c r="W28" s="624"/>
      <c r="X28" s="624"/>
      <c r="Y28" s="625"/>
      <c r="Z28" s="626">
        <v>0.6</v>
      </c>
      <c r="AA28" s="626"/>
      <c r="AB28" s="626"/>
      <c r="AC28" s="626"/>
      <c r="AD28" s="627">
        <v>22825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852126</v>
      </c>
      <c r="CS28" s="624"/>
      <c r="CT28" s="624"/>
      <c r="CU28" s="624"/>
      <c r="CV28" s="624"/>
      <c r="CW28" s="624"/>
      <c r="CX28" s="624"/>
      <c r="CY28" s="625"/>
      <c r="CZ28" s="628">
        <v>8.1999999999999993</v>
      </c>
      <c r="DA28" s="656"/>
      <c r="DB28" s="656"/>
      <c r="DC28" s="658"/>
      <c r="DD28" s="632">
        <v>852126</v>
      </c>
      <c r="DE28" s="624"/>
      <c r="DF28" s="624"/>
      <c r="DG28" s="624"/>
      <c r="DH28" s="624"/>
      <c r="DI28" s="624"/>
      <c r="DJ28" s="624"/>
      <c r="DK28" s="625"/>
      <c r="DL28" s="632">
        <v>852126</v>
      </c>
      <c r="DM28" s="624"/>
      <c r="DN28" s="624"/>
      <c r="DO28" s="624"/>
      <c r="DP28" s="624"/>
      <c r="DQ28" s="624"/>
      <c r="DR28" s="624"/>
      <c r="DS28" s="624"/>
      <c r="DT28" s="624"/>
      <c r="DU28" s="624"/>
      <c r="DV28" s="625"/>
      <c r="DW28" s="628">
        <v>12.6</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57194</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852126</v>
      </c>
      <c r="CS29" s="644"/>
      <c r="CT29" s="644"/>
      <c r="CU29" s="644"/>
      <c r="CV29" s="644"/>
      <c r="CW29" s="644"/>
      <c r="CX29" s="644"/>
      <c r="CY29" s="645"/>
      <c r="CZ29" s="628">
        <v>8.1999999999999993</v>
      </c>
      <c r="DA29" s="656"/>
      <c r="DB29" s="656"/>
      <c r="DC29" s="658"/>
      <c r="DD29" s="632">
        <v>852126</v>
      </c>
      <c r="DE29" s="644"/>
      <c r="DF29" s="644"/>
      <c r="DG29" s="644"/>
      <c r="DH29" s="644"/>
      <c r="DI29" s="644"/>
      <c r="DJ29" s="644"/>
      <c r="DK29" s="645"/>
      <c r="DL29" s="632">
        <v>852126</v>
      </c>
      <c r="DM29" s="644"/>
      <c r="DN29" s="644"/>
      <c r="DO29" s="644"/>
      <c r="DP29" s="644"/>
      <c r="DQ29" s="644"/>
      <c r="DR29" s="644"/>
      <c r="DS29" s="644"/>
      <c r="DT29" s="644"/>
      <c r="DU29" s="644"/>
      <c r="DV29" s="645"/>
      <c r="DW29" s="628">
        <v>12.6</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1305902</v>
      </c>
      <c r="S30" s="624"/>
      <c r="T30" s="624"/>
      <c r="U30" s="624"/>
      <c r="V30" s="624"/>
      <c r="W30" s="624"/>
      <c r="X30" s="624"/>
      <c r="Y30" s="625"/>
      <c r="Z30" s="626">
        <v>11.9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831988</v>
      </c>
      <c r="CS30" s="624"/>
      <c r="CT30" s="624"/>
      <c r="CU30" s="624"/>
      <c r="CV30" s="624"/>
      <c r="CW30" s="624"/>
      <c r="CX30" s="624"/>
      <c r="CY30" s="625"/>
      <c r="CZ30" s="628">
        <v>8</v>
      </c>
      <c r="DA30" s="656"/>
      <c r="DB30" s="656"/>
      <c r="DC30" s="658"/>
      <c r="DD30" s="632">
        <v>831988</v>
      </c>
      <c r="DE30" s="624"/>
      <c r="DF30" s="624"/>
      <c r="DG30" s="624"/>
      <c r="DH30" s="624"/>
      <c r="DI30" s="624"/>
      <c r="DJ30" s="624"/>
      <c r="DK30" s="625"/>
      <c r="DL30" s="632">
        <v>831988</v>
      </c>
      <c r="DM30" s="624"/>
      <c r="DN30" s="624"/>
      <c r="DO30" s="624"/>
      <c r="DP30" s="624"/>
      <c r="DQ30" s="624"/>
      <c r="DR30" s="624"/>
      <c r="DS30" s="624"/>
      <c r="DT30" s="624"/>
      <c r="DU30" s="624"/>
      <c r="DV30" s="625"/>
      <c r="DW30" s="628">
        <v>12.3</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98.7</v>
      </c>
      <c r="BN31" s="667"/>
      <c r="BO31" s="667"/>
      <c r="BP31" s="667"/>
      <c r="BQ31" s="668"/>
      <c r="BR31" s="670">
        <v>99.6</v>
      </c>
      <c r="BS31" s="667"/>
      <c r="BT31" s="667"/>
      <c r="BU31" s="667"/>
      <c r="BV31" s="667"/>
      <c r="BW31" s="667"/>
      <c r="BX31" s="618">
        <v>99</v>
      </c>
      <c r="BY31" s="667"/>
      <c r="BZ31" s="667"/>
      <c r="CA31" s="667"/>
      <c r="CB31" s="668"/>
      <c r="CD31" s="663"/>
      <c r="CE31" s="664"/>
      <c r="CF31" s="620" t="s">
        <v>301</v>
      </c>
      <c r="CG31" s="621"/>
      <c r="CH31" s="621"/>
      <c r="CI31" s="621"/>
      <c r="CJ31" s="621"/>
      <c r="CK31" s="621"/>
      <c r="CL31" s="621"/>
      <c r="CM31" s="621"/>
      <c r="CN31" s="621"/>
      <c r="CO31" s="621"/>
      <c r="CP31" s="621"/>
      <c r="CQ31" s="622"/>
      <c r="CR31" s="623">
        <v>20138</v>
      </c>
      <c r="CS31" s="644"/>
      <c r="CT31" s="644"/>
      <c r="CU31" s="644"/>
      <c r="CV31" s="644"/>
      <c r="CW31" s="644"/>
      <c r="CX31" s="644"/>
      <c r="CY31" s="645"/>
      <c r="CZ31" s="628">
        <v>0.2</v>
      </c>
      <c r="DA31" s="656"/>
      <c r="DB31" s="656"/>
      <c r="DC31" s="658"/>
      <c r="DD31" s="632">
        <v>20138</v>
      </c>
      <c r="DE31" s="644"/>
      <c r="DF31" s="644"/>
      <c r="DG31" s="644"/>
      <c r="DH31" s="644"/>
      <c r="DI31" s="644"/>
      <c r="DJ31" s="644"/>
      <c r="DK31" s="645"/>
      <c r="DL31" s="632">
        <v>20138</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794948</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44"/>
      <c r="BI32" s="644"/>
      <c r="BJ32" s="644"/>
      <c r="BK32" s="644"/>
      <c r="BL32" s="644"/>
      <c r="BM32" s="629">
        <v>98.5</v>
      </c>
      <c r="BN32" s="644"/>
      <c r="BO32" s="644"/>
      <c r="BP32" s="644"/>
      <c r="BQ32" s="669"/>
      <c r="BR32" s="680">
        <v>99.6</v>
      </c>
      <c r="BS32" s="644"/>
      <c r="BT32" s="644"/>
      <c r="BU32" s="644"/>
      <c r="BV32" s="644"/>
      <c r="BW32" s="644"/>
      <c r="BX32" s="629">
        <v>98.9</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9527</v>
      </c>
      <c r="S33" s="624"/>
      <c r="T33" s="624"/>
      <c r="U33" s="624"/>
      <c r="V33" s="624"/>
      <c r="W33" s="624"/>
      <c r="X33" s="624"/>
      <c r="Y33" s="625"/>
      <c r="Z33" s="626">
        <v>0.1</v>
      </c>
      <c r="AA33" s="626"/>
      <c r="AB33" s="626"/>
      <c r="AC33" s="626"/>
      <c r="AD33" s="627">
        <v>3081</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99.3</v>
      </c>
      <c r="BH33" s="682"/>
      <c r="BI33" s="682"/>
      <c r="BJ33" s="682"/>
      <c r="BK33" s="682"/>
      <c r="BL33" s="682"/>
      <c r="BM33" s="683">
        <v>98.9</v>
      </c>
      <c r="BN33" s="682"/>
      <c r="BO33" s="682"/>
      <c r="BP33" s="682"/>
      <c r="BQ33" s="684"/>
      <c r="BR33" s="681">
        <v>99.6</v>
      </c>
      <c r="BS33" s="682"/>
      <c r="BT33" s="682"/>
      <c r="BU33" s="682"/>
      <c r="BV33" s="682"/>
      <c r="BW33" s="682"/>
      <c r="BX33" s="683">
        <v>99.1</v>
      </c>
      <c r="BY33" s="682"/>
      <c r="BZ33" s="682"/>
      <c r="CA33" s="682"/>
      <c r="CB33" s="684"/>
      <c r="CD33" s="620" t="s">
        <v>308</v>
      </c>
      <c r="CE33" s="621"/>
      <c r="CF33" s="621"/>
      <c r="CG33" s="621"/>
      <c r="CH33" s="621"/>
      <c r="CI33" s="621"/>
      <c r="CJ33" s="621"/>
      <c r="CK33" s="621"/>
      <c r="CL33" s="621"/>
      <c r="CM33" s="621"/>
      <c r="CN33" s="621"/>
      <c r="CO33" s="621"/>
      <c r="CP33" s="621"/>
      <c r="CQ33" s="622"/>
      <c r="CR33" s="623">
        <v>4637832</v>
      </c>
      <c r="CS33" s="644"/>
      <c r="CT33" s="644"/>
      <c r="CU33" s="644"/>
      <c r="CV33" s="644"/>
      <c r="CW33" s="644"/>
      <c r="CX33" s="644"/>
      <c r="CY33" s="645"/>
      <c r="CZ33" s="628">
        <v>44.7</v>
      </c>
      <c r="DA33" s="656"/>
      <c r="DB33" s="656"/>
      <c r="DC33" s="658"/>
      <c r="DD33" s="632">
        <v>3827727</v>
      </c>
      <c r="DE33" s="644"/>
      <c r="DF33" s="644"/>
      <c r="DG33" s="644"/>
      <c r="DH33" s="644"/>
      <c r="DI33" s="644"/>
      <c r="DJ33" s="644"/>
      <c r="DK33" s="645"/>
      <c r="DL33" s="632">
        <v>2959815</v>
      </c>
      <c r="DM33" s="644"/>
      <c r="DN33" s="644"/>
      <c r="DO33" s="644"/>
      <c r="DP33" s="644"/>
      <c r="DQ33" s="644"/>
      <c r="DR33" s="644"/>
      <c r="DS33" s="644"/>
      <c r="DT33" s="644"/>
      <c r="DU33" s="644"/>
      <c r="DV33" s="645"/>
      <c r="DW33" s="628">
        <v>43.8</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36074</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1864592</v>
      </c>
      <c r="CS34" s="624"/>
      <c r="CT34" s="624"/>
      <c r="CU34" s="624"/>
      <c r="CV34" s="624"/>
      <c r="CW34" s="624"/>
      <c r="CX34" s="624"/>
      <c r="CY34" s="625"/>
      <c r="CZ34" s="628">
        <v>18</v>
      </c>
      <c r="DA34" s="656"/>
      <c r="DB34" s="656"/>
      <c r="DC34" s="658"/>
      <c r="DD34" s="632">
        <v>1388881</v>
      </c>
      <c r="DE34" s="624"/>
      <c r="DF34" s="624"/>
      <c r="DG34" s="624"/>
      <c r="DH34" s="624"/>
      <c r="DI34" s="624"/>
      <c r="DJ34" s="624"/>
      <c r="DK34" s="625"/>
      <c r="DL34" s="632">
        <v>1167602</v>
      </c>
      <c r="DM34" s="624"/>
      <c r="DN34" s="624"/>
      <c r="DO34" s="624"/>
      <c r="DP34" s="624"/>
      <c r="DQ34" s="624"/>
      <c r="DR34" s="624"/>
      <c r="DS34" s="624"/>
      <c r="DT34" s="624"/>
      <c r="DU34" s="624"/>
      <c r="DV34" s="625"/>
      <c r="DW34" s="628">
        <v>17.3</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279853</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68404</v>
      </c>
      <c r="CS35" s="644"/>
      <c r="CT35" s="644"/>
      <c r="CU35" s="644"/>
      <c r="CV35" s="644"/>
      <c r="CW35" s="644"/>
      <c r="CX35" s="644"/>
      <c r="CY35" s="645"/>
      <c r="CZ35" s="628">
        <v>0.7</v>
      </c>
      <c r="DA35" s="656"/>
      <c r="DB35" s="656"/>
      <c r="DC35" s="658"/>
      <c r="DD35" s="632">
        <v>67972</v>
      </c>
      <c r="DE35" s="644"/>
      <c r="DF35" s="644"/>
      <c r="DG35" s="644"/>
      <c r="DH35" s="644"/>
      <c r="DI35" s="644"/>
      <c r="DJ35" s="644"/>
      <c r="DK35" s="645"/>
      <c r="DL35" s="632">
        <v>67158</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509242</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1200190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45112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1385781</v>
      </c>
      <c r="CS36" s="624"/>
      <c r="CT36" s="624"/>
      <c r="CU36" s="624"/>
      <c r="CV36" s="624"/>
      <c r="CW36" s="624"/>
      <c r="CX36" s="624"/>
      <c r="CY36" s="625"/>
      <c r="CZ36" s="628">
        <v>13.4</v>
      </c>
      <c r="DA36" s="656"/>
      <c r="DB36" s="656"/>
      <c r="DC36" s="658"/>
      <c r="DD36" s="632">
        <v>1273335</v>
      </c>
      <c r="DE36" s="624"/>
      <c r="DF36" s="624"/>
      <c r="DG36" s="624"/>
      <c r="DH36" s="624"/>
      <c r="DI36" s="624"/>
      <c r="DJ36" s="624"/>
      <c r="DK36" s="625"/>
      <c r="DL36" s="632">
        <v>1007929</v>
      </c>
      <c r="DM36" s="624"/>
      <c r="DN36" s="624"/>
      <c r="DO36" s="624"/>
      <c r="DP36" s="624"/>
      <c r="DQ36" s="624"/>
      <c r="DR36" s="624"/>
      <c r="DS36" s="624"/>
      <c r="DT36" s="624"/>
      <c r="DU36" s="624"/>
      <c r="DV36" s="625"/>
      <c r="DW36" s="628">
        <v>14.9</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418528</v>
      </c>
      <c r="S37" s="624"/>
      <c r="T37" s="624"/>
      <c r="U37" s="624"/>
      <c r="V37" s="624"/>
      <c r="W37" s="624"/>
      <c r="X37" s="624"/>
      <c r="Y37" s="625"/>
      <c r="Z37" s="626">
        <v>3.8</v>
      </c>
      <c r="AA37" s="626"/>
      <c r="AB37" s="626"/>
      <c r="AC37" s="626"/>
      <c r="AD37" s="627">
        <v>19445</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322549</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21517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660649</v>
      </c>
      <c r="CS37" s="644"/>
      <c r="CT37" s="644"/>
      <c r="CU37" s="644"/>
      <c r="CV37" s="644"/>
      <c r="CW37" s="644"/>
      <c r="CX37" s="644"/>
      <c r="CY37" s="645"/>
      <c r="CZ37" s="628">
        <v>6.4</v>
      </c>
      <c r="DA37" s="656"/>
      <c r="DB37" s="656"/>
      <c r="DC37" s="658"/>
      <c r="DD37" s="632">
        <v>660649</v>
      </c>
      <c r="DE37" s="644"/>
      <c r="DF37" s="644"/>
      <c r="DG37" s="644"/>
      <c r="DH37" s="644"/>
      <c r="DI37" s="644"/>
      <c r="DJ37" s="644"/>
      <c r="DK37" s="645"/>
      <c r="DL37" s="632">
        <v>623679</v>
      </c>
      <c r="DM37" s="644"/>
      <c r="DN37" s="644"/>
      <c r="DO37" s="644"/>
      <c r="DP37" s="644"/>
      <c r="DQ37" s="644"/>
      <c r="DR37" s="644"/>
      <c r="DS37" s="644"/>
      <c r="DT37" s="644"/>
      <c r="DU37" s="644"/>
      <c r="DV37" s="645"/>
      <c r="DW37" s="628">
        <v>9.1999999999999993</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316164</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1453</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2870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876188</v>
      </c>
      <c r="CS38" s="624"/>
      <c r="CT38" s="624"/>
      <c r="CU38" s="624"/>
      <c r="CV38" s="624"/>
      <c r="CW38" s="624"/>
      <c r="CX38" s="624"/>
      <c r="CY38" s="625"/>
      <c r="CZ38" s="628">
        <v>8.4</v>
      </c>
      <c r="DA38" s="656"/>
      <c r="DB38" s="656"/>
      <c r="DC38" s="658"/>
      <c r="DD38" s="632">
        <v>731756</v>
      </c>
      <c r="DE38" s="624"/>
      <c r="DF38" s="624"/>
      <c r="DG38" s="624"/>
      <c r="DH38" s="624"/>
      <c r="DI38" s="624"/>
      <c r="DJ38" s="624"/>
      <c r="DK38" s="625"/>
      <c r="DL38" s="632">
        <v>717126</v>
      </c>
      <c r="DM38" s="624"/>
      <c r="DN38" s="624"/>
      <c r="DO38" s="624"/>
      <c r="DP38" s="624"/>
      <c r="DQ38" s="624"/>
      <c r="DR38" s="624"/>
      <c r="DS38" s="624"/>
      <c r="DT38" s="624"/>
      <c r="DU38" s="624"/>
      <c r="DV38" s="625"/>
      <c r="DW38" s="628">
        <v>10.6</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4417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287177</v>
      </c>
      <c r="CS39" s="644"/>
      <c r="CT39" s="644"/>
      <c r="CU39" s="644"/>
      <c r="CV39" s="644"/>
      <c r="CW39" s="644"/>
      <c r="CX39" s="644"/>
      <c r="CY39" s="645"/>
      <c r="CZ39" s="628">
        <v>2.8</v>
      </c>
      <c r="DA39" s="656"/>
      <c r="DB39" s="656"/>
      <c r="DC39" s="658"/>
      <c r="DD39" s="632">
        <v>255093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77664</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114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155690</v>
      </c>
      <c r="CS40" s="624"/>
      <c r="CT40" s="624"/>
      <c r="CU40" s="624"/>
      <c r="CV40" s="624"/>
      <c r="CW40" s="624"/>
      <c r="CX40" s="624"/>
      <c r="CY40" s="625"/>
      <c r="CZ40" s="628">
        <v>1.5</v>
      </c>
      <c r="DA40" s="656"/>
      <c r="DB40" s="656"/>
      <c r="DC40" s="658"/>
      <c r="DD40" s="632">
        <v>110690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10937738</v>
      </c>
      <c r="S41" s="696"/>
      <c r="T41" s="696"/>
      <c r="U41" s="696"/>
      <c r="V41" s="696"/>
      <c r="W41" s="696"/>
      <c r="X41" s="696"/>
      <c r="Y41" s="700"/>
      <c r="Z41" s="701">
        <v>100</v>
      </c>
      <c r="AA41" s="701"/>
      <c r="AB41" s="701"/>
      <c r="AC41" s="701"/>
      <c r="AD41" s="702">
        <v>6683578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187779</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688409</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359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897071</v>
      </c>
      <c r="CS42" s="644"/>
      <c r="CT42" s="644"/>
      <c r="CU42" s="644"/>
      <c r="CV42" s="644"/>
      <c r="CW42" s="644"/>
      <c r="CX42" s="644"/>
      <c r="CY42" s="645"/>
      <c r="CZ42" s="628">
        <v>8.6</v>
      </c>
      <c r="DA42" s="656"/>
      <c r="DB42" s="656"/>
      <c r="DC42" s="658"/>
      <c r="DD42" s="632">
        <v>297657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30173</v>
      </c>
      <c r="CS43" s="644"/>
      <c r="CT43" s="644"/>
      <c r="CU43" s="644"/>
      <c r="CV43" s="644"/>
      <c r="CW43" s="644"/>
      <c r="CX43" s="644"/>
      <c r="CY43" s="645"/>
      <c r="CZ43" s="628">
        <v>0.3</v>
      </c>
      <c r="DA43" s="656"/>
      <c r="DB43" s="656"/>
      <c r="DC43" s="658"/>
      <c r="DD43" s="632">
        <v>30172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897071</v>
      </c>
      <c r="CS44" s="624"/>
      <c r="CT44" s="624"/>
      <c r="CU44" s="624"/>
      <c r="CV44" s="624"/>
      <c r="CW44" s="624"/>
      <c r="CX44" s="624"/>
      <c r="CY44" s="625"/>
      <c r="CZ44" s="628">
        <v>8.6</v>
      </c>
      <c r="DA44" s="629"/>
      <c r="DB44" s="629"/>
      <c r="DC44" s="635"/>
      <c r="DD44" s="632">
        <v>297657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75131</v>
      </c>
      <c r="CS45" s="644"/>
      <c r="CT45" s="644"/>
      <c r="CU45" s="644"/>
      <c r="CV45" s="644"/>
      <c r="CW45" s="644"/>
      <c r="CX45" s="644"/>
      <c r="CY45" s="645"/>
      <c r="CZ45" s="628">
        <v>0.7</v>
      </c>
      <c r="DA45" s="656"/>
      <c r="DB45" s="656"/>
      <c r="DC45" s="658"/>
      <c r="DD45" s="632">
        <v>27355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752412</v>
      </c>
      <c r="CS46" s="624"/>
      <c r="CT46" s="624"/>
      <c r="CU46" s="624"/>
      <c r="CV46" s="624"/>
      <c r="CW46" s="624"/>
      <c r="CX46" s="624"/>
      <c r="CY46" s="625"/>
      <c r="CZ46" s="628">
        <v>7.3</v>
      </c>
      <c r="DA46" s="629"/>
      <c r="DB46" s="629"/>
      <c r="DC46" s="635"/>
      <c r="DD46" s="632">
        <v>207174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10375589</v>
      </c>
      <c r="CS49" s="682"/>
      <c r="CT49" s="682"/>
      <c r="CU49" s="682"/>
      <c r="CV49" s="682"/>
      <c r="CW49" s="682"/>
      <c r="CX49" s="682"/>
      <c r="CY49" s="711"/>
      <c r="CZ49" s="703">
        <v>100</v>
      </c>
      <c r="DA49" s="712"/>
      <c r="DB49" s="712"/>
      <c r="DC49" s="713"/>
      <c r="DD49" s="714">
        <v>7443468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7FsThzQEb0+MV6ay6FpL+X0feCkmy/Tf/6dR8WwSeY5tMtpwL2qNyqhLGvLTbtzhmoY6poBF2RYt2OHBEiAXg==" saltValue="Mx4EzB9gNcoz0dNsSwCV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10938</v>
      </c>
      <c r="R7" s="753"/>
      <c r="S7" s="753"/>
      <c r="T7" s="753"/>
      <c r="U7" s="753"/>
      <c r="V7" s="753">
        <v>10376</v>
      </c>
      <c r="W7" s="753"/>
      <c r="X7" s="753"/>
      <c r="Y7" s="753"/>
      <c r="Z7" s="753"/>
      <c r="AA7" s="753">
        <v>562</v>
      </c>
      <c r="AB7" s="753"/>
      <c r="AC7" s="753"/>
      <c r="AD7" s="753"/>
      <c r="AE7" s="754"/>
      <c r="AF7" s="755">
        <v>470</v>
      </c>
      <c r="AG7" s="756"/>
      <c r="AH7" s="756"/>
      <c r="AI7" s="756"/>
      <c r="AJ7" s="757"/>
      <c r="AK7" s="758">
        <v>280</v>
      </c>
      <c r="AL7" s="759"/>
      <c r="AM7" s="759"/>
      <c r="AN7" s="759"/>
      <c r="AO7" s="759"/>
      <c r="AP7" s="759">
        <v>9332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10938</v>
      </c>
      <c r="R23" s="793"/>
      <c r="S23" s="793"/>
      <c r="T23" s="793"/>
      <c r="U23" s="793"/>
      <c r="V23" s="793">
        <v>10376</v>
      </c>
      <c r="W23" s="793"/>
      <c r="X23" s="793"/>
      <c r="Y23" s="793"/>
      <c r="Z23" s="793"/>
      <c r="AA23" s="793">
        <v>562</v>
      </c>
      <c r="AB23" s="793"/>
      <c r="AC23" s="793"/>
      <c r="AD23" s="793"/>
      <c r="AE23" s="794"/>
      <c r="AF23" s="795">
        <v>470</v>
      </c>
      <c r="AG23" s="793"/>
      <c r="AH23" s="793"/>
      <c r="AI23" s="793"/>
      <c r="AJ23" s="796"/>
      <c r="AK23" s="797"/>
      <c r="AL23" s="798"/>
      <c r="AM23" s="798"/>
      <c r="AN23" s="798"/>
      <c r="AO23" s="798"/>
      <c r="AP23" s="793">
        <v>9332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2371</v>
      </c>
      <c r="R28" s="823"/>
      <c r="S28" s="823"/>
      <c r="T28" s="823"/>
      <c r="U28" s="823"/>
      <c r="V28" s="823">
        <v>2326</v>
      </c>
      <c r="W28" s="823"/>
      <c r="X28" s="823"/>
      <c r="Y28" s="823"/>
      <c r="Z28" s="823"/>
      <c r="AA28" s="823">
        <v>45</v>
      </c>
      <c r="AB28" s="823"/>
      <c r="AC28" s="823"/>
      <c r="AD28" s="823"/>
      <c r="AE28" s="824"/>
      <c r="AF28" s="825">
        <v>45</v>
      </c>
      <c r="AG28" s="823"/>
      <c r="AH28" s="823"/>
      <c r="AI28" s="823"/>
      <c r="AJ28" s="826"/>
      <c r="AK28" s="827">
        <v>151</v>
      </c>
      <c r="AL28" s="828"/>
      <c r="AM28" s="828"/>
      <c r="AN28" s="828"/>
      <c r="AO28" s="828"/>
      <c r="AP28" s="828" t="s">
        <v>545</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2123</v>
      </c>
      <c r="R29" s="784"/>
      <c r="S29" s="784"/>
      <c r="T29" s="784"/>
      <c r="U29" s="784"/>
      <c r="V29" s="784">
        <v>2065</v>
      </c>
      <c r="W29" s="784"/>
      <c r="X29" s="784"/>
      <c r="Y29" s="784"/>
      <c r="Z29" s="784"/>
      <c r="AA29" s="784">
        <v>58</v>
      </c>
      <c r="AB29" s="784"/>
      <c r="AC29" s="784"/>
      <c r="AD29" s="784"/>
      <c r="AE29" s="785"/>
      <c r="AF29" s="786">
        <v>58</v>
      </c>
      <c r="AG29" s="787"/>
      <c r="AH29" s="787"/>
      <c r="AI29" s="787"/>
      <c r="AJ29" s="788"/>
      <c r="AK29" s="834">
        <v>302</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454</v>
      </c>
      <c r="R30" s="784"/>
      <c r="S30" s="784"/>
      <c r="T30" s="784"/>
      <c r="U30" s="784"/>
      <c r="V30" s="784">
        <v>448</v>
      </c>
      <c r="W30" s="784"/>
      <c r="X30" s="784"/>
      <c r="Y30" s="784"/>
      <c r="Z30" s="784"/>
      <c r="AA30" s="784">
        <v>6</v>
      </c>
      <c r="AB30" s="784"/>
      <c r="AC30" s="784"/>
      <c r="AD30" s="784"/>
      <c r="AE30" s="785"/>
      <c r="AF30" s="786">
        <v>6</v>
      </c>
      <c r="AG30" s="787"/>
      <c r="AH30" s="787"/>
      <c r="AI30" s="787"/>
      <c r="AJ30" s="788"/>
      <c r="AK30" s="834">
        <v>70</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550</v>
      </c>
      <c r="R31" s="784"/>
      <c r="S31" s="784"/>
      <c r="T31" s="784"/>
      <c r="U31" s="784"/>
      <c r="V31" s="784">
        <v>488</v>
      </c>
      <c r="W31" s="784"/>
      <c r="X31" s="784"/>
      <c r="Y31" s="784"/>
      <c r="Z31" s="784"/>
      <c r="AA31" s="784">
        <v>62</v>
      </c>
      <c r="AB31" s="784"/>
      <c r="AC31" s="784"/>
      <c r="AD31" s="784"/>
      <c r="AE31" s="785"/>
      <c r="AF31" s="786">
        <v>1159</v>
      </c>
      <c r="AG31" s="787"/>
      <c r="AH31" s="787"/>
      <c r="AI31" s="787"/>
      <c r="AJ31" s="788"/>
      <c r="AK31" s="834">
        <v>1</v>
      </c>
      <c r="AL31" s="830"/>
      <c r="AM31" s="830"/>
      <c r="AN31" s="830"/>
      <c r="AO31" s="830"/>
      <c r="AP31" s="830">
        <v>183</v>
      </c>
      <c r="AQ31" s="830"/>
      <c r="AR31" s="830"/>
      <c r="AS31" s="830"/>
      <c r="AT31" s="830"/>
      <c r="AU31" s="830">
        <v>1</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508</v>
      </c>
      <c r="R32" s="784"/>
      <c r="S32" s="784"/>
      <c r="T32" s="784"/>
      <c r="U32" s="784"/>
      <c r="V32" s="784">
        <v>493</v>
      </c>
      <c r="W32" s="784"/>
      <c r="X32" s="784"/>
      <c r="Y32" s="784"/>
      <c r="Z32" s="784"/>
      <c r="AA32" s="784">
        <v>15</v>
      </c>
      <c r="AB32" s="784"/>
      <c r="AC32" s="784"/>
      <c r="AD32" s="784"/>
      <c r="AE32" s="785"/>
      <c r="AF32" s="786">
        <v>49</v>
      </c>
      <c r="AG32" s="787"/>
      <c r="AH32" s="787"/>
      <c r="AI32" s="787"/>
      <c r="AJ32" s="788"/>
      <c r="AK32" s="834">
        <v>322</v>
      </c>
      <c r="AL32" s="830"/>
      <c r="AM32" s="830"/>
      <c r="AN32" s="830"/>
      <c r="AO32" s="830"/>
      <c r="AP32" s="830">
        <v>2242</v>
      </c>
      <c r="AQ32" s="830"/>
      <c r="AR32" s="830"/>
      <c r="AS32" s="830"/>
      <c r="AT32" s="830"/>
      <c r="AU32" s="830">
        <v>1597</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1317</v>
      </c>
      <c r="AG63" s="844"/>
      <c r="AH63" s="844"/>
      <c r="AI63" s="844"/>
      <c r="AJ63" s="845"/>
      <c r="AK63" s="846"/>
      <c r="AL63" s="841"/>
      <c r="AM63" s="841"/>
      <c r="AN63" s="841"/>
      <c r="AO63" s="841"/>
      <c r="AP63" s="844">
        <v>2425</v>
      </c>
      <c r="AQ63" s="844"/>
      <c r="AR63" s="844"/>
      <c r="AS63" s="844"/>
      <c r="AT63" s="844"/>
      <c r="AU63" s="844">
        <v>1598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7139</v>
      </c>
      <c r="R68" s="866"/>
      <c r="S68" s="866"/>
      <c r="T68" s="866"/>
      <c r="U68" s="866"/>
      <c r="V68" s="866">
        <v>6167</v>
      </c>
      <c r="W68" s="866"/>
      <c r="X68" s="866"/>
      <c r="Y68" s="866"/>
      <c r="Z68" s="866"/>
      <c r="AA68" s="866">
        <v>972</v>
      </c>
      <c r="AB68" s="866"/>
      <c r="AC68" s="866"/>
      <c r="AD68" s="866"/>
      <c r="AE68" s="866"/>
      <c r="AF68" s="866">
        <v>972</v>
      </c>
      <c r="AG68" s="866"/>
      <c r="AH68" s="866"/>
      <c r="AI68" s="866"/>
      <c r="AJ68" s="866"/>
      <c r="AK68" s="866" t="s">
        <v>553</v>
      </c>
      <c r="AL68" s="866"/>
      <c r="AM68" s="866"/>
      <c r="AN68" s="866"/>
      <c r="AO68" s="866"/>
      <c r="AP68" s="866" t="s">
        <v>546</v>
      </c>
      <c r="AQ68" s="866"/>
      <c r="AR68" s="866"/>
      <c r="AS68" s="866"/>
      <c r="AT68" s="866"/>
      <c r="AU68" s="866" t="s">
        <v>546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3907</v>
      </c>
      <c r="R69" s="830"/>
      <c r="S69" s="830"/>
      <c r="T69" s="830"/>
      <c r="U69" s="830"/>
      <c r="V69" s="830">
        <v>3866</v>
      </c>
      <c r="W69" s="830"/>
      <c r="X69" s="830"/>
      <c r="Y69" s="830"/>
      <c r="Z69" s="830"/>
      <c r="AA69" s="830">
        <v>41</v>
      </c>
      <c r="AB69" s="830"/>
      <c r="AC69" s="830"/>
      <c r="AD69" s="830"/>
      <c r="AE69" s="830"/>
      <c r="AF69" s="830">
        <v>41</v>
      </c>
      <c r="AG69" s="830"/>
      <c r="AH69" s="830"/>
      <c r="AI69" s="830"/>
      <c r="AJ69" s="830"/>
      <c r="AK69" s="830">
        <v>1</v>
      </c>
      <c r="AL69" s="830"/>
      <c r="AM69" s="830"/>
      <c r="AN69" s="830"/>
      <c r="AO69" s="830"/>
      <c r="AP69" s="830">
        <v>1347</v>
      </c>
      <c r="AQ69" s="830"/>
      <c r="AR69" s="830"/>
      <c r="AS69" s="830"/>
      <c r="AT69" s="830"/>
      <c r="AU69" s="830">
        <v>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383</v>
      </c>
      <c r="R70" s="830"/>
      <c r="S70" s="830"/>
      <c r="T70" s="830"/>
      <c r="U70" s="830"/>
      <c r="V70" s="830">
        <v>378</v>
      </c>
      <c r="W70" s="830"/>
      <c r="X70" s="830"/>
      <c r="Y70" s="830"/>
      <c r="Z70" s="830"/>
      <c r="AA70" s="830">
        <v>5</v>
      </c>
      <c r="AB70" s="830"/>
      <c r="AC70" s="830"/>
      <c r="AD70" s="830"/>
      <c r="AE70" s="830"/>
      <c r="AF70" s="830">
        <v>5</v>
      </c>
      <c r="AG70" s="830"/>
      <c r="AH70" s="830"/>
      <c r="AI70" s="830"/>
      <c r="AJ70" s="830"/>
      <c r="AK70" s="830">
        <v>114</v>
      </c>
      <c r="AL70" s="830"/>
      <c r="AM70" s="830"/>
      <c r="AN70" s="830"/>
      <c r="AO70" s="830"/>
      <c r="AP70" s="830">
        <v>172</v>
      </c>
      <c r="AQ70" s="830"/>
      <c r="AR70" s="830"/>
      <c r="AS70" s="830"/>
      <c r="AT70" s="830"/>
      <c r="AU70" s="830">
        <v>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2831</v>
      </c>
      <c r="R71" s="830"/>
      <c r="S71" s="830"/>
      <c r="T71" s="830"/>
      <c r="U71" s="830"/>
      <c r="V71" s="830">
        <v>2739</v>
      </c>
      <c r="W71" s="830"/>
      <c r="X71" s="830"/>
      <c r="Y71" s="830"/>
      <c r="Z71" s="830"/>
      <c r="AA71" s="830">
        <v>91</v>
      </c>
      <c r="AB71" s="830"/>
      <c r="AC71" s="830"/>
      <c r="AD71" s="830"/>
      <c r="AE71" s="830"/>
      <c r="AF71" s="830">
        <v>91</v>
      </c>
      <c r="AG71" s="830"/>
      <c r="AH71" s="830"/>
      <c r="AI71" s="830"/>
      <c r="AJ71" s="830"/>
      <c r="AK71" s="830" t="s">
        <v>561</v>
      </c>
      <c r="AL71" s="830"/>
      <c r="AM71" s="830"/>
      <c r="AN71" s="830"/>
      <c r="AO71" s="830"/>
      <c r="AP71" s="830">
        <v>9769</v>
      </c>
      <c r="AQ71" s="830"/>
      <c r="AR71" s="830"/>
      <c r="AS71" s="830"/>
      <c r="AT71" s="830"/>
      <c r="AU71" s="830">
        <v>1131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2063</v>
      </c>
      <c r="R72" s="830"/>
      <c r="S72" s="830"/>
      <c r="T72" s="830"/>
      <c r="U72" s="830"/>
      <c r="V72" s="830">
        <v>1802</v>
      </c>
      <c r="W72" s="830"/>
      <c r="X72" s="830"/>
      <c r="Y72" s="830"/>
      <c r="Z72" s="830"/>
      <c r="AA72" s="830">
        <v>261</v>
      </c>
      <c r="AB72" s="830"/>
      <c r="AC72" s="830"/>
      <c r="AD72" s="830"/>
      <c r="AE72" s="830"/>
      <c r="AF72" s="830">
        <v>261</v>
      </c>
      <c r="AG72" s="830"/>
      <c r="AH72" s="830"/>
      <c r="AI72" s="830"/>
      <c r="AJ72" s="830"/>
      <c r="AK72" s="830" t="s">
        <v>546</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552</v>
      </c>
      <c r="C73" s="874"/>
      <c r="D73" s="874"/>
      <c r="E73" s="874"/>
      <c r="F73" s="874"/>
      <c r="G73" s="874"/>
      <c r="H73" s="874"/>
      <c r="I73" s="874"/>
      <c r="J73" s="874"/>
      <c r="K73" s="874"/>
      <c r="L73" s="874"/>
      <c r="M73" s="874"/>
      <c r="N73" s="874"/>
      <c r="O73" s="874"/>
      <c r="P73" s="875"/>
      <c r="Q73" s="876">
        <v>1017156</v>
      </c>
      <c r="R73" s="830"/>
      <c r="S73" s="830"/>
      <c r="T73" s="830"/>
      <c r="U73" s="830"/>
      <c r="V73" s="830">
        <v>995709</v>
      </c>
      <c r="W73" s="830"/>
      <c r="X73" s="830"/>
      <c r="Y73" s="830"/>
      <c r="Z73" s="830"/>
      <c r="AA73" s="830">
        <v>21447</v>
      </c>
      <c r="AB73" s="830"/>
      <c r="AC73" s="830"/>
      <c r="AD73" s="830"/>
      <c r="AE73" s="830"/>
      <c r="AF73" s="830">
        <v>21447</v>
      </c>
      <c r="AG73" s="830"/>
      <c r="AH73" s="830"/>
      <c r="AI73" s="830"/>
      <c r="AJ73" s="830"/>
      <c r="AK73" s="830">
        <v>1</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22817</v>
      </c>
      <c r="AG88" s="844"/>
      <c r="AH88" s="844"/>
      <c r="AI88" s="844"/>
      <c r="AJ88" s="844"/>
      <c r="AK88" s="841"/>
      <c r="AL88" s="841"/>
      <c r="AM88" s="841"/>
      <c r="AN88" s="841"/>
      <c r="AO88" s="841"/>
      <c r="AP88" s="844">
        <v>11288</v>
      </c>
      <c r="AQ88" s="844"/>
      <c r="AR88" s="844"/>
      <c r="AS88" s="844"/>
      <c r="AT88" s="844"/>
      <c r="AU88" s="844">
        <v>1149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728508</v>
      </c>
      <c r="AB110" s="900"/>
      <c r="AC110" s="900"/>
      <c r="AD110" s="900"/>
      <c r="AE110" s="901"/>
      <c r="AF110" s="902">
        <v>825752</v>
      </c>
      <c r="AG110" s="900"/>
      <c r="AH110" s="900"/>
      <c r="AI110" s="900"/>
      <c r="AJ110" s="901"/>
      <c r="AK110" s="902">
        <v>852126</v>
      </c>
      <c r="AL110" s="900"/>
      <c r="AM110" s="900"/>
      <c r="AN110" s="900"/>
      <c r="AO110" s="901"/>
      <c r="AP110" s="903">
        <v>14.3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10247891</v>
      </c>
      <c r="BR110" s="931"/>
      <c r="BS110" s="931"/>
      <c r="BT110" s="931"/>
      <c r="BU110" s="931"/>
      <c r="BV110" s="931">
        <v>9847621</v>
      </c>
      <c r="BW110" s="931"/>
      <c r="BX110" s="931"/>
      <c r="BY110" s="931"/>
      <c r="BZ110" s="931"/>
      <c r="CA110" s="931">
        <v>9331797</v>
      </c>
      <c r="CB110" s="931"/>
      <c r="CC110" s="931"/>
      <c r="CD110" s="931"/>
      <c r="CE110" s="931"/>
      <c r="CF110" s="944">
        <v>156.6</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2036113</v>
      </c>
      <c r="BR112" s="926"/>
      <c r="BS112" s="926"/>
      <c r="BT112" s="926"/>
      <c r="BU112" s="926"/>
      <c r="BV112" s="926">
        <v>1805108</v>
      </c>
      <c r="BW112" s="926"/>
      <c r="BX112" s="926"/>
      <c r="BY112" s="926"/>
      <c r="BZ112" s="926"/>
      <c r="CA112" s="926">
        <v>1597429</v>
      </c>
      <c r="CB112" s="926"/>
      <c r="CC112" s="926"/>
      <c r="CD112" s="926"/>
      <c r="CE112" s="926"/>
      <c r="CF112" s="920">
        <v>26.8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238274</v>
      </c>
      <c r="AB113" s="938"/>
      <c r="AC113" s="938"/>
      <c r="AD113" s="938"/>
      <c r="AE113" s="939"/>
      <c r="AF113" s="940">
        <v>241237</v>
      </c>
      <c r="AG113" s="938"/>
      <c r="AH113" s="938"/>
      <c r="AI113" s="938"/>
      <c r="AJ113" s="939"/>
      <c r="AK113" s="940">
        <v>232093</v>
      </c>
      <c r="AL113" s="938"/>
      <c r="AM113" s="938"/>
      <c r="AN113" s="938"/>
      <c r="AO113" s="939"/>
      <c r="AP113" s="941">
        <v>3.9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1403305</v>
      </c>
      <c r="BR113" s="926"/>
      <c r="BS113" s="926"/>
      <c r="BT113" s="926"/>
      <c r="BU113" s="926"/>
      <c r="BV113" s="926">
        <v>1279471</v>
      </c>
      <c r="BW113" s="926"/>
      <c r="BX113" s="926"/>
      <c r="BY113" s="926"/>
      <c r="BZ113" s="926"/>
      <c r="CA113" s="926">
        <v>1148444</v>
      </c>
      <c r="CB113" s="926"/>
      <c r="CC113" s="926"/>
      <c r="CD113" s="926"/>
      <c r="CE113" s="926"/>
      <c r="CF113" s="920">
        <v>19.3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71403</v>
      </c>
      <c r="AB114" s="959"/>
      <c r="AC114" s="959"/>
      <c r="AD114" s="959"/>
      <c r="AE114" s="960"/>
      <c r="AF114" s="961">
        <v>129737</v>
      </c>
      <c r="AG114" s="959"/>
      <c r="AH114" s="959"/>
      <c r="AI114" s="959"/>
      <c r="AJ114" s="960"/>
      <c r="AK114" s="961">
        <v>132839</v>
      </c>
      <c r="AL114" s="959"/>
      <c r="AM114" s="959"/>
      <c r="AN114" s="959"/>
      <c r="AO114" s="960"/>
      <c r="AP114" s="962">
        <v>2.2000000000000002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1383997</v>
      </c>
      <c r="BR114" s="926"/>
      <c r="BS114" s="926"/>
      <c r="BT114" s="926"/>
      <c r="BU114" s="926"/>
      <c r="BV114" s="926">
        <v>1367705</v>
      </c>
      <c r="BW114" s="926"/>
      <c r="BX114" s="926"/>
      <c r="BY114" s="926"/>
      <c r="BZ114" s="926"/>
      <c r="CA114" s="926">
        <v>1339769</v>
      </c>
      <c r="CB114" s="926"/>
      <c r="CC114" s="926"/>
      <c r="CD114" s="926"/>
      <c r="CE114" s="926"/>
      <c r="CF114" s="920">
        <v>22.5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36793</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1074978</v>
      </c>
      <c r="AB117" s="979"/>
      <c r="AC117" s="979"/>
      <c r="AD117" s="979"/>
      <c r="AE117" s="980"/>
      <c r="AF117" s="981">
        <v>1196726</v>
      </c>
      <c r="AG117" s="979"/>
      <c r="AH117" s="979"/>
      <c r="AI117" s="979"/>
      <c r="AJ117" s="980"/>
      <c r="AK117" s="981">
        <v>1217058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15071306</v>
      </c>
      <c r="BR119" s="1000"/>
      <c r="BS119" s="1000"/>
      <c r="BT119" s="1000"/>
      <c r="BU119" s="1000"/>
      <c r="BV119" s="1000">
        <v>14299905</v>
      </c>
      <c r="BW119" s="1000"/>
      <c r="BX119" s="1000"/>
      <c r="BY119" s="1000"/>
      <c r="BZ119" s="1000"/>
      <c r="CA119" s="1000">
        <v>13417439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2789908</v>
      </c>
      <c r="BR120" s="931"/>
      <c r="BS120" s="931"/>
      <c r="BT120" s="931"/>
      <c r="BU120" s="931"/>
      <c r="BV120" s="931">
        <v>4164583</v>
      </c>
      <c r="BW120" s="931"/>
      <c r="BX120" s="931"/>
      <c r="BY120" s="931"/>
      <c r="BZ120" s="931"/>
      <c r="CA120" s="931">
        <v>4171990</v>
      </c>
      <c r="CB120" s="931"/>
      <c r="CC120" s="931"/>
      <c r="CD120" s="931"/>
      <c r="CE120" s="931"/>
      <c r="CF120" s="944">
        <v>70</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2035266</v>
      </c>
      <c r="DH120" s="931"/>
      <c r="DI120" s="931"/>
      <c r="DJ120" s="931"/>
      <c r="DK120" s="931"/>
      <c r="DL120" s="931">
        <v>1804122</v>
      </c>
      <c r="DM120" s="931"/>
      <c r="DN120" s="931"/>
      <c r="DO120" s="931"/>
      <c r="DP120" s="931"/>
      <c r="DQ120" s="931">
        <v>1596517</v>
      </c>
      <c r="DR120" s="931"/>
      <c r="DS120" s="931"/>
      <c r="DT120" s="931"/>
      <c r="DU120" s="931"/>
      <c r="DV120" s="932">
        <v>26.8</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1750329</v>
      </c>
      <c r="BR121" s="926"/>
      <c r="BS121" s="926"/>
      <c r="BT121" s="926"/>
      <c r="BU121" s="926"/>
      <c r="BV121" s="926">
        <v>1584019</v>
      </c>
      <c r="BW121" s="926"/>
      <c r="BX121" s="926"/>
      <c r="BY121" s="926"/>
      <c r="BZ121" s="926"/>
      <c r="CA121" s="926">
        <v>1432076</v>
      </c>
      <c r="CB121" s="926"/>
      <c r="CC121" s="926"/>
      <c r="CD121" s="926"/>
      <c r="CE121" s="926"/>
      <c r="CF121" s="920">
        <v>24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847</v>
      </c>
      <c r="DH121" s="926"/>
      <c r="DI121" s="926"/>
      <c r="DJ121" s="926"/>
      <c r="DK121" s="926"/>
      <c r="DL121" s="926">
        <v>986</v>
      </c>
      <c r="DM121" s="926"/>
      <c r="DN121" s="926"/>
      <c r="DO121" s="926"/>
      <c r="DP121" s="926"/>
      <c r="DQ121" s="926">
        <v>912</v>
      </c>
      <c r="DR121" s="926"/>
      <c r="DS121" s="926"/>
      <c r="DT121" s="926"/>
      <c r="DU121" s="926"/>
      <c r="DV121" s="927">
        <v>0</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7600922</v>
      </c>
      <c r="BR122" s="1000"/>
      <c r="BS122" s="1000"/>
      <c r="BT122" s="1000"/>
      <c r="BU122" s="1000"/>
      <c r="BV122" s="1000">
        <v>7320813</v>
      </c>
      <c r="BW122" s="1000"/>
      <c r="BX122" s="1000"/>
      <c r="BY122" s="1000"/>
      <c r="BZ122" s="1000"/>
      <c r="CA122" s="1000">
        <v>6861302</v>
      </c>
      <c r="CB122" s="1000"/>
      <c r="CC122" s="1000"/>
      <c r="CD122" s="1000"/>
      <c r="CE122" s="1000"/>
      <c r="CF122" s="1017">
        <v>115.2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12141159</v>
      </c>
      <c r="BR123" s="1064"/>
      <c r="BS123" s="1064"/>
      <c r="BT123" s="1064"/>
      <c r="BU123" s="1064"/>
      <c r="BV123" s="1064">
        <v>13069415</v>
      </c>
      <c r="BW123" s="1064"/>
      <c r="BX123" s="1064"/>
      <c r="BY123" s="1064"/>
      <c r="BZ123" s="1064"/>
      <c r="CA123" s="1064">
        <v>12465368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48.3</v>
      </c>
      <c r="BR124" s="1027"/>
      <c r="BS124" s="1027"/>
      <c r="BT124" s="1027"/>
      <c r="BU124" s="1027"/>
      <c r="BV124" s="1027">
        <v>21</v>
      </c>
      <c r="BW124" s="1027"/>
      <c r="BX124" s="1027"/>
      <c r="BY124" s="1027"/>
      <c r="BZ124" s="1027"/>
      <c r="CA124" s="1027">
        <v>15.9</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36793</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213437</v>
      </c>
      <c r="AB128" s="1046"/>
      <c r="AC128" s="1046"/>
      <c r="AD128" s="1046"/>
      <c r="AE128" s="1047"/>
      <c r="AF128" s="1048">
        <v>211840</v>
      </c>
      <c r="AG128" s="1046"/>
      <c r="AH128" s="1046"/>
      <c r="AI128" s="1046"/>
      <c r="AJ128" s="1047"/>
      <c r="AK128" s="1048">
        <v>213785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14.19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6678810</v>
      </c>
      <c r="AB129" s="959"/>
      <c r="AC129" s="959"/>
      <c r="AD129" s="959"/>
      <c r="AE129" s="960"/>
      <c r="AF129" s="961">
        <v>6503956</v>
      </c>
      <c r="AG129" s="959"/>
      <c r="AH129" s="959"/>
      <c r="AI129" s="959"/>
      <c r="AJ129" s="960"/>
      <c r="AK129" s="961">
        <v>6608933</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19.190000000000001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619539</v>
      </c>
      <c r="AB130" s="959"/>
      <c r="AC130" s="959"/>
      <c r="AD130" s="959"/>
      <c r="AE130" s="960"/>
      <c r="AF130" s="961">
        <v>659520</v>
      </c>
      <c r="AG130" s="959"/>
      <c r="AH130" s="959"/>
      <c r="AI130" s="959"/>
      <c r="AJ130" s="960"/>
      <c r="AK130" s="961">
        <v>651478</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5.0999999999999996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6059271</v>
      </c>
      <c r="AB131" s="986"/>
      <c r="AC131" s="986"/>
      <c r="AD131" s="986"/>
      <c r="AE131" s="987"/>
      <c r="AF131" s="985">
        <v>5844436</v>
      </c>
      <c r="AG131" s="986"/>
      <c r="AH131" s="986"/>
      <c r="AI131" s="986"/>
      <c r="AJ131" s="987"/>
      <c r="AK131" s="985">
        <v>5957455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15.9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3.9939127989999998</v>
      </c>
      <c r="AB132" s="1097"/>
      <c r="AC132" s="1097"/>
      <c r="AD132" s="1097"/>
      <c r="AE132" s="1098"/>
      <c r="AF132" s="1099">
        <v>5.567106903</v>
      </c>
      <c r="AG132" s="1097"/>
      <c r="AH132" s="1097"/>
      <c r="AI132" s="1097"/>
      <c r="AJ132" s="1098"/>
      <c r="AK132" s="1099">
        <v>5.9051222379999997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4</v>
      </c>
      <c r="AB133" s="1080"/>
      <c r="AC133" s="1080"/>
      <c r="AD133" s="1080"/>
      <c r="AE133" s="1081"/>
      <c r="AF133" s="1079">
        <v>4.4000000000000004</v>
      </c>
      <c r="AG133" s="1080"/>
      <c r="AH133" s="1080"/>
      <c r="AI133" s="1080"/>
      <c r="AJ133" s="1081"/>
      <c r="AK133" s="1079">
        <v>5.0999999999999996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pWQoRPNC43e3hOAsHhEPxITwM36X6iF1vc+SoAeVWWUw5gKV0l+wtRzbVnpJaBn6yrXOg7TvLZoR1ptR10CQ==" saltValue="vRmnDWcHzGgth5EatVNH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dxRRSdyaKDjzpPo+rlxz6bg+fzD4/iSRK8RZJQ4a+uujCBpvD47z1TiPzYuNgDpUUFwXXzb1N+YKVphUs53nw==" saltValue="Ohe8TPeJFeGorcGwonTy6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RmiVYJQKLLnvaTGLLMxfEzhRnUvrmf8wKnAJGdZJfEPcXq3lZsyVLE3FX6VsFwHthot9nGjWRpO3yDt9BdU2w==" saltValue="EcGYmzQEKoCV24Uh2Ahu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1787469</v>
      </c>
      <c r="AP9" s="281">
        <v>63121</v>
      </c>
      <c r="AQ9" s="282">
        <v>67248</v>
      </c>
      <c r="AR9" s="283">
        <v>-6.1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300307</v>
      </c>
      <c r="AP10" s="284">
        <v>10605</v>
      </c>
      <c r="AQ10" s="285">
        <v>9038</v>
      </c>
      <c r="AR10" s="286">
        <v>17.3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320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102331</v>
      </c>
      <c r="AP13" s="284">
        <v>3614</v>
      </c>
      <c r="AQ13" s="285">
        <v>2764</v>
      </c>
      <c r="AR13" s="286">
        <v>30.8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30173</v>
      </c>
      <c r="AP14" s="284">
        <v>1066</v>
      </c>
      <c r="AQ14" s="285">
        <v>1165</v>
      </c>
      <c r="AR14" s="286">
        <v>-8.5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-101672</v>
      </c>
      <c r="AP15" s="284">
        <v>-3590</v>
      </c>
      <c r="AQ15" s="285">
        <v>-3941</v>
      </c>
      <c r="AR15" s="286">
        <v>-8.9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2118608</v>
      </c>
      <c r="AP16" s="284">
        <v>74815</v>
      </c>
      <c r="AQ16" s="285">
        <v>76616</v>
      </c>
      <c r="AR16" s="286">
        <v>-2.4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6.71</v>
      </c>
      <c r="AP21" s="298">
        <v>6.73</v>
      </c>
      <c r="AQ21" s="299">
        <v>-0.02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98.3</v>
      </c>
      <c r="AP22" s="303">
        <v>96.9</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852126</v>
      </c>
      <c r="AP32" s="312">
        <v>30091</v>
      </c>
      <c r="AQ32" s="313">
        <v>33390</v>
      </c>
      <c r="AR32" s="314">
        <v>-9.9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232093</v>
      </c>
      <c r="AP35" s="312">
        <v>8196</v>
      </c>
      <c r="AQ35" s="313">
        <v>8851</v>
      </c>
      <c r="AR35" s="314">
        <v>-7.4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132839</v>
      </c>
      <c r="AP36" s="312">
        <v>4691</v>
      </c>
      <c r="AQ36" s="313">
        <v>2033</v>
      </c>
      <c r="AR36" s="314">
        <v>130.69999999999999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-213785</v>
      </c>
      <c r="AP39" s="312">
        <v>-7549</v>
      </c>
      <c r="AQ39" s="313">
        <v>-3025</v>
      </c>
      <c r="AR39" s="314">
        <v>149.6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-651478</v>
      </c>
      <c r="AP40" s="312">
        <v>-23006</v>
      </c>
      <c r="AQ40" s="313">
        <v>-26876</v>
      </c>
      <c r="AR40" s="314">
        <v>-14.4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351795</v>
      </c>
      <c r="AP41" s="312">
        <v>12423</v>
      </c>
      <c r="AQ41" s="313">
        <v>15015</v>
      </c>
      <c r="AR41" s="314">
        <v>-17.3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1164618</v>
      </c>
      <c r="AN51" s="334">
        <v>40582</v>
      </c>
      <c r="AO51" s="335">
        <v>62.8</v>
      </c>
      <c r="AP51" s="336">
        <v>59119</v>
      </c>
      <c r="AQ51" s="337">
        <v>9.6999999999999993</v>
      </c>
      <c r="AR51" s="338">
        <v>53.1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567353</v>
      </c>
      <c r="AN52" s="342">
        <v>19770</v>
      </c>
      <c r="AO52" s="343">
        <v>9.4</v>
      </c>
      <c r="AP52" s="344">
        <v>29900</v>
      </c>
      <c r="AQ52" s="345">
        <v>-14.7</v>
      </c>
      <c r="AR52" s="346">
        <v>24.1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2239604</v>
      </c>
      <c r="AN53" s="334">
        <v>78316</v>
      </c>
      <c r="AO53" s="335">
        <v>93</v>
      </c>
      <c r="AP53" s="336">
        <v>53895</v>
      </c>
      <c r="AQ53" s="337">
        <v>-8.8000000000000007</v>
      </c>
      <c r="AR53" s="338">
        <v>101.8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1821779</v>
      </c>
      <c r="AN54" s="342">
        <v>63705</v>
      </c>
      <c r="AO54" s="343">
        <v>222.2</v>
      </c>
      <c r="AP54" s="344">
        <v>31224</v>
      </c>
      <c r="AQ54" s="345">
        <v>4.4000000000000004</v>
      </c>
      <c r="AR54" s="346">
        <v>217.8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644132</v>
      </c>
      <c r="AN55" s="334">
        <v>22557</v>
      </c>
      <c r="AO55" s="335">
        <v>-71.2</v>
      </c>
      <c r="AP55" s="336">
        <v>47161</v>
      </c>
      <c r="AQ55" s="337">
        <v>-12.5</v>
      </c>
      <c r="AR55" s="338">
        <v>-58.7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451332</v>
      </c>
      <c r="AN56" s="342">
        <v>15805</v>
      </c>
      <c r="AO56" s="343">
        <v>-75.2</v>
      </c>
      <c r="AP56" s="344">
        <v>24595</v>
      </c>
      <c r="AQ56" s="345">
        <v>-21.2</v>
      </c>
      <c r="AR56" s="346">
        <v>-54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1136184</v>
      </c>
      <c r="AN57" s="334">
        <v>39953</v>
      </c>
      <c r="AO57" s="335">
        <v>77.099999999999994</v>
      </c>
      <c r="AP57" s="336">
        <v>43423</v>
      </c>
      <c r="AQ57" s="337">
        <v>-7.9</v>
      </c>
      <c r="AR57" s="338">
        <v>85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551608</v>
      </c>
      <c r="AN58" s="342">
        <v>19397</v>
      </c>
      <c r="AO58" s="343">
        <v>22.7</v>
      </c>
      <c r="AP58" s="344">
        <v>22207</v>
      </c>
      <c r="AQ58" s="345">
        <v>-9.6999999999999993</v>
      </c>
      <c r="AR58" s="346">
        <v>32.4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897071</v>
      </c>
      <c r="AN59" s="334">
        <v>31678</v>
      </c>
      <c r="AO59" s="335">
        <v>-20.7</v>
      </c>
      <c r="AP59" s="336">
        <v>45265</v>
      </c>
      <c r="AQ59" s="337">
        <v>4.2</v>
      </c>
      <c r="AR59" s="338">
        <v>-24.9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752412</v>
      </c>
      <c r="AN60" s="342">
        <v>26570</v>
      </c>
      <c r="AO60" s="343">
        <v>37</v>
      </c>
      <c r="AP60" s="344">
        <v>22600</v>
      </c>
      <c r="AQ60" s="345">
        <v>1.8</v>
      </c>
      <c r="AR60" s="346">
        <v>35.200000000000003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1216322</v>
      </c>
      <c r="AN61" s="349">
        <v>42617</v>
      </c>
      <c r="AO61" s="350">
        <v>28.2</v>
      </c>
      <c r="AP61" s="351">
        <v>49773</v>
      </c>
      <c r="AQ61" s="352">
        <v>-3.1</v>
      </c>
      <c r="AR61" s="338">
        <v>31.3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828897</v>
      </c>
      <c r="AN62" s="342">
        <v>29049</v>
      </c>
      <c r="AO62" s="343">
        <v>43.2</v>
      </c>
      <c r="AP62" s="344">
        <v>26105</v>
      </c>
      <c r="AQ62" s="345">
        <v>-7.9</v>
      </c>
      <c r="AR62" s="346">
        <v>51.1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9593Qi9R60AD+O7IU+qUuskQdwm6+rhOmodjoZljsCeAgE+ITqEwU/O+66ZOe9oybpW1KA9NdnR6gprUWdl4Bg==" saltValue="RvK/SmusBUv1zB12Vh/C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1btRvU0cjbPtsK+gXHgpDdeFh5lLbi54ZQQizGc2wPZF+gjtRmldNrd/WV7q41dKwtUKVJYLfHOWKz0O7GV5uQ==" saltValue="E+eGcd0v5zGvkCjqeU4Ho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xpPCgpvzp/6L+/h0AdBOFh2B54TBSnehGrjrbkbGxS87lLPidSZiVPB9xoMCmrO5dMPvitF8RPETuWlGHSBag==" saltValue="kAX1g3dKXDcUK0TBFq86C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24.12</v>
      </c>
      <c r="G47" s="12">
        <v>21.66</v>
      </c>
      <c r="H47" s="12">
        <v>19.46</v>
      </c>
      <c r="I47" s="12">
        <v>20.72</v>
      </c>
      <c r="J47" s="13">
        <v>22.12</v>
      </c>
    </row>
    <row r="48" spans="2:10" ht="57.75" customHeight="1" x14ac:dyDescent="0.2">
      <c r="B48" s="14"/>
      <c r="C48" s="1141" t="s">
        <v>4</v>
      </c>
      <c r="D48" s="1141"/>
      <c r="E48" s="1142"/>
      <c r="F48" s="15">
        <v>6.3</v>
      </c>
      <c r="G48" s="16">
        <v>5.42</v>
      </c>
      <c r="H48" s="16">
        <v>7.81</v>
      </c>
      <c r="I48" s="16">
        <v>7.77</v>
      </c>
      <c r="J48" s="17">
        <v>7.11</v>
      </c>
    </row>
    <row r="49" spans="2:10" ht="57.75" customHeight="1" thickBot="1" x14ac:dyDescent="0.25">
      <c r="B49" s="18"/>
      <c r="C49" s="1143" t="s">
        <v>5</v>
      </c>
      <c r="D49" s="1143"/>
      <c r="E49" s="1144"/>
      <c r="F49" s="19" t="s">
        <v>530</v>
      </c>
      <c r="G49" s="20" t="s">
        <v>531</v>
      </c>
      <c r="H49" s="20">
        <v>2.16</v>
      </c>
      <c r="I49" s="20">
        <v>0.5</v>
      </c>
      <c r="J49" s="21">
        <v>1.19</v>
      </c>
    </row>
    <row r="50" spans="2:10" ht="13" x14ac:dyDescent="0.2"/>
  </sheetData>
  <sheetProtection algorithmName="SHA-512" hashValue="ApAdDLZFfv7ZxDs+iafwxyKZf/nH+gidQ0mw1uhMXx8ban267tvRE59sVGEq5fLOAgMpCHaaYUGFlersIVidTQ==" saltValue="CZFXJkQQnYUOzsXIAgLJ6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20.6</v>
      </c>
      <c r="G34" s="33">
        <v>19.28</v>
      </c>
      <c r="H34" s="33">
        <v>19.100000000000001</v>
      </c>
      <c r="I34" s="33">
        <v>19.739999999999998</v>
      </c>
      <c r="J34" s="34">
        <v>17.54</v>
      </c>
      <c r="K34" s="22"/>
      <c r="L34" s="22"/>
      <c r="M34" s="22"/>
      <c r="N34" s="22"/>
      <c r="O34" s="22"/>
      <c r="P34" s="22"/>
    </row>
    <row r="35" spans="1:16" ht="39" customHeight="1" x14ac:dyDescent="0.2">
      <c r="A35" s="22"/>
      <c r="B35" s="35"/>
      <c r="C35" s="1145" t="s">
        <v>533</v>
      </c>
      <c r="D35" s="1146"/>
      <c r="E35" s="1147"/>
      <c r="F35" s="36">
        <v>6.29</v>
      </c>
      <c r="G35" s="37">
        <v>5.41</v>
      </c>
      <c r="H35" s="37">
        <v>7.8</v>
      </c>
      <c r="I35" s="37">
        <v>7.77</v>
      </c>
      <c r="J35" s="38">
        <v>7.11</v>
      </c>
      <c r="K35" s="22"/>
      <c r="L35" s="22"/>
      <c r="M35" s="22"/>
      <c r="N35" s="22"/>
      <c r="O35" s="22"/>
      <c r="P35" s="22"/>
    </row>
    <row r="36" spans="1:16" ht="39" customHeight="1" x14ac:dyDescent="0.2">
      <c r="A36" s="22"/>
      <c r="B36" s="35"/>
      <c r="C36" s="1145" t="s">
        <v>534</v>
      </c>
      <c r="D36" s="1146"/>
      <c r="E36" s="1147"/>
      <c r="F36" s="36">
        <v>2.41</v>
      </c>
      <c r="G36" s="37">
        <v>2.21</v>
      </c>
      <c r="H36" s="37">
        <v>2.1800000000000002</v>
      </c>
      <c r="I36" s="37">
        <v>1.54</v>
      </c>
      <c r="J36" s="38">
        <v>0.87</v>
      </c>
      <c r="K36" s="22"/>
      <c r="L36" s="22"/>
      <c r="M36" s="22"/>
      <c r="N36" s="22"/>
      <c r="O36" s="22"/>
      <c r="P36" s="22"/>
    </row>
    <row r="37" spans="1:16" ht="39" customHeight="1" x14ac:dyDescent="0.2">
      <c r="A37" s="22"/>
      <c r="B37" s="35"/>
      <c r="C37" s="1145" t="s">
        <v>535</v>
      </c>
      <c r="D37" s="1146"/>
      <c r="E37" s="1147"/>
      <c r="F37" s="36">
        <v>0.54</v>
      </c>
      <c r="G37" s="37">
        <v>0.86</v>
      </c>
      <c r="H37" s="37">
        <v>0.71</v>
      </c>
      <c r="I37" s="37">
        <v>0.79</v>
      </c>
      <c r="J37" s="38">
        <v>0.74</v>
      </c>
      <c r="K37" s="22"/>
      <c r="L37" s="22"/>
      <c r="M37" s="22"/>
      <c r="N37" s="22"/>
      <c r="O37" s="22"/>
      <c r="P37" s="22"/>
    </row>
    <row r="38" spans="1:16" ht="39" customHeight="1" x14ac:dyDescent="0.2">
      <c r="A38" s="22"/>
      <c r="B38" s="35"/>
      <c r="C38" s="1145" t="s">
        <v>536</v>
      </c>
      <c r="D38" s="1146"/>
      <c r="E38" s="1147"/>
      <c r="F38" s="36">
        <v>0.75</v>
      </c>
      <c r="G38" s="37">
        <v>1.34</v>
      </c>
      <c r="H38" s="37">
        <v>1.03</v>
      </c>
      <c r="I38" s="37">
        <v>1.1599999999999999</v>
      </c>
      <c r="J38" s="38">
        <v>0.68</v>
      </c>
      <c r="K38" s="22"/>
      <c r="L38" s="22"/>
      <c r="M38" s="22"/>
      <c r="N38" s="22"/>
      <c r="O38" s="22"/>
      <c r="P38" s="22"/>
    </row>
    <row r="39" spans="1:16" ht="39" customHeight="1" x14ac:dyDescent="0.2">
      <c r="A39" s="22"/>
      <c r="B39" s="35"/>
      <c r="C39" s="1145" t="s">
        <v>537</v>
      </c>
      <c r="D39" s="1146"/>
      <c r="E39" s="1147"/>
      <c r="F39" s="36">
        <v>0.12</v>
      </c>
      <c r="G39" s="37">
        <v>0.01</v>
      </c>
      <c r="H39" s="37">
        <v>0.02</v>
      </c>
      <c r="I39" s="37">
        <v>0.01</v>
      </c>
      <c r="J39" s="38">
        <v>0.09</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7lrJaswumJ5roES1KYl61Tl98A5sQHSbaM3B7wbCyGdTfDvsaTpNJN/0TA100/jBzJ1Jyh+a4OqmINdlsIWR4A==" saltValue="/knEUBsnmNyQpBatcrdh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717</v>
      </c>
      <c r="L45" s="60">
        <v>704</v>
      </c>
      <c r="M45" s="60">
        <v>729</v>
      </c>
      <c r="N45" s="60">
        <v>826</v>
      </c>
      <c r="O45" s="61">
        <v>852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264</v>
      </c>
      <c r="L48" s="64">
        <v>260</v>
      </c>
      <c r="M48" s="64">
        <v>238</v>
      </c>
      <c r="N48" s="64">
        <v>241</v>
      </c>
      <c r="O48" s="65">
        <v>232</v>
      </c>
      <c r="P48" s="48"/>
      <c r="Q48" s="48"/>
      <c r="R48" s="48"/>
      <c r="S48" s="48"/>
      <c r="T48" s="48"/>
      <c r="U48" s="48"/>
    </row>
    <row r="49" spans="1:21" ht="30.75" customHeight="1" x14ac:dyDescent="0.2">
      <c r="A49" s="48"/>
      <c r="B49" s="1155"/>
      <c r="C49" s="1156"/>
      <c r="D49" s="62"/>
      <c r="E49" s="1161" t="s">
        <v>14</v>
      </c>
      <c r="F49" s="1161"/>
      <c r="G49" s="1161"/>
      <c r="H49" s="1161"/>
      <c r="I49" s="1161"/>
      <c r="J49" s="1162"/>
      <c r="K49" s="63">
        <v>17</v>
      </c>
      <c r="L49" s="64">
        <v>32</v>
      </c>
      <c r="M49" s="64">
        <v>71</v>
      </c>
      <c r="N49" s="64">
        <v>130</v>
      </c>
      <c r="O49" s="65">
        <v>133</v>
      </c>
      <c r="P49" s="48"/>
      <c r="Q49" s="48"/>
      <c r="R49" s="48"/>
      <c r="S49" s="48"/>
      <c r="T49" s="48"/>
      <c r="U49" s="48"/>
    </row>
    <row r="50" spans="1:21" ht="30.75" customHeight="1" x14ac:dyDescent="0.2">
      <c r="A50" s="48"/>
      <c r="B50" s="1155"/>
      <c r="C50" s="1156"/>
      <c r="D50" s="62"/>
      <c r="E50" s="1161" t="s">
        <v>15</v>
      </c>
      <c r="F50" s="1161"/>
      <c r="G50" s="1161"/>
      <c r="H50" s="1161"/>
      <c r="I50" s="1161"/>
      <c r="J50" s="1162"/>
      <c r="K50" s="63">
        <v>37</v>
      </c>
      <c r="L50" s="64">
        <v>37</v>
      </c>
      <c r="M50" s="64">
        <v>37</v>
      </c>
      <c r="N50" s="64" t="s">
        <v>486</v>
      </c>
      <c r="O50" s="65" t="s">
        <v>486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809</v>
      </c>
      <c r="L52" s="64">
        <v>825</v>
      </c>
      <c r="M52" s="64">
        <v>833</v>
      </c>
      <c r="N52" s="64">
        <v>871</v>
      </c>
      <c r="O52" s="65">
        <v>865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226</v>
      </c>
      <c r="L53" s="69">
        <v>208</v>
      </c>
      <c r="M53" s="69">
        <v>242</v>
      </c>
      <c r="N53" s="69">
        <v>326</v>
      </c>
      <c r="O53" s="70">
        <v>352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546</v>
      </c>
      <c r="L58" s="84" t="s">
        <v>546</v>
      </c>
      <c r="M58" s="84" t="s">
        <v>546</v>
      </c>
      <c r="N58" s="84" t="s">
        <v>546</v>
      </c>
      <c r="O58" s="85" t="s">
        <v>555</v>
      </c>
    </row>
    <row r="59" spans="1:21" ht="31.5" customHeight="1" x14ac:dyDescent="0.2">
      <c r="B59" s="1171"/>
      <c r="C59" s="1172"/>
      <c r="D59" s="1178" t="s">
        <v>26</v>
      </c>
      <c r="E59" s="1179"/>
      <c r="F59" s="1179"/>
      <c r="G59" s="1179"/>
      <c r="H59" s="1179"/>
      <c r="I59" s="1179"/>
      <c r="J59" s="1180"/>
      <c r="K59" s="86" t="s">
        <v>546</v>
      </c>
      <c r="L59" s="87" t="s">
        <v>554</v>
      </c>
      <c r="M59" s="87" t="s">
        <v>546</v>
      </c>
      <c r="N59" s="87" t="s">
        <v>546</v>
      </c>
      <c r="O59" s="88" t="s">
        <v>546</v>
      </c>
    </row>
    <row r="60" spans="1:21" ht="31.5" customHeight="1" thickBot="1" x14ac:dyDescent="0.25">
      <c r="B60" s="1173"/>
      <c r="C60" s="1174"/>
      <c r="D60" s="1181" t="s">
        <v>27</v>
      </c>
      <c r="E60" s="1182"/>
      <c r="F60" s="1182"/>
      <c r="G60" s="1182"/>
      <c r="H60" s="1182"/>
      <c r="I60" s="1182"/>
      <c r="J60" s="1183"/>
      <c r="K60" s="89" t="s">
        <v>546</v>
      </c>
      <c r="L60" s="90" t="s">
        <v>546</v>
      </c>
      <c r="M60" s="90" t="s">
        <v>555</v>
      </c>
      <c r="N60" s="90" t="s">
        <v>546</v>
      </c>
      <c r="O60" s="91" t="s">
        <v>546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FHROifKVi/Tq6Wh7CWZkwz6Xz9SBJcGQIOiYraKToPGTbDa+CkrV/TylqKsR4NfptkbPq5eHtt7EHxcHZd6xg==" saltValue="H454XPfE8KbBSbSLZVSm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8959</v>
      </c>
      <c r="J41" s="356">
        <v>10155</v>
      </c>
      <c r="K41" s="356">
        <v>10248</v>
      </c>
      <c r="L41" s="356">
        <v>9848</v>
      </c>
      <c r="M41" s="357">
        <v>9332</v>
      </c>
    </row>
    <row r="42" spans="2:13" ht="27.75" customHeight="1" x14ac:dyDescent="0.2">
      <c r="B42" s="1186"/>
      <c r="C42" s="1187"/>
      <c r="D42" s="106"/>
      <c r="E42" s="1192" t="s">
        <v>32</v>
      </c>
      <c r="F42" s="1192"/>
      <c r="G42" s="1192"/>
      <c r="H42" s="1193"/>
      <c r="I42" s="358">
        <v>74</v>
      </c>
      <c r="J42" s="359">
        <v>37</v>
      </c>
      <c r="K42" s="359" t="s">
        <v>486</v>
      </c>
      <c r="L42" s="359" t="s">
        <v>486</v>
      </c>
      <c r="M42" s="360" t="s">
        <v>486</v>
      </c>
    </row>
    <row r="43" spans="2:13" ht="27.75" customHeight="1" x14ac:dyDescent="0.2">
      <c r="B43" s="1186"/>
      <c r="C43" s="1187"/>
      <c r="D43" s="106"/>
      <c r="E43" s="1192" t="s">
        <v>33</v>
      </c>
      <c r="F43" s="1192"/>
      <c r="G43" s="1192"/>
      <c r="H43" s="1193"/>
      <c r="I43" s="358">
        <v>2753</v>
      </c>
      <c r="J43" s="359">
        <v>2400</v>
      </c>
      <c r="K43" s="359">
        <v>2036</v>
      </c>
      <c r="L43" s="359">
        <v>1805</v>
      </c>
      <c r="M43" s="360">
        <v>1597</v>
      </c>
    </row>
    <row r="44" spans="2:13" ht="27.75" customHeight="1" x14ac:dyDescent="0.2">
      <c r="B44" s="1186"/>
      <c r="C44" s="1187"/>
      <c r="D44" s="106"/>
      <c r="E44" s="1192" t="s">
        <v>34</v>
      </c>
      <c r="F44" s="1192"/>
      <c r="G44" s="1192"/>
      <c r="H44" s="1193"/>
      <c r="I44" s="358">
        <v>1434</v>
      </c>
      <c r="J44" s="359">
        <v>1455</v>
      </c>
      <c r="K44" s="359">
        <v>1403</v>
      </c>
      <c r="L44" s="359">
        <v>1279</v>
      </c>
      <c r="M44" s="360">
        <v>1148</v>
      </c>
    </row>
    <row r="45" spans="2:13" ht="27.75" customHeight="1" x14ac:dyDescent="0.2">
      <c r="B45" s="1186"/>
      <c r="C45" s="1187"/>
      <c r="D45" s="106"/>
      <c r="E45" s="1192" t="s">
        <v>35</v>
      </c>
      <c r="F45" s="1192"/>
      <c r="G45" s="1192"/>
      <c r="H45" s="1193"/>
      <c r="I45" s="358">
        <v>1406</v>
      </c>
      <c r="J45" s="359">
        <v>1409</v>
      </c>
      <c r="K45" s="359">
        <v>1384</v>
      </c>
      <c r="L45" s="359">
        <v>1368</v>
      </c>
      <c r="M45" s="360">
        <v>1340</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2487</v>
      </c>
      <c r="J50" s="359">
        <v>2236</v>
      </c>
      <c r="K50" s="359">
        <v>2790</v>
      </c>
      <c r="L50" s="359">
        <v>4165</v>
      </c>
      <c r="M50" s="360">
        <v>4172</v>
      </c>
    </row>
    <row r="51" spans="2:13" ht="27.75" customHeight="1" x14ac:dyDescent="0.2">
      <c r="B51" s="1186"/>
      <c r="C51" s="1187"/>
      <c r="D51" s="106"/>
      <c r="E51" s="1192" t="s">
        <v>42</v>
      </c>
      <c r="F51" s="1192"/>
      <c r="G51" s="1192"/>
      <c r="H51" s="1193"/>
      <c r="I51" s="358">
        <v>2323</v>
      </c>
      <c r="J51" s="359">
        <v>2011</v>
      </c>
      <c r="K51" s="359">
        <v>1750</v>
      </c>
      <c r="L51" s="359">
        <v>1584</v>
      </c>
      <c r="M51" s="360">
        <v>1432</v>
      </c>
    </row>
    <row r="52" spans="2:13" ht="27.75" customHeight="1" x14ac:dyDescent="0.2">
      <c r="B52" s="1188"/>
      <c r="C52" s="1189"/>
      <c r="D52" s="106"/>
      <c r="E52" s="1192" t="s">
        <v>43</v>
      </c>
      <c r="F52" s="1192"/>
      <c r="G52" s="1192"/>
      <c r="H52" s="1193"/>
      <c r="I52" s="358">
        <v>7555</v>
      </c>
      <c r="J52" s="359">
        <v>7686</v>
      </c>
      <c r="K52" s="359">
        <v>7601</v>
      </c>
      <c r="L52" s="359">
        <v>7321</v>
      </c>
      <c r="M52" s="360">
        <v>6861</v>
      </c>
    </row>
    <row r="53" spans="2:13" ht="27.75" customHeight="1" thickBot="1" x14ac:dyDescent="0.25">
      <c r="B53" s="1199" t="s">
        <v>19</v>
      </c>
      <c r="C53" s="1200"/>
      <c r="D53" s="110"/>
      <c r="E53" s="1201" t="s">
        <v>44</v>
      </c>
      <c r="F53" s="1201"/>
      <c r="G53" s="1201"/>
      <c r="H53" s="1202"/>
      <c r="I53" s="361">
        <v>2260</v>
      </c>
      <c r="J53" s="362">
        <v>3524</v>
      </c>
      <c r="K53" s="362">
        <v>2930</v>
      </c>
      <c r="L53" s="362">
        <v>1230</v>
      </c>
      <c r="M53" s="363">
        <v>952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IIqHTlIK/bzZ1v4t+jpgBRzn4iyPhMda7gPXvggSdT1rM3RE9tgMC57pESbrFMOvfs7j++agak+xD3RXHhfhw==" saltValue="+O479OctDhlk6edmEy1D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1300</v>
      </c>
      <c r="G55" s="122">
        <v>1348</v>
      </c>
      <c r="H55" s="123">
        <v>1462</v>
      </c>
    </row>
    <row r="56" spans="2:8" ht="52.5" customHeight="1" x14ac:dyDescent="0.2">
      <c r="B56" s="124"/>
      <c r="C56" s="1213" t="s">
        <v>47</v>
      </c>
      <c r="D56" s="1213"/>
      <c r="E56" s="1214"/>
      <c r="F56" s="125">
        <v>0</v>
      </c>
      <c r="G56" s="125">
        <v>0</v>
      </c>
      <c r="H56" s="126">
        <v>0</v>
      </c>
    </row>
    <row r="57" spans="2:8" ht="53.25" customHeight="1" x14ac:dyDescent="0.2">
      <c r="B57" s="124"/>
      <c r="C57" s="1215" t="s">
        <v>48</v>
      </c>
      <c r="D57" s="1215"/>
      <c r="E57" s="1216"/>
      <c r="F57" s="127">
        <v>1147</v>
      </c>
      <c r="G57" s="127">
        <v>2443</v>
      </c>
      <c r="H57" s="128">
        <v>2336</v>
      </c>
    </row>
    <row r="58" spans="2:8" ht="45.75" customHeight="1" x14ac:dyDescent="0.2">
      <c r="B58" s="129"/>
      <c r="C58" s="1203" t="s">
        <v>556</v>
      </c>
      <c r="D58" s="1204"/>
      <c r="E58" s="1205"/>
      <c r="F58" s="130">
        <v>0</v>
      </c>
      <c r="G58" s="130">
        <v>1273</v>
      </c>
      <c r="H58" s="131">
        <v>1236</v>
      </c>
    </row>
    <row r="59" spans="2:8" ht="45.75" customHeight="1" x14ac:dyDescent="0.2">
      <c r="B59" s="129"/>
      <c r="C59" s="1203" t="s">
        <v>557</v>
      </c>
      <c r="D59" s="1204"/>
      <c r="E59" s="1205"/>
      <c r="F59" s="130">
        <v>658</v>
      </c>
      <c r="G59" s="130">
        <v>690</v>
      </c>
      <c r="H59" s="131">
        <v>617</v>
      </c>
    </row>
    <row r="60" spans="2:8" ht="45.75" customHeight="1" x14ac:dyDescent="0.2">
      <c r="B60" s="129"/>
      <c r="C60" s="1203" t="s">
        <v>558</v>
      </c>
      <c r="D60" s="1204"/>
      <c r="E60" s="1205"/>
      <c r="F60" s="130">
        <v>438</v>
      </c>
      <c r="G60" s="130">
        <v>396</v>
      </c>
      <c r="H60" s="131">
        <v>388</v>
      </c>
    </row>
    <row r="61" spans="2:8" ht="45.75" customHeight="1" x14ac:dyDescent="0.2">
      <c r="B61" s="129"/>
      <c r="C61" s="1203" t="s">
        <v>559</v>
      </c>
      <c r="D61" s="1204"/>
      <c r="E61" s="1205"/>
      <c r="F61" s="130">
        <v>43</v>
      </c>
      <c r="G61" s="130">
        <v>74</v>
      </c>
      <c r="H61" s="131">
        <v>83</v>
      </c>
    </row>
    <row r="62" spans="2:8" ht="45.75" customHeight="1" thickBot="1" x14ac:dyDescent="0.25">
      <c r="B62" s="132"/>
      <c r="C62" s="1206" t="s">
        <v>560</v>
      </c>
      <c r="D62" s="1207"/>
      <c r="E62" s="1208"/>
      <c r="F62" s="133">
        <v>3</v>
      </c>
      <c r="G62" s="133">
        <v>6</v>
      </c>
      <c r="H62" s="134">
        <v>8</v>
      </c>
    </row>
    <row r="63" spans="2:8" ht="52.5" customHeight="1" thickBot="1" x14ac:dyDescent="0.25">
      <c r="B63" s="135"/>
      <c r="C63" s="1209" t="s">
        <v>49</v>
      </c>
      <c r="D63" s="1209"/>
      <c r="E63" s="1210"/>
      <c r="F63" s="136">
        <v>2446</v>
      </c>
      <c r="G63" s="136">
        <v>3791</v>
      </c>
      <c r="H63" s="137">
        <v>3798</v>
      </c>
    </row>
    <row r="64" spans="2:8" ht="13" x14ac:dyDescent="0.2"/>
  </sheetData>
  <sheetProtection algorithmName="SHA-512" hashValue="n1TdY+3x2mlyj1ekRSwv2edszX9DT7qagI8kPH6JpyS5qxJypvth1L2bDjDsd+WaG83JSyy8CjGnZfZiaOV9vA==" saltValue="Ma8vKNc6euzwMnNF9KLf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40582</v>
      </c>
      <c r="E3" s="156"/>
      <c r="F3" s="157">
        <v>59119</v>
      </c>
      <c r="G3" s="158"/>
      <c r="H3" s="159"/>
    </row>
    <row r="4" spans="1:8" x14ac:dyDescent="0.2">
      <c r="A4" s="160"/>
      <c r="B4" s="161"/>
      <c r="C4" s="162"/>
      <c r="D4" s="163">
        <v>19770</v>
      </c>
      <c r="E4" s="164"/>
      <c r="F4" s="165">
        <v>29900</v>
      </c>
      <c r="G4" s="166"/>
      <c r="H4" s="167"/>
    </row>
    <row r="5" spans="1:8" x14ac:dyDescent="0.2">
      <c r="A5" s="148" t="s">
        <v>519</v>
      </c>
      <c r="B5" s="153"/>
      <c r="C5" s="154"/>
      <c r="D5" s="155">
        <v>78316</v>
      </c>
      <c r="E5" s="156"/>
      <c r="F5" s="157">
        <v>53895</v>
      </c>
      <c r="G5" s="158"/>
      <c r="H5" s="159"/>
    </row>
    <row r="6" spans="1:8" x14ac:dyDescent="0.2">
      <c r="A6" s="160"/>
      <c r="B6" s="161"/>
      <c r="C6" s="162"/>
      <c r="D6" s="163">
        <v>63705</v>
      </c>
      <c r="E6" s="164"/>
      <c r="F6" s="165">
        <v>31224</v>
      </c>
      <c r="G6" s="166"/>
      <c r="H6" s="167"/>
    </row>
    <row r="7" spans="1:8" x14ac:dyDescent="0.2">
      <c r="A7" s="148" t="s">
        <v>520</v>
      </c>
      <c r="B7" s="153"/>
      <c r="C7" s="154"/>
      <c r="D7" s="155">
        <v>22557</v>
      </c>
      <c r="E7" s="156"/>
      <c r="F7" s="157">
        <v>47161</v>
      </c>
      <c r="G7" s="158"/>
      <c r="H7" s="159"/>
    </row>
    <row r="8" spans="1:8" x14ac:dyDescent="0.2">
      <c r="A8" s="160"/>
      <c r="B8" s="161"/>
      <c r="C8" s="162"/>
      <c r="D8" s="163">
        <v>15805</v>
      </c>
      <c r="E8" s="164"/>
      <c r="F8" s="165">
        <v>24595</v>
      </c>
      <c r="G8" s="166"/>
      <c r="H8" s="167"/>
    </row>
    <row r="9" spans="1:8" x14ac:dyDescent="0.2">
      <c r="A9" s="148" t="s">
        <v>521</v>
      </c>
      <c r="B9" s="153"/>
      <c r="C9" s="154"/>
      <c r="D9" s="155">
        <v>39953</v>
      </c>
      <c r="E9" s="156"/>
      <c r="F9" s="157">
        <v>43423</v>
      </c>
      <c r="G9" s="158"/>
      <c r="H9" s="159"/>
    </row>
    <row r="10" spans="1:8" x14ac:dyDescent="0.2">
      <c r="A10" s="160"/>
      <c r="B10" s="161"/>
      <c r="C10" s="162"/>
      <c r="D10" s="163">
        <v>19397</v>
      </c>
      <c r="E10" s="164"/>
      <c r="F10" s="165">
        <v>22207</v>
      </c>
      <c r="G10" s="166"/>
      <c r="H10" s="167"/>
    </row>
    <row r="11" spans="1:8" x14ac:dyDescent="0.2">
      <c r="A11" s="148" t="s">
        <v>522</v>
      </c>
      <c r="B11" s="153"/>
      <c r="C11" s="154"/>
      <c r="D11" s="155">
        <v>31678</v>
      </c>
      <c r="E11" s="156"/>
      <c r="F11" s="157">
        <v>45265</v>
      </c>
      <c r="G11" s="158"/>
      <c r="H11" s="159"/>
    </row>
    <row r="12" spans="1:8" x14ac:dyDescent="0.2">
      <c r="A12" s="160"/>
      <c r="B12" s="161"/>
      <c r="C12" s="168"/>
      <c r="D12" s="163">
        <v>26570</v>
      </c>
      <c r="E12" s="164"/>
      <c r="F12" s="165">
        <v>22600</v>
      </c>
      <c r="G12" s="166"/>
      <c r="H12" s="167"/>
    </row>
    <row r="13" spans="1:8" x14ac:dyDescent="0.2">
      <c r="A13" s="148"/>
      <c r="B13" s="153"/>
      <c r="C13" s="169"/>
      <c r="D13" s="170">
        <v>42617</v>
      </c>
      <c r="E13" s="171"/>
      <c r="F13" s="172">
        <v>49773</v>
      </c>
      <c r="G13" s="173"/>
      <c r="H13" s="159"/>
    </row>
    <row r="14" spans="1:8" x14ac:dyDescent="0.2">
      <c r="A14" s="160"/>
      <c r="B14" s="161"/>
      <c r="C14" s="162"/>
      <c r="D14" s="163">
        <v>29049</v>
      </c>
      <c r="E14" s="164"/>
      <c r="F14" s="165">
        <v>26105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v>
      </c>
      <c r="C19" s="174">
        <f>ROUND(VALUE(SUBSTITUTE(実質収支比率等に係る経年分析!G$48,"▲","-")),2)</f>
        <v>5.42</v>
      </c>
      <c r="D19" s="174">
        <f>ROUND(VALUE(SUBSTITUTE(実質収支比率等に係る経年分析!H$48,"▲","-")),2)</f>
        <v>7.81</v>
      </c>
      <c r="E19" s="174">
        <f>ROUND(VALUE(SUBSTITUTE(実質収支比率等に係る経年分析!I$48,"▲","-")),2)</f>
        <v>7.77</v>
      </c>
      <c r="F19" s="174">
        <f>ROUND(VALUE(SUBSTITUTE(実質収支比率等に係る経年分析!J$48,"▲","-")),2)</f>
        <v>7.11</v>
      </c>
    </row>
    <row r="20" spans="1:11" x14ac:dyDescent="0.2">
      <c r="A20" s="174" t="s">
        <v>53</v>
      </c>
      <c r="B20" s="174">
        <f>ROUND(VALUE(SUBSTITUTE(実質収支比率等に係る経年分析!F$47,"▲","-")),2)</f>
        <v>24.12</v>
      </c>
      <c r="C20" s="174">
        <f>ROUND(VALUE(SUBSTITUTE(実質収支比率等に係る経年分析!G$47,"▲","-")),2)</f>
        <v>21.66</v>
      </c>
      <c r="D20" s="174">
        <f>ROUND(VALUE(SUBSTITUTE(実質収支比率等に係る経年分析!H$47,"▲","-")),2)</f>
        <v>19.46</v>
      </c>
      <c r="E20" s="174">
        <f>ROUND(VALUE(SUBSTITUTE(実質収支比率等に係る経年分析!I$47,"▲","-")),2)</f>
        <v>20.72</v>
      </c>
      <c r="F20" s="174">
        <f>ROUND(VALUE(SUBSTITUTE(実質収支比率等に係る経年分析!J$47,"▲","-")),2)</f>
        <v>22.12</v>
      </c>
    </row>
    <row r="21" spans="1:11" x14ac:dyDescent="0.2">
      <c r="A21" s="174" t="s">
        <v>54</v>
      </c>
      <c r="B21" s="174">
        <f>IF(ISNUMBER(VALUE(SUBSTITUTE(実質収支比率等に係る経年分析!F$49,"▲","-"))),ROUND(VALUE(SUBSTITUTE(実質収支比率等に係る経年分析!F$49,"▲","-")),2),NA())</f>
        <v>-2.96</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2.16</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1.19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19.100000000000001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19.739999999999998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17.54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809</v>
      </c>
      <c r="E42" s="176"/>
      <c r="F42" s="176"/>
      <c r="G42" s="176">
        <f>'実質公債費比率（分子）の構造'!L$52</f>
        <v>825</v>
      </c>
      <c r="H42" s="176"/>
      <c r="I42" s="176"/>
      <c r="J42" s="176">
        <f>'実質公債費比率（分子）の構造'!M$52</f>
        <v>833</v>
      </c>
      <c r="K42" s="176"/>
      <c r="L42" s="176"/>
      <c r="M42" s="176">
        <f>'実質公債費比率（分子）の構造'!N$52</f>
        <v>871</v>
      </c>
      <c r="N42" s="176"/>
      <c r="O42" s="176"/>
      <c r="P42" s="176">
        <f>'実質公債費比率（分子）の構造'!O$52</f>
        <v>865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37</v>
      </c>
      <c r="C44" s="176"/>
      <c r="D44" s="176"/>
      <c r="E44" s="176">
        <f>'実質公債費比率（分子）の構造'!L$50</f>
        <v>37</v>
      </c>
      <c r="F44" s="176"/>
      <c r="G44" s="176"/>
      <c r="H44" s="176">
        <f>'実質公債費比率（分子）の構造'!M$50</f>
        <v>37</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17</v>
      </c>
      <c r="C45" s="176"/>
      <c r="D45" s="176"/>
      <c r="E45" s="176">
        <f>'実質公債費比率（分子）の構造'!L$49</f>
        <v>32</v>
      </c>
      <c r="F45" s="176"/>
      <c r="G45" s="176"/>
      <c r="H45" s="176">
        <f>'実質公債費比率（分子）の構造'!M$49</f>
        <v>71</v>
      </c>
      <c r="I45" s="176"/>
      <c r="J45" s="176"/>
      <c r="K45" s="176">
        <f>'実質公債費比率（分子）の構造'!N$49</f>
        <v>130</v>
      </c>
      <c r="L45" s="176"/>
      <c r="M45" s="176"/>
      <c r="N45" s="176">
        <f>'実質公債費比率（分子）の構造'!O$49</f>
        <v>133</v>
      </c>
      <c r="O45" s="176"/>
      <c r="P45" s="176"/>
    </row>
    <row r="46" spans="1:16" x14ac:dyDescent="0.2">
      <c r="A46" s="176" t="s">
        <v>64</v>
      </c>
      <c r="B46" s="176">
        <f>'実質公債費比率（分子）の構造'!K$48</f>
        <v>264</v>
      </c>
      <c r="C46" s="176"/>
      <c r="D46" s="176"/>
      <c r="E46" s="176">
        <f>'実質公債費比率（分子）の構造'!L$48</f>
        <v>260</v>
      </c>
      <c r="F46" s="176"/>
      <c r="G46" s="176"/>
      <c r="H46" s="176">
        <f>'実質公債費比率（分子）の構造'!M$48</f>
        <v>238</v>
      </c>
      <c r="I46" s="176"/>
      <c r="J46" s="176"/>
      <c r="K46" s="176">
        <f>'実質公債費比率（分子）の構造'!N$48</f>
        <v>241</v>
      </c>
      <c r="L46" s="176"/>
      <c r="M46" s="176"/>
      <c r="N46" s="176">
        <f>'実質公債費比率（分子）の構造'!O$48</f>
        <v>232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717</v>
      </c>
      <c r="C49" s="176"/>
      <c r="D49" s="176"/>
      <c r="E49" s="176">
        <f>'実質公債費比率（分子）の構造'!L$45</f>
        <v>704</v>
      </c>
      <c r="F49" s="176"/>
      <c r="G49" s="176"/>
      <c r="H49" s="176">
        <f>'実質公債費比率（分子）の構造'!M$45</f>
        <v>729</v>
      </c>
      <c r="I49" s="176"/>
      <c r="J49" s="176"/>
      <c r="K49" s="176">
        <f>'実質公債費比率（分子）の構造'!N$45</f>
        <v>826</v>
      </c>
      <c r="L49" s="176"/>
      <c r="M49" s="176"/>
      <c r="N49" s="176">
        <f>'実質公債費比率（分子）の構造'!O$45</f>
        <v>852</v>
      </c>
      <c r="O49" s="176"/>
      <c r="P49" s="176"/>
    </row>
    <row r="50" spans="1:16" x14ac:dyDescent="0.2">
      <c r="A50" s="176" t="s">
        <v>67</v>
      </c>
      <c r="B50" s="176" t="e">
        <f>NA()</f>
        <v>#N/A</v>
      </c>
      <c r="C50" s="176">
        <f>IF(ISNUMBER('実質公債費比率（分子）の構造'!K$53),'実質公債費比率（分子）の構造'!K$53,NA())</f>
        <v>226</v>
      </c>
      <c r="D50" s="176" t="e">
        <f>NA()</f>
        <v>#N/A</v>
      </c>
      <c r="E50" s="176" t="e">
        <f>NA()</f>
        <v>#N/A</v>
      </c>
      <c r="F50" s="176">
        <f>IF(ISNUMBER('実質公債費比率（分子）の構造'!L$53),'実質公債費比率（分子）の構造'!L$53,NA())</f>
        <v>208</v>
      </c>
      <c r="G50" s="176" t="e">
        <f>NA()</f>
        <v>#N/A</v>
      </c>
      <c r="H50" s="176" t="e">
        <f>NA()</f>
        <v>#N/A</v>
      </c>
      <c r="I50" s="176">
        <f>IF(ISNUMBER('実質公債費比率（分子）の構造'!M$53),'実質公債費比率（分子）の構造'!M$53,NA())</f>
        <v>242</v>
      </c>
      <c r="J50" s="176" t="e">
        <f>NA()</f>
        <v>#N/A</v>
      </c>
      <c r="K50" s="176" t="e">
        <f>NA()</f>
        <v>#N/A</v>
      </c>
      <c r="L50" s="176">
        <f>IF(ISNUMBER('実質公債費比率（分子）の構造'!N$53),'実質公債費比率（分子）の構造'!N$53,NA())</f>
        <v>326</v>
      </c>
      <c r="M50" s="176" t="e">
        <f>NA()</f>
        <v>#N/A</v>
      </c>
      <c r="N50" s="176" t="e">
        <f>NA()</f>
        <v>#N/A</v>
      </c>
      <c r="O50" s="176">
        <f>IF(ISNUMBER('実質公債費比率（分子）の構造'!O$53),'実質公債費比率（分子）の構造'!O$53,NA())</f>
        <v>352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7555</v>
      </c>
      <c r="E56" s="175"/>
      <c r="F56" s="175"/>
      <c r="G56" s="175">
        <f>'将来負担比率（分子）の構造'!J$52</f>
        <v>7686</v>
      </c>
      <c r="H56" s="175"/>
      <c r="I56" s="175"/>
      <c r="J56" s="175">
        <f>'将来負担比率（分子）の構造'!K$52</f>
        <v>7601</v>
      </c>
      <c r="K56" s="175"/>
      <c r="L56" s="175"/>
      <c r="M56" s="175">
        <f>'将来負担比率（分子）の構造'!L$52</f>
        <v>7321</v>
      </c>
      <c r="N56" s="175"/>
      <c r="O56" s="175"/>
      <c r="P56" s="175">
        <f>'将来負担比率（分子）の構造'!M$52</f>
        <v>6861</v>
      </c>
    </row>
    <row r="57" spans="1:16" x14ac:dyDescent="0.2">
      <c r="A57" s="175" t="s">
        <v>42</v>
      </c>
      <c r="B57" s="175"/>
      <c r="C57" s="175"/>
      <c r="D57" s="175">
        <f>'将来負担比率（分子）の構造'!I$51</f>
        <v>2323</v>
      </c>
      <c r="E57" s="175"/>
      <c r="F57" s="175"/>
      <c r="G57" s="175">
        <f>'将来負担比率（分子）の構造'!J$51</f>
        <v>2011</v>
      </c>
      <c r="H57" s="175"/>
      <c r="I57" s="175"/>
      <c r="J57" s="175">
        <f>'将来負担比率（分子）の構造'!K$51</f>
        <v>1750</v>
      </c>
      <c r="K57" s="175"/>
      <c r="L57" s="175"/>
      <c r="M57" s="175">
        <f>'将来負担比率（分子）の構造'!L$51</f>
        <v>1584</v>
      </c>
      <c r="N57" s="175"/>
      <c r="O57" s="175"/>
      <c r="P57" s="175">
        <f>'将来負担比率（分子）の構造'!M$51</f>
        <v>1432</v>
      </c>
    </row>
    <row r="58" spans="1:16" x14ac:dyDescent="0.2">
      <c r="A58" s="175" t="s">
        <v>41</v>
      </c>
      <c r="B58" s="175"/>
      <c r="C58" s="175"/>
      <c r="D58" s="175">
        <f>'将来負担比率（分子）の構造'!I$50</f>
        <v>2487</v>
      </c>
      <c r="E58" s="175"/>
      <c r="F58" s="175"/>
      <c r="G58" s="175">
        <f>'将来負担比率（分子）の構造'!J$50</f>
        <v>2236</v>
      </c>
      <c r="H58" s="175"/>
      <c r="I58" s="175"/>
      <c r="J58" s="175">
        <f>'将来負担比率（分子）の構造'!K$50</f>
        <v>2790</v>
      </c>
      <c r="K58" s="175"/>
      <c r="L58" s="175"/>
      <c r="M58" s="175">
        <f>'将来負担比率（分子）の構造'!L$50</f>
        <v>4165</v>
      </c>
      <c r="N58" s="175"/>
      <c r="O58" s="175"/>
      <c r="P58" s="175">
        <f>'将来負担比率（分子）の構造'!M$50</f>
        <v>4172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1406</v>
      </c>
      <c r="C62" s="175"/>
      <c r="D62" s="175"/>
      <c r="E62" s="175">
        <f>'将来負担比率（分子）の構造'!J$45</f>
        <v>1409</v>
      </c>
      <c r="F62" s="175"/>
      <c r="G62" s="175"/>
      <c r="H62" s="175">
        <f>'将来負担比率（分子）の構造'!K$45</f>
        <v>1384</v>
      </c>
      <c r="I62" s="175"/>
      <c r="J62" s="175"/>
      <c r="K62" s="175">
        <f>'将来負担比率（分子）の構造'!L$45</f>
        <v>1368</v>
      </c>
      <c r="L62" s="175"/>
      <c r="M62" s="175"/>
      <c r="N62" s="175">
        <f>'将来負担比率（分子）の構造'!M$45</f>
        <v>1340</v>
      </c>
      <c r="O62" s="175"/>
      <c r="P62" s="175"/>
    </row>
    <row r="63" spans="1:16" x14ac:dyDescent="0.2">
      <c r="A63" s="175" t="s">
        <v>34</v>
      </c>
      <c r="B63" s="175">
        <f>'将来負担比率（分子）の構造'!I$44</f>
        <v>1434</v>
      </c>
      <c r="C63" s="175"/>
      <c r="D63" s="175"/>
      <c r="E63" s="175">
        <f>'将来負担比率（分子）の構造'!J$44</f>
        <v>1455</v>
      </c>
      <c r="F63" s="175"/>
      <c r="G63" s="175"/>
      <c r="H63" s="175">
        <f>'将来負担比率（分子）の構造'!K$44</f>
        <v>1403</v>
      </c>
      <c r="I63" s="175"/>
      <c r="J63" s="175"/>
      <c r="K63" s="175">
        <f>'将来負担比率（分子）の構造'!L$44</f>
        <v>1279</v>
      </c>
      <c r="L63" s="175"/>
      <c r="M63" s="175"/>
      <c r="N63" s="175">
        <f>'将来負担比率（分子）の構造'!M$44</f>
        <v>1148</v>
      </c>
      <c r="O63" s="175"/>
      <c r="P63" s="175"/>
    </row>
    <row r="64" spans="1:16" x14ac:dyDescent="0.2">
      <c r="A64" s="175" t="s">
        <v>33</v>
      </c>
      <c r="B64" s="175">
        <f>'将来負担比率（分子）の構造'!I$43</f>
        <v>2753</v>
      </c>
      <c r="C64" s="175"/>
      <c r="D64" s="175"/>
      <c r="E64" s="175">
        <f>'将来負担比率（分子）の構造'!J$43</f>
        <v>2400</v>
      </c>
      <c r="F64" s="175"/>
      <c r="G64" s="175"/>
      <c r="H64" s="175">
        <f>'将来負担比率（分子）の構造'!K$43</f>
        <v>2036</v>
      </c>
      <c r="I64" s="175"/>
      <c r="J64" s="175"/>
      <c r="K64" s="175">
        <f>'将来負担比率（分子）の構造'!L$43</f>
        <v>1805</v>
      </c>
      <c r="L64" s="175"/>
      <c r="M64" s="175"/>
      <c r="N64" s="175">
        <f>'将来負担比率（分子）の構造'!M$43</f>
        <v>1597</v>
      </c>
      <c r="O64" s="175"/>
      <c r="P64" s="175"/>
    </row>
    <row r="65" spans="1:16" x14ac:dyDescent="0.2">
      <c r="A65" s="175" t="s">
        <v>32</v>
      </c>
      <c r="B65" s="175">
        <f>'将来負担比率（分子）の構造'!I$42</f>
        <v>74</v>
      </c>
      <c r="C65" s="175"/>
      <c r="D65" s="175"/>
      <c r="E65" s="175">
        <f>'将来負担比率（分子）の構造'!J$42</f>
        <v>37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8959</v>
      </c>
      <c r="C66" s="175"/>
      <c r="D66" s="175"/>
      <c r="E66" s="175">
        <f>'将来負担比率（分子）の構造'!J$41</f>
        <v>10155</v>
      </c>
      <c r="F66" s="175"/>
      <c r="G66" s="175"/>
      <c r="H66" s="175">
        <f>'将来負担比率（分子）の構造'!K$41</f>
        <v>10248</v>
      </c>
      <c r="I66" s="175"/>
      <c r="J66" s="175"/>
      <c r="K66" s="175">
        <f>'将来負担比率（分子）の構造'!L$41</f>
        <v>9848</v>
      </c>
      <c r="L66" s="175"/>
      <c r="M66" s="175"/>
      <c r="N66" s="175">
        <f>'将来負担比率（分子）の構造'!M$41</f>
        <v>9332</v>
      </c>
      <c r="O66" s="175"/>
      <c r="P66" s="175"/>
    </row>
    <row r="67" spans="1:16" x14ac:dyDescent="0.2">
      <c r="A67" s="175" t="s">
        <v>71</v>
      </c>
      <c r="B67" s="175" t="e">
        <f>NA()</f>
        <v>#N/A</v>
      </c>
      <c r="C67" s="175">
        <f>IF(ISNUMBER('将来負担比率（分子）の構造'!I$53), IF('将来負担比率（分子）の構造'!I$53 &lt; 0, 0, '将来負担比率（分子）の構造'!I$53), NA())</f>
        <v>2260</v>
      </c>
      <c r="D67" s="175" t="e">
        <f>NA()</f>
        <v>#N/A</v>
      </c>
      <c r="E67" s="175" t="e">
        <f>NA()</f>
        <v>#N/A</v>
      </c>
      <c r="F67" s="175">
        <f>IF(ISNUMBER('将来負担比率（分子）の構造'!J$53), IF('将来負担比率（分子）の構造'!J$53 &lt; 0, 0, '将来負担比率（分子）の構造'!J$53), NA())</f>
        <v>3524</v>
      </c>
      <c r="G67" s="175" t="e">
        <f>NA()</f>
        <v>#N/A</v>
      </c>
      <c r="H67" s="175" t="e">
        <f>NA()</f>
        <v>#N/A</v>
      </c>
      <c r="I67" s="175">
        <f>IF(ISNUMBER('将来負担比率（分子）の構造'!K$53), IF('将来負担比率（分子）の構造'!K$53 &lt; 0, 0, '将来負担比率（分子）の構造'!K$53), NA())</f>
        <v>2930</v>
      </c>
      <c r="J67" s="175" t="e">
        <f>NA()</f>
        <v>#N/A</v>
      </c>
      <c r="K67" s="175" t="e">
        <f>NA()</f>
        <v>#N/A</v>
      </c>
      <c r="L67" s="175">
        <f>IF(ISNUMBER('将来負担比率（分子）の構造'!L$53), IF('将来負担比率（分子）の構造'!L$53 &lt; 0, 0, '将来負担比率（分子）の構造'!L$53), NA())</f>
        <v>1230</v>
      </c>
      <c r="M67" s="175" t="e">
        <f>NA()</f>
        <v>#N/A</v>
      </c>
      <c r="N67" s="175" t="e">
        <f>NA()</f>
        <v>#N/A</v>
      </c>
      <c r="O67" s="175">
        <f>IF(ISNUMBER('将来負担比率（分子）の構造'!M$53), IF('将来負担比率（分子）の構造'!M$53 &lt; 0, 0, '将来負担比率（分子）の構造'!M$53), NA())</f>
        <v>952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1300</v>
      </c>
      <c r="C72" s="179">
        <f>基金残高に係る経年分析!G55</f>
        <v>1348</v>
      </c>
      <c r="D72" s="179">
        <f>基金残高に係る経年分析!H55</f>
        <v>1462</v>
      </c>
    </row>
    <row r="73" spans="1:16" x14ac:dyDescent="0.2">
      <c r="A73" s="178" t="s">
        <v>74</v>
      </c>
      <c r="B73" s="179">
        <f>基金残高に係る経年分析!F56</f>
        <v>0</v>
      </c>
      <c r="C73" s="179">
        <f>基金残高に係る経年分析!G56</f>
        <v>0</v>
      </c>
      <c r="D73" s="179">
        <f>基金残高に係る経年分析!H56</f>
        <v>0</v>
      </c>
    </row>
    <row r="74" spans="1:16" x14ac:dyDescent="0.2">
      <c r="A74" s="178" t="s">
        <v>75</v>
      </c>
      <c r="B74" s="179">
        <f>基金残高に係る経年分析!F57</f>
        <v>1147</v>
      </c>
      <c r="C74" s="179">
        <f>基金残高に係る経年分析!G57</f>
        <v>2443</v>
      </c>
      <c r="D74" s="179">
        <f>基金残高に係る経年分析!H57</f>
        <v>2336</v>
      </c>
    </row>
  </sheetData>
  <sheetProtection algorithmName="SHA-512" hashValue="peVJrCV04405i+4zK1xqNbBVGeySsWHK2rWxttxtUF2u6FmLLtt4mhxF9z/Wz4tD8lIZ4vVLYmBHhNm6AZ7Ibw==" saltValue="F94Hmhmp+if87KpAKrd+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髙尾　啓希</cp:lastModifiedBy>
  <cp:lastPrinted>2025-03-10T02:04:59Z</cp:lastPrinted>
  <dcterms:created xsi:type="dcterms:W3CDTF">2025-02-19T03:07:04Z</dcterms:created>
  <dcterms:modified xsi:type="dcterms:W3CDTF">2025-03-17T08:48:18Z</dcterms:modified>
  <cp:category/>
</cp:coreProperties>
</file>