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581F7C16-E143-46D2-AD27-F0A1FFC2B20B}"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C37"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 r="BW34" i="10" l="1"/>
  <c r="BW35" i="10" s="1"/>
  <c r="BW36" i="10" s="1"/>
  <c r="BW37" i="10" s="1"/>
  <c r="CO34" i="10"/>
  <c r="CO35" i="10" s="1"/>
  <c r="CO36" i="10" s="1"/>
  <c r="CO37" i="10" s="1"/>
</calcChain>
</file>

<file path=xl/sharedStrings.xml><?xml version="1.0" encoding="utf-8"?>
<sst xmlns="http://schemas.openxmlformats.org/spreadsheetml/2006/main" count="1109" uniqueCount="591">
  <si>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</si>
  <si>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</si>
  <si>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</si>
  <si>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</si>
  <si>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</si>
  <si>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</si>
  <si>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</si>
  <si>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</si>
  <si>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</si>
  <si>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</si>
  <si>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</si>
  <si>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</si>
  <si>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</si>
  <si>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</si>
  <si>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</si>
  <si>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</si>
  <si>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</si>
  <si>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</si>
  <si>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</si>
  <si>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</si>
  <si>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</si>
  <si>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</si>
  <si>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</si>
  <si>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</si>
  <si>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</si>
  <si>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</si>
  <si>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</si>
  <si>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</si>
  <si>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</si>
  <si>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</si>
  <si>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</si>
  <si>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</si>
  <si>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</si>
  <si>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</si>
  <si>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</si>
  <si>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</si>
  <si>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</si>
  <si>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</si>
  <si>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</si>
  <si>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</si>
  <si>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</si>
  <si>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</si>
  <si>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</si>
  <si>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</si>
  <si>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</si>
  <si>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</si>
  <si>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</si>
  <si>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</si>
  <si>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</si>
  <si>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</si>
  <si>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</si>
  <si>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</si>
  <si>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</si>
  <si>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</si>
  <si>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</si>
  <si>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</si>
  <si>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</si>
  <si>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</si>
  <si>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</si>
  <si>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</si>
  <si>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</si>
  <si>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</si>
  <si>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</si>
  <si>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</si>
  <si>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</si>
  <si>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</si>
  <si>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</si>
  <si>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</si>
  <si>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</si>
  <si>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</si>
  <si>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</si>
  <si>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</si>
  <si>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</si>
  <si>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</si>
  <si>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</si>
  <si>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</si>
  <si>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</si>
  <si>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</si>
  <si>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</si>
  <si>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</si>
  <si>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</si>
  <si>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</si>
  <si>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</si>
  <si>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</si>
  <si>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</si>
  <si>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</si>
  <si>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</si>
  <si>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</si>
  <si>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</si>
  <si>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</si>
  <si>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</si>
  <si>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</si>
  <si>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</si>
  <si>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</si>
  <si>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</si>
  <si>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</si>
  <si>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</si>
  <si>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</si>
  <si>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</si>
  <si>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</si>
  <si>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碧南市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</si>
  <si>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</si>
  <si>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</si>
  <si>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</si>
  <si>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</si>
  <si>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</si>
  <si>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</si>
  <si>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</si>
  <si>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</si>
  <si>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</si>
  <si>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</si>
  <si>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</si>
  <si>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</si>
  <si>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</si>
  <si>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</si>
  <si>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</si>
  <si>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</si>
  <si>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</si>
  <si>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</si>
  <si>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</si>
  <si>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</si>
  <si>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</si>
  <si>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</si>
  <si>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</si>
  <si>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</si>
  <si>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</si>
  <si>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</si>
  <si>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</si>
  <si>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</si>
  <si>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</si>
  <si>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</si>
  <si>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</si>
  <si>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</si>
  <si>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</si>
  <si>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</si>
  <si>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</si>
  <si>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</si>
  <si>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</si>
  <si>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</si>
  <si>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</si>
  <si>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</si>
  <si>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</si>
  <si>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</si>
  <si>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</si>
  <si>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</si>
  <si>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</si>
  <si>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</si>
  <si>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</si>
  <si>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</si>
  <si>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</si>
  <si>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</si>
  <si>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</si>
  <si>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</si>
  <si>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</si>
  <si>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</si>
  <si>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</si>
  <si>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</si>
  <si>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</si>
  <si>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</si>
  <si>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</si>
  <si>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</si>
  <si>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</si>
  <si>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</si>
  <si>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</si>
  <si>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</si>
  <si>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</si>
  <si>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</si>
  <si>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</si>
  <si>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</si>
  <si>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</si>
  <si>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</si>
  <si>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</si>
  <si>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</si>
  <si>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</si>
  <si>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</si>
  <si>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</si>
  <si>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</si>
  <si>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</si>
  <si>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</si>
  <si>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</si>
  <si>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</si>
  <si>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</si>
  <si>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</si>
  <si>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</si>
  <si>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</si>
  <si>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</si>
  <si>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</si>
  <si>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</si>
  <si>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</si>
  <si>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</si>
  <si>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</si>
  <si>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</si>
  <si>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</si>
  <si>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</si>
  <si>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</si>
  <si>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</si>
  <si>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</si>
  <si>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</si>
  <si>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</si>
  <si>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</si>
  <si>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</si>
  <si>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</si>
  <si>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</si>
  <si>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</si>
  <si>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</si>
  <si>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</si>
  <si>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</si>
  <si>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</si>
  <si>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</si>
  <si>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</si>
  <si>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</si>
  <si>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</si>
  <si>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</si>
  <si>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</si>
  <si>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</si>
  <si>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</si>
  <si>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</si>
  <si>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</si>
  <si>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</si>
  <si>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</si>
  <si>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</si>
  <si>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愛知県碧南市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</si>
  <si>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</si>
  <si>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</si>
  <si>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</si>
  <si>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</si>
  <si>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</si>
  <si>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</si>
  <si>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</si>
  <si>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</si>
  <si>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</si>
  <si>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</si>
  <si>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</si>
  <si>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</si>
  <si>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</si>
  <si>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</si>
  <si>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</si>
  <si>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</si>
  <si>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</si>
  <si>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</si>
  <si>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</si>
  <si>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</si>
  <si>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</si>
  <si>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</si>
  <si>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</si>
  <si>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</si>
  <si>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</si>
  <si>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</si>
  <si>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</si>
  <si>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</si>
  <si>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</si>
  <si>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</si>
  <si>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</si>
  <si>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</si>
  <si>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</si>
  <si>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</si>
  <si>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</si>
  <si>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</si>
  <si>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</si>
  <si>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</si>
  <si>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</si>
  <si>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</si>
  <si>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</si>
  <si>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</si>
  <si>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</si>
  <si>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</si>
  <si>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</si>
  <si>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</si>
  <si>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</si>
  <si>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</si>
  <si>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</si>
  <si>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</si>
  <si>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</si>
  <si>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</si>
  <si>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</si>
  <si>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</si>
  <si>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</si>
  <si>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</si>
  <si>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</si>
  <si>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</si>
  <si>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</si>
  <si>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</si>
  <si>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</si>
  <si>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</si>
  <si>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</si>
  <si>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</si>
  <si>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</si>
  <si>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</si>
  <si>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</si>
  <si>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</si>
  <si>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</si>
  <si>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</si>
  <si>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</si>
  <si>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</si>
  <si>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</si>
  <si>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</si>
  <si>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</si>
  <si>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</si>
  <si>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</si>
  <si>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</si>
  <si>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</si>
  <si>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</si>
  <si>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</si>
  <si>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</si>
  <si>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</si>
  <si>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</si>
  <si>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</si>
  <si>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</si>
  <si>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</si>
  <si>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</si>
  <si>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</si>
  <si>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</si>
  <si>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</si>
  <si>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</si>
  <si>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</si>
  <si>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</si>
  <si>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</si>
  <si>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</si>
  <si>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</si>
  <si>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</si>
  <si>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</si>
  <si>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</si>
  <si>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</si>
  <si>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</si>
  <si>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</si>
  <si>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</si>
  <si>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</si>
  <si>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</si>
  <si>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</si>
  <si>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</si>
  <si>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</si>
  <si>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</si>
  <si>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</si>
  <si>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</si>
  <si>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</si>
  <si>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</si>
  <si>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</si>
  <si>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</si>
  <si>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</si>
  <si>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</si>
  <si>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</si>
  <si>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</si>
  <si>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</si>
  <si>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</si>
  <si>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</si>
  <si>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</si>
  <si>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</si>
  <si>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</si>
  <si>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</si>
  <si>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</si>
  <si>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</si>
  <si>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</si>
  <si>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</si>
  <si>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</si>
  <si>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</si>
  <si>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</si>
  <si>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</si>
  <si>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</si>
  <si>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</si>
  <si>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</si>
  <si>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</si>
  <si>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</si>
  <si>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</si>
  <si>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</si>
  <si>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</si>
  <si>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</si>
  <si>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</si>
  <si>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</si>
  <si>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</si>
  <si>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</si>
  <si>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</si>
  <si>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</si>
  <si>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</si>
  <si>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</si>
  <si>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愛知県碧南市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</si>
  <si>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</si>
  <si>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</si>
  <si>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</si>
  <si>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</si>
  <si>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</si>
  <si>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</si>
  <si>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</si>
  <si>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</si>
  <si>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</si>
  <si>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</si>
  <si>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</si>
  <si>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</si>
  <si>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</si>
  <si>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</si>
  <si>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</si>
  <si>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</si>
  <si>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</si>
  <si>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</si>
  <si>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</si>
  <si>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</si>
  <si>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訪問看護事業特別会計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</si>
  <si>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</si>
  <si>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</si>
  <si>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</si>
  <si>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</si>
  <si>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</si>
  <si>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</si>
  <si>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</si>
  <si>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</si>
  <si>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</si>
  <si>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</si>
  <si>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</si>
  <si>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</si>
  <si>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</si>
  <si>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</si>
  <si>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</si>
  <si>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介護保険（介護サービス事業勘定）特別会計</t>
    <phoneticPr fontId="5"/>
  </si>
  <si>
    <t>後期高齢者医療保険特別会計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</si>
  <si>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</si>
  <si>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</si>
  <si>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</si>
  <si>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</si>
  <si>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</si>
  <si>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</si>
  <si>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</si>
  <si>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</si>
  <si>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</si>
  <si>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</si>
  <si>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</si>
  <si>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</si>
  <si>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</si>
  <si>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</si>
  <si>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</si>
  <si>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</si>
  <si>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</si>
  <si>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</si>
  <si>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</si>
  <si>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</si>
  <si>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</si>
  <si>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</si>
  <si>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</si>
  <si>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</si>
  <si>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</si>
  <si>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</si>
  <si>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</si>
  <si>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</si>
  <si>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</si>
  <si>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</si>
  <si>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</si>
  <si>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</si>
  <si>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</si>
  <si>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</si>
  <si>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</si>
  <si>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</si>
  <si>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</si>
  <si>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</si>
  <si>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</si>
  <si>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</si>
  <si>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</si>
  <si>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</si>
  <si>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</si>
  <si>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</si>
  <si>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</si>
  <si>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</si>
  <si>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</si>
  <si>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</si>
  <si>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</si>
  <si>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</si>
  <si>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</si>
  <si>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</si>
  <si>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</si>
  <si>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</si>
  <si>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</si>
  <si>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</si>
  <si>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</si>
  <si>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</si>
  <si>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</si>
  <si>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</si>
  <si>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</si>
  <si>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</si>
  <si>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</si>
  <si>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</si>
  <si>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介護保険(介護サービス事業勘定)特別会計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</si>
  <si>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</si>
  <si>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</si>
  <si>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</si>
  <si>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</si>
  <si>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</si>
  <si>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</si>
  <si>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</si>
  <si>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</si>
  <si>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</si>
  <si>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</si>
  <si>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</si>
  <si>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</si>
  <si>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</si>
  <si>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</si>
  <si>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</si>
  <si>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</si>
  <si>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</si>
  <si>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</si>
  <si>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</si>
  <si>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</si>
  <si>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</si>
  <si>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</si>
  <si>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</si>
  <si>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</si>
  <si>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</si>
  <si>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</si>
  <si>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</si>
  <si>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</si>
  <si>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</si>
  <si>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</si>
  <si>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</si>
  <si>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</si>
  <si>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</si>
  <si>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</si>
  <si>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</si>
  <si>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</si>
  <si>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</si>
  <si>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</si>
  <si>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</si>
  <si>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</si>
  <si>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</si>
  <si>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</si>
  <si>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</si>
  <si>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</si>
  <si>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</si>
  <si>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</si>
  <si>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</si>
  <si>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</si>
  <si>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</si>
  <si>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</si>
  <si>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</si>
  <si>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</si>
  <si>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</si>
  <si>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</si>
  <si>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</si>
  <si>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</si>
  <si>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</si>
  <si>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</si>
  <si>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</si>
  <si>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</si>
  <si>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</si>
  <si>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</si>
  <si>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</si>
  <si>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</si>
  <si>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</si>
  <si>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</si>
  <si>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</si>
  <si>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</si>
  <si>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</si>
  <si>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</si>
  <si>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</si>
  <si>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</si>
  <si>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</si>
  <si>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</si>
  <si>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</si>
  <si>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</si>
  <si>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</si>
  <si>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</si>
  <si>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</si>
  <si>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</si>
  <si>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</si>
  <si>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</si>
  <si>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</si>
  <si>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0.24</t>
  </si>
  <si>
    <t>一般会計</t>
  </si>
  <si>
    <t>水道事業会計</t>
  </si>
  <si>
    <t>病院事業会計</t>
  </si>
  <si>
    <t>下水道事業会計</t>
  </si>
  <si>
    <t>介護保険（保険事業勘定）特別会計</t>
  </si>
  <si>
    <t>訪問看護事業特別会計</t>
  </si>
  <si>
    <t>国民健康保険特別会計</t>
  </si>
  <si>
    <t>介護保険（介護サービス事業勘定）特別会計</t>
  </si>
  <si>
    <t>その他会計（赤字）</t>
  </si>
  <si>
    <t>その他会計（黒字）</t>
  </si>
  <si>
    <t>（百万円）</t>
    <phoneticPr fontId="5"/>
  </si>
  <si>
    <t>H30</t>
    <phoneticPr fontId="5"/>
  </si>
  <si>
    <t>R01</t>
    <phoneticPr fontId="5"/>
  </si>
  <si>
    <t>R02</t>
    <phoneticPr fontId="5"/>
  </si>
  <si>
    <t>R03</t>
    <phoneticPr fontId="5"/>
  </si>
  <si>
    <t>R04</t>
    <phoneticPr fontId="5"/>
  </si>
  <si>
    <t>衣浦衛生組合</t>
  </si>
  <si>
    <t>衣浦東部広域連合</t>
  </si>
  <si>
    <t>愛知県後期高齢者医療広域連合（一般会計）</t>
  </si>
  <si>
    <t>愛知県後期高齢者医療広域連合
(後期高齢者医療特別会計)</t>
  </si>
  <si>
    <t>㈱ヘキナンシティカンパニー</t>
  </si>
  <si>
    <t>碧南市土地開発公社</t>
    <rPh sb="0" eb="3">
      <t>ヘキナンシ</t>
    </rPh>
    <rPh sb="3" eb="5">
      <t>トチ</t>
    </rPh>
    <rPh sb="5" eb="9">
      <t>カイハツコウシャ</t>
    </rPh>
    <phoneticPr fontId="2"/>
  </si>
  <si>
    <t>㈶碧南市健康増進会</t>
    <rPh sb="1" eb="4">
      <t>ヘキナンシ</t>
    </rPh>
    <rPh sb="4" eb="6">
      <t>ケンコウ</t>
    </rPh>
    <rPh sb="6" eb="9">
      <t>ゾウシンカイ</t>
    </rPh>
    <phoneticPr fontId="2"/>
  </si>
  <si>
    <t>㈶衣浦港福祉協会</t>
    <rPh sb="1" eb="4">
      <t>キヌウラコウ</t>
    </rPh>
    <rPh sb="4" eb="6">
      <t>フクシ</t>
    </rPh>
    <rPh sb="6" eb="8">
      <t>キョウカイ</t>
    </rPh>
    <phoneticPr fontId="2"/>
  </si>
  <si>
    <t>公共施設維持基金</t>
  </si>
  <si>
    <t>緑花推進基金</t>
  </si>
  <si>
    <t>国際交流基金</t>
  </si>
  <si>
    <t>農業振興基金</t>
  </si>
  <si>
    <t>福祉基金</t>
    <rPh sb="0" eb="2">
      <t>フクシ</t>
    </rPh>
    <rPh sb="2" eb="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</si>
</sst>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BD4B-46E7-816B-F192E415D6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33536</c:v>
                </c:pt>
                <c:pt idx="1">
                  <c:v>41264</c:v>
                </c:pt>
                <c:pt idx="2">
                  <c:v>33962</c:v>
                </c:pt>
                <c:pt idx="3">
                  <c:v>32307</c:v>
                </c:pt>
                <c:pt idx="4">
                  <c:v>37784</c:v>
                </c:pt>
              </c:numCache>
            </c:numRef>
          </c:val>
          <c:smooth val="0"/>
          <c:extLst>
            <c:ext xmlns:c16="http://schemas.microsoft.com/office/drawing/2014/chart" uri="{C3380CC4-5D6E-409C-BE32-E72D297353CC}">
              <c16:uniqueId val="{00000001-BD4B-46E7-816B-F192E415D6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9.8800000000000008</c:v>
                </c:pt>
                <c:pt idx="1">
                  <c:v>12.55</c:v>
                </c:pt>
                <c:pt idx="2">
                  <c:v>14.45</c:v>
                </c:pt>
                <c:pt idx="3">
                  <c:v>15.5</c:v>
                </c:pt>
                <c:pt idx="4">
                  <c:v>17.21</c:v>
                </c:pt>
              </c:numCache>
            </c:numRef>
          </c:val>
          <c:extLst>
            <c:ext xmlns:c16="http://schemas.microsoft.com/office/drawing/2014/chart" uri="{C3380CC4-5D6E-409C-BE32-E72D297353CC}">
              <c16:uniqueId val="{00000000-C115-4826-BCAB-323831ECDB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28.92</c:v>
                </c:pt>
                <c:pt idx="1">
                  <c:v>27.01</c:v>
                </c:pt>
                <c:pt idx="2">
                  <c:v>31.83</c:v>
                </c:pt>
                <c:pt idx="3">
                  <c:v>32.17</c:v>
                </c:pt>
                <c:pt idx="4">
                  <c:v>35.71</c:v>
                </c:pt>
              </c:numCache>
            </c:numRef>
          </c:val>
          <c:extLst>
            <c:ext xmlns:c16="http://schemas.microsoft.com/office/drawing/2014/chart" uri="{C3380CC4-5D6E-409C-BE32-E72D297353CC}">
              <c16:uniqueId val="{00000001-C115-4826-BCAB-323831ECDB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1.24</c:v>
                </c:pt>
                <c:pt idx="1">
                  <c:v>4.93</c:v>
                </c:pt>
                <c:pt idx="2">
                  <c:v>6.3</c:v>
                </c:pt>
                <c:pt idx="3">
                  <c:v>-0.24</c:v>
                </c:pt>
                <c:pt idx="4">
                  <c:v>3.94</c:v>
                </c:pt>
              </c:numCache>
            </c:numRef>
          </c:val>
          <c:smooth val="0"/>
          <c:extLst>
            <c:ext xmlns:c16="http://schemas.microsoft.com/office/drawing/2014/chart" uri="{C3380CC4-5D6E-409C-BE32-E72D297353CC}">
              <c16:uniqueId val="{00000002-C115-4826-BCAB-323831ECDB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0.39</c:v>
                </c:pt>
                <c:pt idx="2">
                  <c:v>#N/A</c:v>
                </c:pt>
                <c:pt idx="3">
                  <c:v>0.2</c:v>
                </c:pt>
                <c:pt idx="4">
                  <c:v>#N/A</c:v>
                </c:pt>
                <c:pt idx="5">
                  <c:v>0.01</c:v>
                </c:pt>
                <c:pt idx="6">
                  <c:v>#N/A</c:v>
                </c:pt>
                <c:pt idx="7">
                  <c:v>0</c:v>
                </c:pt>
                <c:pt idx="8">
                  <c:v>#N/A</c:v>
                </c:pt>
                <c:pt idx="9">
                  <c:v>0.01</c:v>
                </c:pt>
              </c:numCache>
            </c:numRef>
          </c:val>
          <c:extLst>
            <c:ext xmlns:c16="http://schemas.microsoft.com/office/drawing/2014/chart" uri="{C3380CC4-5D6E-409C-BE32-E72D297353CC}">
              <c16:uniqueId val="{00000000-C162-4494-88D3-9ED55BB505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62-4494-88D3-9ED55BB50507}"/>
            </c:ext>
          </c:extLst>
        </c:ser>
        <c:ser>
          <c:idx val="2"/>
          <c:order val="2"/>
          <c:tx>
            <c:strRef>
              <c:f>データシート!$A$29</c:f>
              <c:strCache>
                <c:ptCount val="1"/>
                <c:pt idx="0">
                  <c:v>介護保険（介護サービス事業勘定）特別会計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0.15</c:v>
                </c:pt>
                <c:pt idx="2">
                  <c:v>#N/A</c:v>
                </c:pt>
                <c:pt idx="3">
                  <c:v>0.11</c:v>
                </c:pt>
                <c:pt idx="4">
                  <c:v>#N/A</c:v>
                </c:pt>
                <c:pt idx="5">
                  <c:v>0</c:v>
                </c:pt>
                <c:pt idx="6">
                  <c:v>#N/A</c:v>
                </c:pt>
                <c:pt idx="7">
                  <c:v>0.06</c:v>
                </c:pt>
                <c:pt idx="8">
                  <c:v>#N/A</c:v>
                </c:pt>
                <c:pt idx="9">
                  <c:v>0.15</c:v>
                </c:pt>
              </c:numCache>
            </c:numRef>
          </c:val>
          <c:extLst>
            <c:ext xmlns:c16="http://schemas.microsoft.com/office/drawing/2014/chart" uri="{C3380CC4-5D6E-409C-BE32-E72D297353CC}">
              <c16:uniqueId val="{00000002-C162-4494-88D3-9ED55BB50507}"/>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0.45</c:v>
                </c:pt>
                <c:pt idx="2">
                  <c:v>#N/A</c:v>
                </c:pt>
                <c:pt idx="3">
                  <c:v>0.55000000000000004</c:v>
                </c:pt>
                <c:pt idx="4">
                  <c:v>#N/A</c:v>
                </c:pt>
                <c:pt idx="5">
                  <c:v>0.33</c:v>
                </c:pt>
                <c:pt idx="6">
                  <c:v>#N/A</c:v>
                </c:pt>
                <c:pt idx="7">
                  <c:v>0.56000000000000005</c:v>
                </c:pt>
                <c:pt idx="8">
                  <c:v>#N/A</c:v>
                </c:pt>
                <c:pt idx="9">
                  <c:v>0.47</c:v>
                </c:pt>
              </c:numCache>
            </c:numRef>
          </c:val>
          <c:extLst>
            <c:ext xmlns:c16="http://schemas.microsoft.com/office/drawing/2014/chart" uri="{C3380CC4-5D6E-409C-BE32-E72D297353CC}">
              <c16:uniqueId val="{00000003-C162-4494-88D3-9ED55BB50507}"/>
            </c:ext>
          </c:extLst>
        </c:ser>
        <c:ser>
          <c:idx val="4"/>
          <c:order val="4"/>
          <c:tx>
            <c:strRef>
              <c:f>データシート!$A$31</c:f>
              <c:strCache>
                <c:ptCount val="1"/>
                <c:pt idx="0">
                  <c:v>訪問看護事業特別会計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0.21</c:v>
                </c:pt>
                <c:pt idx="2">
                  <c:v>#N/A</c:v>
                </c:pt>
                <c:pt idx="3">
                  <c:v>0.27</c:v>
                </c:pt>
                <c:pt idx="4">
                  <c:v>#N/A</c:v>
                </c:pt>
                <c:pt idx="5">
                  <c:v>0.37</c:v>
                </c:pt>
                <c:pt idx="6">
                  <c:v>#N/A</c:v>
                </c:pt>
                <c:pt idx="7">
                  <c:v>0.48</c:v>
                </c:pt>
                <c:pt idx="8">
                  <c:v>#N/A</c:v>
                </c:pt>
                <c:pt idx="9">
                  <c:v>0.49</c:v>
                </c:pt>
              </c:numCache>
            </c:numRef>
          </c:val>
          <c:extLst>
            <c:ext xmlns:c16="http://schemas.microsoft.com/office/drawing/2014/chart" uri="{C3380CC4-5D6E-409C-BE32-E72D297353CC}">
              <c16:uniqueId val="{00000004-C162-4494-88D3-9ED55BB50507}"/>
            </c:ext>
          </c:extLst>
        </c:ser>
        <c:ser>
          <c:idx val="5"/>
          <c:order val="5"/>
          <c:tx>
            <c:strRef>
              <c:f>データシート!$A$32</c:f>
              <c:strCache>
                <c:ptCount val="1"/>
                <c:pt idx="0">
                  <c:v>介護保険（保険事業勘定）特別会計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0.75</c:v>
                </c:pt>
                <c:pt idx="2">
                  <c:v>#N/A</c:v>
                </c:pt>
                <c:pt idx="3">
                  <c:v>0.71</c:v>
                </c:pt>
                <c:pt idx="4">
                  <c:v>#N/A</c:v>
                </c:pt>
                <c:pt idx="5">
                  <c:v>1.05</c:v>
                </c:pt>
                <c:pt idx="6">
                  <c:v>#N/A</c:v>
                </c:pt>
                <c:pt idx="7">
                  <c:v>1.22</c:v>
                </c:pt>
                <c:pt idx="8">
                  <c:v>#N/A</c:v>
                </c:pt>
                <c:pt idx="9">
                  <c:v>1.46</c:v>
                </c:pt>
              </c:numCache>
            </c:numRef>
          </c:val>
          <c:extLst>
            <c:ext xmlns:c16="http://schemas.microsoft.com/office/drawing/2014/chart" uri="{C3380CC4-5D6E-409C-BE32-E72D297353CC}">
              <c16:uniqueId val="{00000005-C162-4494-88D3-9ED55BB5050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1.43</c:v>
                </c:pt>
                <c:pt idx="6">
                  <c:v>#N/A</c:v>
                </c:pt>
                <c:pt idx="7">
                  <c:v>1.71</c:v>
                </c:pt>
                <c:pt idx="8">
                  <c:v>#N/A</c:v>
                </c:pt>
                <c:pt idx="9">
                  <c:v>1.72</c:v>
                </c:pt>
              </c:numCache>
            </c:numRef>
          </c:val>
          <c:extLst>
            <c:ext xmlns:c16="http://schemas.microsoft.com/office/drawing/2014/chart" uri="{C3380CC4-5D6E-409C-BE32-E72D297353CC}">
              <c16:uniqueId val="{00000006-C162-4494-88D3-9ED55BB5050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3.86</c:v>
                </c:pt>
                <c:pt idx="2">
                  <c:v>#N/A</c:v>
                </c:pt>
                <c:pt idx="3">
                  <c:v>2.92</c:v>
                </c:pt>
                <c:pt idx="4">
                  <c:v>#N/A</c:v>
                </c:pt>
                <c:pt idx="5">
                  <c:v>0.6</c:v>
                </c:pt>
                <c:pt idx="6">
                  <c:v>#N/A</c:v>
                </c:pt>
                <c:pt idx="7">
                  <c:v>8.82</c:v>
                </c:pt>
                <c:pt idx="8">
                  <c:v>#N/A</c:v>
                </c:pt>
                <c:pt idx="9">
                  <c:v>6.32</c:v>
                </c:pt>
              </c:numCache>
            </c:numRef>
          </c:val>
          <c:extLst>
            <c:ext xmlns:c16="http://schemas.microsoft.com/office/drawing/2014/chart" uri="{C3380CC4-5D6E-409C-BE32-E72D297353CC}">
              <c16:uniqueId val="{00000007-C162-4494-88D3-9ED55BB5050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15.37</c:v>
                </c:pt>
                <c:pt idx="2">
                  <c:v>#N/A</c:v>
                </c:pt>
                <c:pt idx="3">
                  <c:v>14.13</c:v>
                </c:pt>
                <c:pt idx="4">
                  <c:v>#N/A</c:v>
                </c:pt>
                <c:pt idx="5">
                  <c:v>14.16</c:v>
                </c:pt>
                <c:pt idx="6">
                  <c:v>#N/A</c:v>
                </c:pt>
                <c:pt idx="7">
                  <c:v>13.12</c:v>
                </c:pt>
                <c:pt idx="8">
                  <c:v>#N/A</c:v>
                </c:pt>
                <c:pt idx="9">
                  <c:v>10</c:v>
                </c:pt>
              </c:numCache>
            </c:numRef>
          </c:val>
          <c:extLst>
            <c:ext xmlns:c16="http://schemas.microsoft.com/office/drawing/2014/chart" uri="{C3380CC4-5D6E-409C-BE32-E72D297353CC}">
              <c16:uniqueId val="{00000008-C162-4494-88D3-9ED55BB5050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9.65</c:v>
                </c:pt>
                <c:pt idx="2">
                  <c:v>#N/A</c:v>
                </c:pt>
                <c:pt idx="3">
                  <c:v>12.27</c:v>
                </c:pt>
                <c:pt idx="4">
                  <c:v>#N/A</c:v>
                </c:pt>
                <c:pt idx="5">
                  <c:v>14.07</c:v>
                </c:pt>
                <c:pt idx="6">
                  <c:v>#N/A</c:v>
                </c:pt>
                <c:pt idx="7">
                  <c:v>15.01</c:v>
                </c:pt>
                <c:pt idx="8">
                  <c:v>#N/A</c:v>
                </c:pt>
                <c:pt idx="9">
                  <c:v>16.71</c:v>
                </c:pt>
              </c:numCache>
            </c:numRef>
          </c:val>
          <c:extLst>
            <c:ext xmlns:c16="http://schemas.microsoft.com/office/drawing/2014/chart" uri="{C3380CC4-5D6E-409C-BE32-E72D297353CC}">
              <c16:uniqueId val="{00000009-C162-4494-88D3-9ED55BB505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2717</c:v>
                </c:pt>
                <c:pt idx="5">
                  <c:v>2702</c:v>
                </c:pt>
                <c:pt idx="8">
                  <c:v>2573</c:v>
                </c:pt>
                <c:pt idx="11">
                  <c:v>2498</c:v>
                </c:pt>
                <c:pt idx="14">
                  <c:v>2481</c:v>
                </c:pt>
              </c:numCache>
            </c:numRef>
          </c:val>
          <c:extLst>
            <c:ext xmlns:c16="http://schemas.microsoft.com/office/drawing/2014/chart" uri="{C3380CC4-5D6E-409C-BE32-E72D297353CC}">
              <c16:uniqueId val="{00000000-5E58-4C86-A4BE-621A682D85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58-4C86-A4BE-621A682D85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58-4C86-A4BE-621A682D85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108</c:v>
                </c:pt>
                <c:pt idx="3">
                  <c:v>145</c:v>
                </c:pt>
                <c:pt idx="6">
                  <c:v>179</c:v>
                </c:pt>
                <c:pt idx="9">
                  <c:v>153</c:v>
                </c:pt>
                <c:pt idx="12">
                  <c:v>221</c:v>
                </c:pt>
              </c:numCache>
            </c:numRef>
          </c:val>
          <c:extLst>
            <c:ext xmlns:c16="http://schemas.microsoft.com/office/drawing/2014/chart" uri="{C3380CC4-5D6E-409C-BE32-E72D297353CC}">
              <c16:uniqueId val="{00000003-5E58-4C86-A4BE-621A682D85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1651</c:v>
                </c:pt>
                <c:pt idx="3">
                  <c:v>1643</c:v>
                </c:pt>
                <c:pt idx="6">
                  <c:v>1754</c:v>
                </c:pt>
                <c:pt idx="9">
                  <c:v>1592</c:v>
                </c:pt>
                <c:pt idx="12">
                  <c:v>1620</c:v>
                </c:pt>
              </c:numCache>
            </c:numRef>
          </c:val>
          <c:extLst>
            <c:ext xmlns:c16="http://schemas.microsoft.com/office/drawing/2014/chart" uri="{C3380CC4-5D6E-409C-BE32-E72D297353CC}">
              <c16:uniqueId val="{00000004-5E58-4C86-A4BE-621A682D85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58-4C86-A4BE-621A682D85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58-4C86-A4BE-621A682D85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1238</c:v>
                </c:pt>
                <c:pt idx="3">
                  <c:v>1182</c:v>
                </c:pt>
                <c:pt idx="6">
                  <c:v>1085</c:v>
                </c:pt>
                <c:pt idx="9">
                  <c:v>1148</c:v>
                </c:pt>
                <c:pt idx="12">
                  <c:v>1179</c:v>
                </c:pt>
              </c:numCache>
            </c:numRef>
          </c:val>
          <c:extLst>
            <c:ext xmlns:c16="http://schemas.microsoft.com/office/drawing/2014/chart" uri="{C3380CC4-5D6E-409C-BE32-E72D297353CC}">
              <c16:uniqueId val="{00000007-5E58-4C86-A4BE-621A682D85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280</c:v>
                </c:pt>
                <c:pt idx="2">
                  <c:v>#N/A</c:v>
                </c:pt>
                <c:pt idx="3">
                  <c:v>#N/A</c:v>
                </c:pt>
                <c:pt idx="4">
                  <c:v>268</c:v>
                </c:pt>
                <c:pt idx="5">
                  <c:v>#N/A</c:v>
                </c:pt>
                <c:pt idx="6">
                  <c:v>#N/A</c:v>
                </c:pt>
                <c:pt idx="7">
                  <c:v>445</c:v>
                </c:pt>
                <c:pt idx="8">
                  <c:v>#N/A</c:v>
                </c:pt>
                <c:pt idx="9">
                  <c:v>#N/A</c:v>
                </c:pt>
                <c:pt idx="10">
                  <c:v>395</c:v>
                </c:pt>
                <c:pt idx="11">
                  <c:v>#N/A</c:v>
                </c:pt>
                <c:pt idx="12">
                  <c:v>#N/A</c:v>
                </c:pt>
                <c:pt idx="13">
                  <c:v>539</c:v>
                </c:pt>
                <c:pt idx="14">
                  <c:v>#N/A</c:v>
                </c:pt>
              </c:numCache>
            </c:numRef>
          </c:val>
          <c:smooth val="0"/>
          <c:extLst>
            <c:ext xmlns:c16="http://schemas.microsoft.com/office/drawing/2014/chart" uri="{C3380CC4-5D6E-409C-BE32-E72D297353CC}">
              <c16:uniqueId val="{00000008-5E58-4C86-A4BE-621A682D85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15555</c:v>
                </c:pt>
                <c:pt idx="5">
                  <c:v>14380</c:v>
                </c:pt>
                <c:pt idx="8">
                  <c:v>13848</c:v>
                </c:pt>
                <c:pt idx="11">
                  <c:v>13790</c:v>
                </c:pt>
                <c:pt idx="14">
                  <c:v>13521</c:v>
                </c:pt>
              </c:numCache>
            </c:numRef>
          </c:val>
          <c:extLst>
            <c:ext xmlns:c16="http://schemas.microsoft.com/office/drawing/2014/chart" uri="{C3380CC4-5D6E-409C-BE32-E72D297353CC}">
              <c16:uniqueId val="{00000000-7357-49D0-9208-7AE967E5A7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10349</c:v>
                </c:pt>
                <c:pt idx="5">
                  <c:v>10463</c:v>
                </c:pt>
                <c:pt idx="8">
                  <c:v>10450</c:v>
                </c:pt>
                <c:pt idx="11">
                  <c:v>9916</c:v>
                </c:pt>
                <c:pt idx="14">
                  <c:v>9092</c:v>
                </c:pt>
              </c:numCache>
            </c:numRef>
          </c:val>
          <c:extLst>
            <c:ext xmlns:c16="http://schemas.microsoft.com/office/drawing/2014/chart" uri="{C3380CC4-5D6E-409C-BE32-E72D297353CC}">
              <c16:uniqueId val="{00000001-7357-49D0-9208-7AE967E5A7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7797</c:v>
                </c:pt>
                <c:pt idx="5">
                  <c:v>7797</c:v>
                </c:pt>
                <c:pt idx="8">
                  <c:v>7886</c:v>
                </c:pt>
                <c:pt idx="11">
                  <c:v>8516</c:v>
                </c:pt>
                <c:pt idx="14">
                  <c:v>8701</c:v>
                </c:pt>
              </c:numCache>
            </c:numRef>
          </c:val>
          <c:extLst>
            <c:ext xmlns:c16="http://schemas.microsoft.com/office/drawing/2014/chart" uri="{C3380CC4-5D6E-409C-BE32-E72D297353CC}">
              <c16:uniqueId val="{00000002-7357-49D0-9208-7AE967E5A7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57-49D0-9208-7AE967E5A7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57-49D0-9208-7AE967E5A7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1129</c:v>
                </c:pt>
                <c:pt idx="3">
                  <c:v>1102</c:v>
                </c:pt>
                <c:pt idx="6">
                  <c:v>1099</c:v>
                </c:pt>
                <c:pt idx="9">
                  <c:v>1079</c:v>
                </c:pt>
                <c:pt idx="12">
                  <c:v>1111</c:v>
                </c:pt>
              </c:numCache>
            </c:numRef>
          </c:val>
          <c:extLst>
            <c:ext xmlns:c16="http://schemas.microsoft.com/office/drawing/2014/chart" uri="{C3380CC4-5D6E-409C-BE32-E72D297353CC}">
              <c16:uniqueId val="{00000005-7357-49D0-9208-7AE967E5A7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3045</c:v>
                </c:pt>
                <c:pt idx="3">
                  <c:v>3147</c:v>
                </c:pt>
                <c:pt idx="6">
                  <c:v>3088</c:v>
                </c:pt>
                <c:pt idx="9">
                  <c:v>3097</c:v>
                </c:pt>
                <c:pt idx="12">
                  <c:v>3125</c:v>
                </c:pt>
              </c:numCache>
            </c:numRef>
          </c:val>
          <c:extLst>
            <c:ext xmlns:c16="http://schemas.microsoft.com/office/drawing/2014/chart" uri="{C3380CC4-5D6E-409C-BE32-E72D297353CC}">
              <c16:uniqueId val="{00000006-7357-49D0-9208-7AE967E5A7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1713</c:v>
                </c:pt>
                <c:pt idx="3">
                  <c:v>1723</c:v>
                </c:pt>
                <c:pt idx="6">
                  <c:v>2282</c:v>
                </c:pt>
                <c:pt idx="9">
                  <c:v>2405</c:v>
                </c:pt>
                <c:pt idx="12">
                  <c:v>2312</c:v>
                </c:pt>
              </c:numCache>
            </c:numRef>
          </c:val>
          <c:extLst>
            <c:ext xmlns:c16="http://schemas.microsoft.com/office/drawing/2014/chart" uri="{C3380CC4-5D6E-409C-BE32-E72D297353CC}">
              <c16:uniqueId val="{00000007-7357-49D0-9208-7AE967E5A7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15649</c:v>
                </c:pt>
                <c:pt idx="3">
                  <c:v>15451</c:v>
                </c:pt>
                <c:pt idx="6">
                  <c:v>14986</c:v>
                </c:pt>
                <c:pt idx="9">
                  <c:v>15551</c:v>
                </c:pt>
                <c:pt idx="12">
                  <c:v>15697</c:v>
                </c:pt>
              </c:numCache>
            </c:numRef>
          </c:val>
          <c:extLst>
            <c:ext xmlns:c16="http://schemas.microsoft.com/office/drawing/2014/chart" uri="{C3380CC4-5D6E-409C-BE32-E72D297353CC}">
              <c16:uniqueId val="{00000008-7357-49D0-9208-7AE967E5A7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114</c:v>
                </c:pt>
                <c:pt idx="3">
                  <c:v>426</c:v>
                </c:pt>
                <c:pt idx="6">
                  <c:v>642</c:v>
                </c:pt>
                <c:pt idx="9">
                  <c:v>622</c:v>
                </c:pt>
                <c:pt idx="12">
                  <c:v>722</c:v>
                </c:pt>
              </c:numCache>
            </c:numRef>
          </c:val>
          <c:extLst>
            <c:ext xmlns:c16="http://schemas.microsoft.com/office/drawing/2014/chart" uri="{C3380CC4-5D6E-409C-BE32-E72D297353CC}">
              <c16:uniqueId val="{00000009-7357-49D0-9208-7AE967E5A7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9369</c:v>
                </c:pt>
                <c:pt idx="3">
                  <c:v>9385</c:v>
                </c:pt>
                <c:pt idx="6">
                  <c:v>9115</c:v>
                </c:pt>
                <c:pt idx="9">
                  <c:v>8878</c:v>
                </c:pt>
                <c:pt idx="12">
                  <c:v>8713</c:v>
                </c:pt>
              </c:numCache>
            </c:numRef>
          </c:val>
          <c:extLst>
            <c:ext xmlns:c16="http://schemas.microsoft.com/office/drawing/2014/chart" uri="{C3380CC4-5D6E-409C-BE32-E72D297353CC}">
              <c16:uniqueId val="{0000000A-7357-49D0-9208-7AE967E5A7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365</c:v>
                </c:pt>
                <c:pt idx="14">
                  <c:v>#N/A</c:v>
                </c:pt>
              </c:numCache>
            </c:numRef>
          </c:val>
          <c:smooth val="0"/>
          <c:extLst>
            <c:ext xmlns:c16="http://schemas.microsoft.com/office/drawing/2014/chart" uri="{C3380CC4-5D6E-409C-BE32-E72D297353CC}">
              <c16:uniqueId val="{0000000B-7357-49D0-9208-7AE967E5A7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6077</c:v>
                </c:pt>
                <c:pt idx="1">
                  <c:v>5933</c:v>
                </c:pt>
                <c:pt idx="2">
                  <c:v>6410</c:v>
                </c:pt>
              </c:numCache>
            </c:numRef>
          </c:val>
          <c:extLst>
            <c:ext xmlns:c16="http://schemas.microsoft.com/office/drawing/2014/chart" uri="{C3380CC4-5D6E-409C-BE32-E72D297353CC}">
              <c16:uniqueId val="{00000000-0D54-4AC4-8E76-2F6296E6E0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0D54-4AC4-8E76-2F6296E6E0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1912</c:v>
                </c:pt>
                <c:pt idx="1">
                  <c:v>1927</c:v>
                </c:pt>
                <c:pt idx="2">
                  <c:v>1880</c:v>
                </c:pt>
              </c:numCache>
            </c:numRef>
          </c:val>
          <c:extLst>
            <c:ext xmlns:c16="http://schemas.microsoft.com/office/drawing/2014/chart" uri="{C3380CC4-5D6E-409C-BE32-E72D297353CC}">
              <c16:uniqueId val="{00000002-0D54-4AC4-8E76-2F6296E6E0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32CBB67-4EC5-468D-B633-D8A7B2800C6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B234FCA-6B3D-4F68-A68B-241BA0BF462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EE39A55-6C83-437F-8A48-B37E6C2F3E3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C8A9303-F4FC-4FA7-9458-F0863768D96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3928097-227D-491B-A273-A9232752451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2F31362-4041-444F-AE4A-0953FF2FC15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F3DBF94-F655-4206-89CB-4EEB473E5EF4}"/>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980FC03-DBC2-4E05-8168-54A12A79D1C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34A9D6B-42C5-4D60-AC56-FC30E8A122BD}"/>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C3B4809-4AE3-4CAF-BE68-EEBD7D7FA805}"/>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72,645
66,795
36.68
37,219,711
34,018,310
3,089,188
17,951,807
8,712,791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58E4EEA-EB77-4F5B-A5FF-77C8ADEE81F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8A14E44-FB59-4F4A-BB2A-34803A5FE66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7728A15-76F8-4911-AE9F-604CD695EFA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99EE1F2-704E-4999-826C-78604C2FD64A}"/>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22EE28A-64B1-4D9E-9F3A-1B5376657D4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02A57C8-2228-47BE-8E52-2669CDC46DF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CDF9D25-FAFA-4EC6-8DFE-B85F0F321132}"/>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2D11527-A042-460B-A92D-A6CEE13EDDC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E613943-ADBE-402E-B2BA-5768EA9F8B7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070B500-CED1-4199-A124-6F5D5EBD72A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DC2A1ED-F1DB-4B3A-8D0D-CC9FF5A97AB7}"/>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72615CE-95E0-4739-9E27-C4FEC12F4F0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AAC5340-981C-41C7-8338-CF8484D7049C}"/>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9764887-1E2A-4213-81AC-DCE6BCFD8BF8}"/>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404B61C-0872-4D39-B6BA-670251E0812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CEA6DF1-6A7B-4253-922A-83C17232E1B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BAA48CB-A696-4D14-8D85-AAC61046886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D2E6408-ECAD-4131-8176-510F9EB0CB7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71A819E-7E2B-40B6-A85D-D32D32E6685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FEB6401-69A2-4CC6-AB4A-7CF429ECE54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E44E5FD-7489-4D78-86CC-BB0921AD08B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BCA5499-AC6D-4977-824E-E843852065A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03C0CF5-A9B6-414B-9BF3-C44B82E142E8}"/>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0DFBBCC-04E0-47B2-8230-F194F7958452}"/>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B6859CD-044F-492C-9728-0E90C565A8A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E2133DC-B75D-4978-927E-24DE3113497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180063F-5838-4D2A-8A3C-437A4A50BE38}"/>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AD641B1-85FC-41CE-869D-8CF276CB35D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7DDF2B9-D5E8-4621-8C10-541EE47D213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3E750C7-1B9C-4C5C-BC6C-48B11F11BC9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6C963C9-6882-4E9F-8CD8-04A05DE4EDC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D760EB1-8528-42FD-AD35-A3C475D2476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390CB46-EF5B-45EC-9D68-00CAC5D6D11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6F46BC2-0DC9-479D-9C35-86191666BDD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6289D23-501F-4590-AA3A-A1B06C626E2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C378712-8D56-4B4A-BC7E-F27B1ACEEA6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F0B2288-5150-4D2A-AE69-78E4A3FC21C3}"/>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基準財政需要額に大きな増減はなかったが、新型コロナウイルス感染症拡大による経済活動の急激な落ち込みにより、企業収益が悪化し、法人住民税法人税割が減（△</a:t>
          </a:r>
          <a:r>
            <a:rPr kumimoji="1" lang="en-US" altLang="ja-JP" sz="1300">
              <a:latin typeface="ＭＳ Ｐゴシック" panose="020B0600070205080204" pitchFamily="50" charset="-128"/>
              <a:ea typeface="ＭＳ Ｐゴシック" panose="020B0600070205080204" pitchFamily="50" charset="-128"/>
            </a:rPr>
            <a:t>594</a:t>
          </a:r>
          <a:r>
            <a:rPr kumimoji="1" lang="ja-JP" altLang="en-US" sz="1300">
              <a:latin typeface="ＭＳ Ｐゴシック" panose="020B0600070205080204" pitchFamily="50" charset="-128"/>
              <a:ea typeface="ＭＳ Ｐゴシック" panose="020B0600070205080204" pitchFamily="50" charset="-128"/>
            </a:rPr>
            <a:t>百万円）となったことが要因で基準財政収入額が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の減となった。その結果、単年度では</a:t>
          </a:r>
          <a:r>
            <a:rPr kumimoji="1" lang="en-US" altLang="ja-JP" sz="1300">
              <a:latin typeface="ＭＳ Ｐゴシック" panose="020B0600070205080204" pitchFamily="50" charset="-128"/>
              <a:ea typeface="ＭＳ Ｐゴシック" panose="020B0600070205080204" pitchFamily="50" charset="-128"/>
            </a:rPr>
            <a:t>1.115</a:t>
          </a:r>
          <a:r>
            <a:rPr kumimoji="1" lang="ja-JP" altLang="en-US" sz="1300">
              <a:latin typeface="ＭＳ Ｐゴシック" panose="020B0600070205080204" pitchFamily="50" charset="-128"/>
              <a:ea typeface="ＭＳ Ｐゴシック" panose="020B0600070205080204" pitchFamily="50" charset="-128"/>
            </a:rPr>
            <a:t>となった。令和２年度（</a:t>
          </a:r>
          <a:r>
            <a:rPr kumimoji="1" lang="en-US" altLang="ja-JP" sz="1300">
              <a:latin typeface="ＭＳ Ｐゴシック" panose="020B0600070205080204" pitchFamily="50" charset="-128"/>
              <a:ea typeface="ＭＳ Ｐゴシック" panose="020B0600070205080204" pitchFamily="50" charset="-128"/>
            </a:rPr>
            <a:t>1.215</a:t>
          </a:r>
          <a:r>
            <a:rPr kumimoji="1" lang="ja-JP" altLang="en-US" sz="1300">
              <a:latin typeface="ＭＳ Ｐゴシック" panose="020B0600070205080204" pitchFamily="50" charset="-128"/>
              <a:ea typeface="ＭＳ Ｐゴシック" panose="020B0600070205080204" pitchFamily="50" charset="-128"/>
            </a:rPr>
            <a:t>）、令和３年度（</a:t>
          </a:r>
          <a:r>
            <a:rPr kumimoji="1" lang="en-US" altLang="ja-JP" sz="1300">
              <a:latin typeface="ＭＳ Ｐゴシック" panose="020B0600070205080204" pitchFamily="50" charset="-128"/>
              <a:ea typeface="ＭＳ Ｐゴシック" panose="020B0600070205080204" pitchFamily="50" charset="-128"/>
            </a:rPr>
            <a:t>1.129</a:t>
          </a:r>
          <a:r>
            <a:rPr kumimoji="1" lang="ja-JP" altLang="en-US" sz="1300">
              <a:latin typeface="ＭＳ Ｐゴシック" panose="020B0600070205080204" pitchFamily="50" charset="-128"/>
              <a:ea typeface="ＭＳ Ｐゴシック" panose="020B0600070205080204" pitchFamily="50" charset="-128"/>
            </a:rPr>
            <a:t>）となっており、３年平均では、</a:t>
          </a:r>
          <a:r>
            <a:rPr kumimoji="1" lang="en-US" altLang="ja-JP" sz="1300">
              <a:latin typeface="ＭＳ Ｐゴシック" panose="020B0600070205080204" pitchFamily="50" charset="-128"/>
              <a:ea typeface="ＭＳ Ｐゴシック" panose="020B0600070205080204" pitchFamily="50" charset="-128"/>
            </a:rPr>
            <a:t>1.153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類似団体に比べ、平均値を上回る状況であり、今後も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以上を推移する見込みである。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ADDC106-6A3E-43D2-B5A0-23BFEB0DE3E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5EE26E29-3710-420C-962D-161B61277225}"/>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C10CFCFE-BE1D-41CE-8FAD-0141AFA949C8}"/>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355CC4D8-900D-40D4-9020-30CD2B736C5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3CA0E6E6-C8A8-4F54-95F8-D568F8500D3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1D2BA9DD-05D3-4E10-B2FB-10974EDA74E2}"/>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3B202E2D-C14D-496D-9A71-6D031E7EA818}"/>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FF2B68A4-91CD-454B-9621-5137085BF106}"/>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CDDF93D6-61AB-4346-9130-AC0A446FB046}"/>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1D051FB7-3934-4EE3-BEAD-556E66C8629D}"/>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D4412586-676F-4349-82F3-62DB46D8DB58}"/>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835DCDC7-F191-441D-BAE7-BCAD40E38C6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F8A79B47-7175-4D57-8CC2-3A0349C6CCF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6A0964F3-AC33-47AC-B0BD-669771D9F3C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819F8A6C-3639-496E-A556-3268F08B0C41}"/>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BD49E811-814A-42EC-BCEF-3C73A4493FD2}"/>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A6662328-768B-4C85-9192-3534BAB46D7C}"/>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4C33112D-3B73-4624-8426-7A74AC73972C}"/>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6F9C584A-693C-40D3-87ED-F3FD45E3F513}"/>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9501D9B5-A3DA-4478-89E7-EFB3B70F1E95}"/>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54328</xdr:rowOff>
    </xdr:from>
    <xdr:to>
      <xdr:col>23</xdr:col>
      <xdr:colOff>133350</xdr:colOff>
      <xdr:row>38</xdr:row>
      <xdr:rowOff>134761</xdr:rowOff>
    </xdr:to>
    <xdr:cxnSp macro="">
      <xdr:nvCxnSpPr>
        <xdr:cNvPr id="69" name="直線コネクタ 68">
          <a:extLst>
            <a:ext uri="{FF2B5EF4-FFF2-40B4-BE49-F238E27FC236}">
              <a16:creationId xmlns:a16="http://schemas.microsoft.com/office/drawing/2014/main" id="{DE593799-96CC-4A7A-9676-7AAB48CB96E0}"/>
            </a:ext>
          </a:extLst>
        </xdr:cNvPr>
        <xdr:cNvCxnSpPr/>
      </xdr:nvCxnSpPr>
      <xdr:spPr>
        <a:xfrm>
          <a:off x="4114800" y="656942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7A85F77B-FB7A-4312-BD01-75865EAC13F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238927F2-80EA-469F-8D9F-6A78D7284892}"/>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54328</xdr:rowOff>
    </xdr:from>
    <xdr:to>
      <xdr:col>19</xdr:col>
      <xdr:colOff>133350</xdr:colOff>
      <xdr:row>38</xdr:row>
      <xdr:rowOff>54328</xdr:rowOff>
    </xdr:to>
    <xdr:cxnSp macro="">
      <xdr:nvCxnSpPr>
        <xdr:cNvPr id="72" name="直線コネクタ 71">
          <a:extLst>
            <a:ext uri="{FF2B5EF4-FFF2-40B4-BE49-F238E27FC236}">
              <a16:creationId xmlns:a16="http://schemas.microsoft.com/office/drawing/2014/main" id="{DD95BB57-FDDF-4B47-9172-B72DEC0E1E8D}"/>
            </a:ext>
          </a:extLst>
        </xdr:cNvPr>
        <xdr:cNvCxnSpPr/>
      </xdr:nvCxnSpPr>
      <xdr:spPr>
        <a:xfrm>
          <a:off x="3225800" y="6569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1B80E59-D60C-4A85-9432-4A16048BD1A5}"/>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AD07328D-A5F8-40CB-9FD5-29CD813C15F4}"/>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705</xdr:rowOff>
    </xdr:from>
    <xdr:to>
      <xdr:col>15</xdr:col>
      <xdr:colOff>82550</xdr:colOff>
      <xdr:row>38</xdr:row>
      <xdr:rowOff>54328</xdr:rowOff>
    </xdr:to>
    <xdr:cxnSp macro="">
      <xdr:nvCxnSpPr>
        <xdr:cNvPr id="75" name="直線コネクタ 74">
          <a:extLst>
            <a:ext uri="{FF2B5EF4-FFF2-40B4-BE49-F238E27FC236}">
              <a16:creationId xmlns:a16="http://schemas.microsoft.com/office/drawing/2014/main" id="{CC2A1282-39F0-43C9-8C12-584644E3EFD5}"/>
            </a:ext>
          </a:extLst>
        </xdr:cNvPr>
        <xdr:cNvCxnSpPr/>
      </xdr:nvCxnSpPr>
      <xdr:spPr>
        <a:xfrm>
          <a:off x="2336800" y="65158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D7A0EE40-520C-47E4-B316-42D46F549BFF}"/>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19BF5EB9-E4F9-464A-ABB0-F33EA5F316CD}"/>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705</xdr:rowOff>
    </xdr:from>
    <xdr:to>
      <xdr:col>11</xdr:col>
      <xdr:colOff>31750</xdr:colOff>
      <xdr:row>38</xdr:row>
      <xdr:rowOff>705</xdr:rowOff>
    </xdr:to>
    <xdr:cxnSp macro="">
      <xdr:nvCxnSpPr>
        <xdr:cNvPr id="78" name="直線コネクタ 77">
          <a:extLst>
            <a:ext uri="{FF2B5EF4-FFF2-40B4-BE49-F238E27FC236}">
              <a16:creationId xmlns:a16="http://schemas.microsoft.com/office/drawing/2014/main" id="{B6375936-D03B-4D85-AC7C-31112AF64949}"/>
            </a:ext>
          </a:extLst>
        </xdr:cNvPr>
        <xdr:cNvCxnSpPr/>
      </xdr:nvCxnSpPr>
      <xdr:spPr>
        <a:xfrm>
          <a:off x="1447800" y="6515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95A994B5-BE9A-442B-9D2B-CFE7E53433BE}"/>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460383E8-5680-4FF4-85FC-6F3A0FF00F45}"/>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39D8D1B9-C7A1-49EA-8DB4-A9224A24CC64}"/>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7E0BEADD-5408-4FAD-BB0B-B9330BBD04C7}"/>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14A30CF-B2BD-4048-BD38-20B90B343A0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EFBF01D-2F49-4570-9D73-C71DF890994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38A3B00-B9F0-4B9F-9102-53F0037FD3D5}"/>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0BA64A4-A6D6-4D80-AF53-120A841F200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5EA8E9F-68DD-4C1E-9A30-716993DE2EC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83961</xdr:rowOff>
    </xdr:from>
    <xdr:to>
      <xdr:col>23</xdr:col>
      <xdr:colOff>184150</xdr:colOff>
      <xdr:row>39</xdr:row>
      <xdr:rowOff>14111</xdr:rowOff>
    </xdr:to>
    <xdr:sp macro="" textlink="">
      <xdr:nvSpPr>
        <xdr:cNvPr id="88" name="楕円 87">
          <a:extLst>
            <a:ext uri="{FF2B5EF4-FFF2-40B4-BE49-F238E27FC236}">
              <a16:creationId xmlns:a16="http://schemas.microsoft.com/office/drawing/2014/main" id="{EDD9A167-31DD-46D5-80AC-4F697AEE0451}"/>
            </a:ext>
          </a:extLst>
        </xdr:cNvPr>
        <xdr:cNvSpPr/>
      </xdr:nvSpPr>
      <xdr:spPr>
        <a:xfrm>
          <a:off x="49022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100488</xdr:rowOff>
    </xdr:from>
    <xdr:ext cx="762000" cy="259045"/>
    <xdr:sp macro="" textlink="">
      <xdr:nvSpPr>
        <xdr:cNvPr id="89" name="財政力該当値テキスト">
          <a:extLst>
            <a:ext uri="{FF2B5EF4-FFF2-40B4-BE49-F238E27FC236}">
              <a16:creationId xmlns:a16="http://schemas.microsoft.com/office/drawing/2014/main" id="{93EF4543-6E08-42A1-9217-0ABC4518DA13}"/>
            </a:ext>
          </a:extLst>
        </xdr:cNvPr>
        <xdr:cNvSpPr txBox="1"/>
      </xdr:nvSpPr>
      <xdr:spPr>
        <a:xfrm>
          <a:off x="5041900" y="644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3528</xdr:rowOff>
    </xdr:from>
    <xdr:to>
      <xdr:col>19</xdr:col>
      <xdr:colOff>184150</xdr:colOff>
      <xdr:row>38</xdr:row>
      <xdr:rowOff>105128</xdr:rowOff>
    </xdr:to>
    <xdr:sp macro="" textlink="">
      <xdr:nvSpPr>
        <xdr:cNvPr id="90" name="楕円 89">
          <a:extLst>
            <a:ext uri="{FF2B5EF4-FFF2-40B4-BE49-F238E27FC236}">
              <a16:creationId xmlns:a16="http://schemas.microsoft.com/office/drawing/2014/main" id="{C716352B-AE59-4AE4-A15A-789CFB88DD48}"/>
            </a:ext>
          </a:extLst>
        </xdr:cNvPr>
        <xdr:cNvSpPr/>
      </xdr:nvSpPr>
      <xdr:spPr>
        <a:xfrm>
          <a:off x="4064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115305</xdr:rowOff>
    </xdr:from>
    <xdr:ext cx="736600" cy="259045"/>
    <xdr:sp macro="" textlink="">
      <xdr:nvSpPr>
        <xdr:cNvPr id="91" name="テキスト ボックス 90">
          <a:extLst>
            <a:ext uri="{FF2B5EF4-FFF2-40B4-BE49-F238E27FC236}">
              <a16:creationId xmlns:a16="http://schemas.microsoft.com/office/drawing/2014/main" id="{55FFA97B-23BA-4B20-BECF-CAEB97024A80}"/>
            </a:ext>
          </a:extLst>
        </xdr:cNvPr>
        <xdr:cNvSpPr txBox="1"/>
      </xdr:nvSpPr>
      <xdr:spPr>
        <a:xfrm>
          <a:off x="3733800" y="628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3528</xdr:rowOff>
    </xdr:from>
    <xdr:to>
      <xdr:col>15</xdr:col>
      <xdr:colOff>133350</xdr:colOff>
      <xdr:row>38</xdr:row>
      <xdr:rowOff>105128</xdr:rowOff>
    </xdr:to>
    <xdr:sp macro="" textlink="">
      <xdr:nvSpPr>
        <xdr:cNvPr id="92" name="楕円 91">
          <a:extLst>
            <a:ext uri="{FF2B5EF4-FFF2-40B4-BE49-F238E27FC236}">
              <a16:creationId xmlns:a16="http://schemas.microsoft.com/office/drawing/2014/main" id="{A8360EA1-C9A2-450A-B94D-11CE331AE4A1}"/>
            </a:ext>
          </a:extLst>
        </xdr:cNvPr>
        <xdr:cNvSpPr/>
      </xdr:nvSpPr>
      <xdr:spPr>
        <a:xfrm>
          <a:off x="3175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115305</xdr:rowOff>
    </xdr:from>
    <xdr:ext cx="762000" cy="259045"/>
    <xdr:sp macro="" textlink="">
      <xdr:nvSpPr>
        <xdr:cNvPr id="93" name="テキスト ボックス 92">
          <a:extLst>
            <a:ext uri="{FF2B5EF4-FFF2-40B4-BE49-F238E27FC236}">
              <a16:creationId xmlns:a16="http://schemas.microsoft.com/office/drawing/2014/main" id="{F680241F-5AFE-45AD-A2C7-D6872579975E}"/>
            </a:ext>
          </a:extLst>
        </xdr:cNvPr>
        <xdr:cNvSpPr txBox="1"/>
      </xdr:nvSpPr>
      <xdr:spPr>
        <a:xfrm>
          <a:off x="2844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121355</xdr:rowOff>
    </xdr:from>
    <xdr:to>
      <xdr:col>11</xdr:col>
      <xdr:colOff>82550</xdr:colOff>
      <xdr:row>38</xdr:row>
      <xdr:rowOff>51505</xdr:rowOff>
    </xdr:to>
    <xdr:sp macro="" textlink="">
      <xdr:nvSpPr>
        <xdr:cNvPr id="94" name="楕円 93">
          <a:extLst>
            <a:ext uri="{FF2B5EF4-FFF2-40B4-BE49-F238E27FC236}">
              <a16:creationId xmlns:a16="http://schemas.microsoft.com/office/drawing/2014/main" id="{800E2F19-8ADD-4B0E-B5D0-41B48B094AFB}"/>
            </a:ext>
          </a:extLst>
        </xdr:cNvPr>
        <xdr:cNvSpPr/>
      </xdr:nvSpPr>
      <xdr:spPr>
        <a:xfrm>
          <a:off x="2286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61682</xdr:rowOff>
    </xdr:from>
    <xdr:ext cx="762000" cy="259045"/>
    <xdr:sp macro="" textlink="">
      <xdr:nvSpPr>
        <xdr:cNvPr id="95" name="テキスト ボックス 94">
          <a:extLst>
            <a:ext uri="{FF2B5EF4-FFF2-40B4-BE49-F238E27FC236}">
              <a16:creationId xmlns:a16="http://schemas.microsoft.com/office/drawing/2014/main" id="{3EDFE70B-53FC-4281-9CDC-C5EC291E4AED}"/>
            </a:ext>
          </a:extLst>
        </xdr:cNvPr>
        <xdr:cNvSpPr txBox="1"/>
      </xdr:nvSpPr>
      <xdr:spPr>
        <a:xfrm>
          <a:off x="1955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121355</xdr:rowOff>
    </xdr:from>
    <xdr:to>
      <xdr:col>7</xdr:col>
      <xdr:colOff>31750</xdr:colOff>
      <xdr:row>38</xdr:row>
      <xdr:rowOff>51505</xdr:rowOff>
    </xdr:to>
    <xdr:sp macro="" textlink="">
      <xdr:nvSpPr>
        <xdr:cNvPr id="96" name="楕円 95">
          <a:extLst>
            <a:ext uri="{FF2B5EF4-FFF2-40B4-BE49-F238E27FC236}">
              <a16:creationId xmlns:a16="http://schemas.microsoft.com/office/drawing/2014/main" id="{E5BCFAE7-BCB7-4F7D-A365-EE3E8F29914F}"/>
            </a:ext>
          </a:extLst>
        </xdr:cNvPr>
        <xdr:cNvSpPr/>
      </xdr:nvSpPr>
      <xdr:spPr>
        <a:xfrm>
          <a:off x="1397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61682</xdr:rowOff>
    </xdr:from>
    <xdr:ext cx="762000" cy="259045"/>
    <xdr:sp macro="" textlink="">
      <xdr:nvSpPr>
        <xdr:cNvPr id="97" name="テキスト ボックス 96">
          <a:extLst>
            <a:ext uri="{FF2B5EF4-FFF2-40B4-BE49-F238E27FC236}">
              <a16:creationId xmlns:a16="http://schemas.microsoft.com/office/drawing/2014/main" id="{FAEF24E3-45F6-40E0-B70C-EA756B44AC03}"/>
            </a:ext>
          </a:extLst>
        </xdr:cNvPr>
        <xdr:cNvSpPr txBox="1"/>
      </xdr:nvSpPr>
      <xdr:spPr>
        <a:xfrm>
          <a:off x="1066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D2AAFAA3-944A-4B38-958B-060CB424EC6C}"/>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FA0326BF-9005-4456-A0A2-768E883B5F4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2EB014D3-55FF-4B9D-AA65-E5B3D10E7B5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D0FBD654-5E25-4FB6-BD3B-B1FF0BE39F7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4C1DA0A2-5E62-434A-A7E2-1D70C683196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C7AB8499-CE45-47ED-879B-E76FC4A3897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83438EB6-A855-4744-ADAE-46396CCC654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862063B4-91F9-4EF2-A9C7-833428E817D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5627EC1B-2BFE-43A2-910E-E69186F4048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E234D775-CCE2-4F1C-B70C-242FCEED192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D8BF0B8A-0D26-47F2-957B-5D945326BFC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2B22394F-A6B4-4664-BE90-3F99B2BD8BC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9BC78DAC-AD4F-48F6-91D7-F9155DEAEEDC}"/>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令和４年度において、経常収支比率は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ポイント下降した。要因として、分別収集事業（＋</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百万円）や、小学校施設維持管理事業（＋</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百万円）等、物価高騰の影響を受けた事業があったものの新型コロナウイルス感染症拡大による経済活動の急激な低下から、企業収益が回復し、法人市民税法人税割が＋</a:t>
          </a:r>
          <a:r>
            <a:rPr kumimoji="1" lang="en-US" altLang="ja-JP" sz="1300">
              <a:latin typeface="ＭＳ Ｐゴシック" panose="020B0600070205080204" pitchFamily="50" charset="-128"/>
              <a:ea typeface="ＭＳ Ｐゴシック" panose="020B0600070205080204" pitchFamily="50" charset="-128"/>
            </a:rPr>
            <a:t>1,482</a:t>
          </a:r>
          <a:r>
            <a:rPr kumimoji="1" lang="ja-JP" altLang="en-US" sz="1300">
              <a:latin typeface="ＭＳ Ｐゴシック" panose="020B0600070205080204" pitchFamily="50" charset="-128"/>
              <a:ea typeface="ＭＳ Ｐゴシック" panose="020B0600070205080204" pitchFamily="50" charset="-128"/>
            </a:rPr>
            <a:t>百万円となったことがあげられる。</a:t>
          </a:r>
        </a:p>
        <a:p>
          <a:r>
            <a:rPr kumimoji="1" lang="ja-JP" altLang="en-US" sz="1300">
              <a:latin typeface="ＭＳ Ｐゴシック" panose="020B0600070205080204" pitchFamily="50" charset="-128"/>
              <a:ea typeface="ＭＳ Ｐゴシック" panose="020B0600070205080204" pitchFamily="50" charset="-128"/>
            </a:rPr>
            <a:t>　令和５年度以降については、インバウンド需要が見込まれ、法人市民税については大手自動車関連会社が過去最高の世界生産増を計画し、円高、資源高騰等下押し要因があるものの、税収増を見込んでいる。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38399E83-7065-4551-992C-D465FD9AF0F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E704DBEF-7919-4758-A21B-336C4FF7505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486ED66-CFE8-4A4A-A496-517394C5CEE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AF421ACC-2811-4472-A9D9-38047955C36C}"/>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E767AB3D-6504-4371-9781-656EF87A4C1C}"/>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77F5B491-25BE-4275-8332-967531125A22}"/>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BE36A218-70BB-4301-8FA3-DCD6E15E6D8D}"/>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25B1840E-ED6B-44FC-B6E3-8F7EDBA04D7B}"/>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521DC691-9875-467A-927D-EA09D400F5FC}"/>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B6B55C51-2705-4815-B654-A889FCF09A23}"/>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CD0C12F4-DAB6-4099-9F9A-018EF3FA82C4}"/>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99D1F5AF-C1A2-48E1-A0E2-AAD390AF413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BD9B4575-9398-4DEC-BCD0-0C11BE3AE07F}"/>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E51F7698-CD2F-4A19-8783-BFAD5E030815}"/>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A60AA1FA-E62D-430C-AB30-678F056C3C2E}"/>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AC74D09-FC50-467D-B803-F25C94EF7D9C}"/>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80B389F0-306E-4C8F-A5FD-84A09782C2CD}"/>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64</xdr:row>
      <xdr:rowOff>160020</xdr:rowOff>
    </xdr:to>
    <xdr:cxnSp macro="">
      <xdr:nvCxnSpPr>
        <xdr:cNvPr id="128" name="直線コネクタ 127">
          <a:extLst>
            <a:ext uri="{FF2B5EF4-FFF2-40B4-BE49-F238E27FC236}">
              <a16:creationId xmlns:a16="http://schemas.microsoft.com/office/drawing/2014/main" id="{E5AD0189-DD22-41F7-A835-03952397AD08}"/>
            </a:ext>
          </a:extLst>
        </xdr:cNvPr>
        <xdr:cNvCxnSpPr/>
      </xdr:nvCxnSpPr>
      <xdr:spPr>
        <a:xfrm flipV="1">
          <a:off x="4114800" y="10855325"/>
          <a:ext cx="8382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B808D22A-8ACD-4F07-8E15-63255457C8B0}"/>
            </a:ext>
          </a:extLst>
        </xdr:cNvPr>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25F47EBF-0D71-4B32-A9B2-E6CF4E28681F}"/>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160020</xdr:rowOff>
    </xdr:to>
    <xdr:cxnSp macro="">
      <xdr:nvCxnSpPr>
        <xdr:cNvPr id="131" name="直線コネクタ 130">
          <a:extLst>
            <a:ext uri="{FF2B5EF4-FFF2-40B4-BE49-F238E27FC236}">
              <a16:creationId xmlns:a16="http://schemas.microsoft.com/office/drawing/2014/main" id="{56AC1D4E-8485-416F-BF0E-CEFB8F9DA99D}"/>
            </a:ext>
          </a:extLst>
        </xdr:cNvPr>
        <xdr:cNvCxnSpPr/>
      </xdr:nvCxnSpPr>
      <xdr:spPr>
        <a:xfrm>
          <a:off x="3225800" y="108915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A8255E73-5CFB-40D0-A0B5-12632E0BEC6C}"/>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33590A81-4816-46DE-A659-2639263EF25F}"/>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90170</xdr:rowOff>
    </xdr:to>
    <xdr:cxnSp macro="">
      <xdr:nvCxnSpPr>
        <xdr:cNvPr id="134" name="直線コネクタ 133">
          <a:extLst>
            <a:ext uri="{FF2B5EF4-FFF2-40B4-BE49-F238E27FC236}">
              <a16:creationId xmlns:a16="http://schemas.microsoft.com/office/drawing/2014/main" id="{A06F41F0-C969-4AB6-8100-C0C569A7EAE9}"/>
            </a:ext>
          </a:extLst>
        </xdr:cNvPr>
        <xdr:cNvCxnSpPr/>
      </xdr:nvCxnSpPr>
      <xdr:spPr>
        <a:xfrm>
          <a:off x="2336800" y="1081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F4D34E3A-A14F-43A2-A84B-280F2429929C}"/>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3F2E27D7-5625-4BF6-A7AD-CAE91E0C3786}"/>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63</xdr:row>
      <xdr:rowOff>17780</xdr:rowOff>
    </xdr:to>
    <xdr:cxnSp macro="">
      <xdr:nvCxnSpPr>
        <xdr:cNvPr id="137" name="直線コネクタ 136">
          <a:extLst>
            <a:ext uri="{FF2B5EF4-FFF2-40B4-BE49-F238E27FC236}">
              <a16:creationId xmlns:a16="http://schemas.microsoft.com/office/drawing/2014/main" id="{13B5A644-02EE-419E-9334-BB25B962E7DF}"/>
            </a:ext>
          </a:extLst>
        </xdr:cNvPr>
        <xdr:cNvCxnSpPr/>
      </xdr:nvCxnSpPr>
      <xdr:spPr>
        <a:xfrm>
          <a:off x="1447800" y="1057783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E0AC1C75-9BB0-4B0A-B07E-79788743FABF}"/>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AE599D2D-B9BA-47CB-9142-182AE052E4DC}"/>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FCEA1E34-5FF5-4499-9A95-CE6AC81287EE}"/>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a:extLst>
            <a:ext uri="{FF2B5EF4-FFF2-40B4-BE49-F238E27FC236}">
              <a16:creationId xmlns:a16="http://schemas.microsoft.com/office/drawing/2014/main" id="{544C35A4-916F-46A2-A129-07161F998F9C}"/>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29729F89-2563-4624-B439-9A8C55108545}"/>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FC394671-A9BE-42B7-B446-6688E8551D0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A719A6DD-CC98-448E-849C-D4E38D72421C}"/>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97F49AF6-2C77-43E8-A3B3-4E61A26BDCA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6E8FAED-9BF6-4CF8-B7B7-FD670C24C0B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47" name="楕円 146">
          <a:extLst>
            <a:ext uri="{FF2B5EF4-FFF2-40B4-BE49-F238E27FC236}">
              <a16:creationId xmlns:a16="http://schemas.microsoft.com/office/drawing/2014/main" id="{687B9E9E-5991-40CD-8EED-1F227A708626}"/>
            </a:ext>
          </a:extLst>
        </xdr:cNvPr>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146702</xdr:rowOff>
    </xdr:from>
    <xdr:ext cx="762000" cy="259045"/>
    <xdr:sp macro="" textlink="">
      <xdr:nvSpPr>
        <xdr:cNvPr id="148" name="財政構造の弾力性該当値テキスト">
          <a:extLst>
            <a:ext uri="{FF2B5EF4-FFF2-40B4-BE49-F238E27FC236}">
              <a16:creationId xmlns:a16="http://schemas.microsoft.com/office/drawing/2014/main" id="{08EBF03A-8A48-4EE4-A6FE-05F190C7AAB6}"/>
            </a:ext>
          </a:extLst>
        </xdr:cNvPr>
        <xdr:cNvSpPr txBox="1"/>
      </xdr:nvSpPr>
      <xdr:spPr>
        <a:xfrm>
          <a:off x="50419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49" name="楕円 148">
          <a:extLst>
            <a:ext uri="{FF2B5EF4-FFF2-40B4-BE49-F238E27FC236}">
              <a16:creationId xmlns:a16="http://schemas.microsoft.com/office/drawing/2014/main" id="{5446A18E-2513-41A1-83BD-BF40D5930CA6}"/>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0" name="テキスト ボックス 149">
          <a:extLst>
            <a:ext uri="{FF2B5EF4-FFF2-40B4-BE49-F238E27FC236}">
              <a16:creationId xmlns:a16="http://schemas.microsoft.com/office/drawing/2014/main" id="{9689E7E4-53EA-4EE3-9484-EEBD09037FA4}"/>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1" name="楕円 150">
          <a:extLst>
            <a:ext uri="{FF2B5EF4-FFF2-40B4-BE49-F238E27FC236}">
              <a16:creationId xmlns:a16="http://schemas.microsoft.com/office/drawing/2014/main" id="{C92A41BB-E561-4D14-8C6A-DC6854B9E40C}"/>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2" name="テキスト ボックス 151">
          <a:extLst>
            <a:ext uri="{FF2B5EF4-FFF2-40B4-BE49-F238E27FC236}">
              <a16:creationId xmlns:a16="http://schemas.microsoft.com/office/drawing/2014/main" id="{E902BB67-F912-4303-9D53-B0D37CEC7FD4}"/>
            </a:ext>
          </a:extLst>
        </xdr:cNvPr>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3" name="楕円 152">
          <a:extLst>
            <a:ext uri="{FF2B5EF4-FFF2-40B4-BE49-F238E27FC236}">
              <a16:creationId xmlns:a16="http://schemas.microsoft.com/office/drawing/2014/main" id="{8DCB386C-E78D-4677-92A8-645B24F4C095}"/>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4" name="テキスト ボックス 153">
          <a:extLst>
            <a:ext uri="{FF2B5EF4-FFF2-40B4-BE49-F238E27FC236}">
              <a16:creationId xmlns:a16="http://schemas.microsoft.com/office/drawing/2014/main" id="{83918CC4-DCF1-4DDB-A684-D04EE67A4168}"/>
            </a:ext>
          </a:extLst>
        </xdr:cNvPr>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5" name="楕円 154">
          <a:extLst>
            <a:ext uri="{FF2B5EF4-FFF2-40B4-BE49-F238E27FC236}">
              <a16:creationId xmlns:a16="http://schemas.microsoft.com/office/drawing/2014/main" id="{9B8C486A-DC91-4CF6-8216-7F7BC392938A}"/>
            </a:ext>
          </a:extLst>
        </xdr:cNvPr>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56" name="テキスト ボックス 155">
          <a:extLst>
            <a:ext uri="{FF2B5EF4-FFF2-40B4-BE49-F238E27FC236}">
              <a16:creationId xmlns:a16="http://schemas.microsoft.com/office/drawing/2014/main" id="{FFB068C2-4B8F-415C-AC25-4EA1BDD58E63}"/>
            </a:ext>
          </a:extLst>
        </xdr:cNvPr>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E704C5A1-27FA-45E8-9ACA-BC9BD6BCDB6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3CE932C3-4AFC-4964-890E-FAE91B095772}"/>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6C1991B8-FA8E-4656-9E64-629F3278101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5E457FC4-9099-482F-AB18-4C09577AE9D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3BC4D1F5-E01E-4302-9707-0D593FEEADE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8142AEE9-288A-4EC9-BF1E-11C443F0BB4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BE277940-E6E1-44E9-8A42-3FC326E51FC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57A73529-5842-4773-96C4-23F5668915D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9868836B-A2D4-4733-94C4-E97732D65B31}"/>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EC4B2DC0-1006-47DA-9DB7-43CE38713179}"/>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ECCD8D16-4E2F-4FF4-8BF0-7F030A05ED34}"/>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8860E1A9-C8C1-4072-B409-CAB3FCD2F50B}"/>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FF805C0B-46FD-4663-8DE3-4E137EF5572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前年度に比べ、人口１人当たり</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円の減となっている。人件費では、会計年度任用職員人件費（</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百万円）や退職手当（</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百万円）の増により人件費全体で</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百万円の増となっている。一方で、物件費は、ふるさと応援寄付金事業（△</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百万円）の影響が大きく、物件費全体で</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百万円の減となっている。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99417A10-4282-49E8-BD22-9978078A3B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FE88DF6D-2F29-432D-98B4-C5E09D69C0B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168096B5-6935-4779-9116-43D9EC29C889}"/>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A07A3F3E-46EB-4AD1-8002-57A20EE9ABC7}"/>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1315E7BD-1CE5-406F-85AC-1CB9E9957BD7}"/>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EE5128F4-92D1-4F17-9AA5-C9C52FEDF2F3}"/>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C9B3C881-DF74-41FA-AA88-9CA9A541145B}"/>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FA77A58-3231-4FF4-A2E1-CA768F9EFF37}"/>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B2565546-4F75-4642-A84C-3BA7E92A7114}"/>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FF2A2376-1BE3-4888-BC7E-7BAC1DD32EB8}"/>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B0C90EAD-63AC-4703-B175-585808C22E2A}"/>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F24F356C-23A0-4D57-B9D7-59E57813588C}"/>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57E612FC-DB6F-460F-97CE-2B1B8C83337C}"/>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24E4069C-035B-4A9F-AF22-404F8CB4464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3DC39089-0B40-4F55-8774-44DCE07100B8}"/>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1DA153AC-9B19-4098-AE23-D41B3570924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F41F09F1-C515-4C76-ADA7-2D8BE3321D81}"/>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3AFB0B10-E889-4F91-99E7-C3D0FB3A47B9}"/>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D3276965-11F7-41F3-811F-F87794D1A949}"/>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29DCFB27-072B-4DE8-A2CE-BC51F0191AF4}"/>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6578EE3B-8571-4887-9D09-D1D57D9E0F9D}"/>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97461</xdr:rowOff>
    </xdr:from>
    <xdr:to>
      <xdr:col>23</xdr:col>
      <xdr:colOff>133350</xdr:colOff>
      <xdr:row>83</xdr:row>
      <xdr:rowOff>98884</xdr:rowOff>
    </xdr:to>
    <xdr:cxnSp macro="">
      <xdr:nvCxnSpPr>
        <xdr:cNvPr id="191" name="直線コネクタ 190">
          <a:extLst>
            <a:ext uri="{FF2B5EF4-FFF2-40B4-BE49-F238E27FC236}">
              <a16:creationId xmlns:a16="http://schemas.microsoft.com/office/drawing/2014/main" id="{BCDADEA1-524B-4E10-B66A-EB837D90576F}"/>
            </a:ext>
          </a:extLst>
        </xdr:cNvPr>
        <xdr:cNvCxnSpPr/>
      </xdr:nvCxnSpPr>
      <xdr:spPr>
        <a:xfrm flipV="1">
          <a:off x="4114800" y="14327811"/>
          <a:ext cx="8382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a:extLst>
            <a:ext uri="{FF2B5EF4-FFF2-40B4-BE49-F238E27FC236}">
              <a16:creationId xmlns:a16="http://schemas.microsoft.com/office/drawing/2014/main" id="{0C72E63D-6526-42EB-B70A-637EDC3AB3AE}"/>
            </a:ext>
          </a:extLst>
        </xdr:cNvPr>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7C1FCEDB-5312-4B7A-B4D4-A19E5080E994}"/>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154084</xdr:rowOff>
    </xdr:from>
    <xdr:to>
      <xdr:col>19</xdr:col>
      <xdr:colOff>133350</xdr:colOff>
      <xdr:row>83</xdr:row>
      <xdr:rowOff>98884</xdr:rowOff>
    </xdr:to>
    <xdr:cxnSp macro="">
      <xdr:nvCxnSpPr>
        <xdr:cNvPr id="194" name="直線コネクタ 193">
          <a:extLst>
            <a:ext uri="{FF2B5EF4-FFF2-40B4-BE49-F238E27FC236}">
              <a16:creationId xmlns:a16="http://schemas.microsoft.com/office/drawing/2014/main" id="{BCEB4749-8FE9-4477-A74B-07325423CCDA}"/>
            </a:ext>
          </a:extLst>
        </xdr:cNvPr>
        <xdr:cNvCxnSpPr/>
      </xdr:nvCxnSpPr>
      <xdr:spPr>
        <a:xfrm>
          <a:off x="3225800" y="14212984"/>
          <a:ext cx="889000" cy="1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C4A9DB39-82C2-4408-87EB-D220180AEA55}"/>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a:extLst>
            <a:ext uri="{FF2B5EF4-FFF2-40B4-BE49-F238E27FC236}">
              <a16:creationId xmlns:a16="http://schemas.microsoft.com/office/drawing/2014/main" id="{5CF4C0F9-85D5-4BF7-9988-CD0B66C77022}"/>
            </a:ext>
          </a:extLst>
        </xdr:cNvPr>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88137</xdr:rowOff>
    </xdr:from>
    <xdr:to>
      <xdr:col>15</xdr:col>
      <xdr:colOff>82550</xdr:colOff>
      <xdr:row>82</xdr:row>
      <xdr:rowOff>154084</xdr:rowOff>
    </xdr:to>
    <xdr:cxnSp macro="">
      <xdr:nvCxnSpPr>
        <xdr:cNvPr id="197" name="直線コネクタ 196">
          <a:extLst>
            <a:ext uri="{FF2B5EF4-FFF2-40B4-BE49-F238E27FC236}">
              <a16:creationId xmlns:a16="http://schemas.microsoft.com/office/drawing/2014/main" id="{809C798F-B7BE-48EB-A8AD-50A18D732D18}"/>
            </a:ext>
          </a:extLst>
        </xdr:cNvPr>
        <xdr:cNvCxnSpPr/>
      </xdr:nvCxnSpPr>
      <xdr:spPr>
        <a:xfrm>
          <a:off x="2336800" y="14147037"/>
          <a:ext cx="889000" cy="6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C266945D-1D1E-4F97-8F66-08941E971A3E}"/>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a:extLst>
            <a:ext uri="{FF2B5EF4-FFF2-40B4-BE49-F238E27FC236}">
              <a16:creationId xmlns:a16="http://schemas.microsoft.com/office/drawing/2014/main" id="{1D0441CA-17EB-452B-A475-665088DD6FC6}"/>
            </a:ext>
          </a:extLst>
        </xdr:cNvPr>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25133</xdr:rowOff>
    </xdr:from>
    <xdr:to>
      <xdr:col>11</xdr:col>
      <xdr:colOff>31750</xdr:colOff>
      <xdr:row>82</xdr:row>
      <xdr:rowOff>88137</xdr:rowOff>
    </xdr:to>
    <xdr:cxnSp macro="">
      <xdr:nvCxnSpPr>
        <xdr:cNvPr id="200" name="直線コネクタ 199">
          <a:extLst>
            <a:ext uri="{FF2B5EF4-FFF2-40B4-BE49-F238E27FC236}">
              <a16:creationId xmlns:a16="http://schemas.microsoft.com/office/drawing/2014/main" id="{3C1E7D74-06BB-45CE-8D40-6FADED69C75D}"/>
            </a:ext>
          </a:extLst>
        </xdr:cNvPr>
        <xdr:cNvCxnSpPr/>
      </xdr:nvCxnSpPr>
      <xdr:spPr>
        <a:xfrm>
          <a:off x="1447800" y="14084033"/>
          <a:ext cx="889000" cy="6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2929C016-5E05-476A-9AAC-BBF7BDE86B2E}"/>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a:extLst>
            <a:ext uri="{FF2B5EF4-FFF2-40B4-BE49-F238E27FC236}">
              <a16:creationId xmlns:a16="http://schemas.microsoft.com/office/drawing/2014/main" id="{316C841D-08BB-4C21-923E-50A1F208CFD8}"/>
            </a:ext>
          </a:extLst>
        </xdr:cNvPr>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87F6228F-26FF-4FF1-84A7-AB03718B46EF}"/>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a:extLst>
            <a:ext uri="{FF2B5EF4-FFF2-40B4-BE49-F238E27FC236}">
              <a16:creationId xmlns:a16="http://schemas.microsoft.com/office/drawing/2014/main" id="{EFB81C19-1709-4E8C-951D-99FF2BFA7BFC}"/>
            </a:ext>
          </a:extLst>
        </xdr:cNvPr>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A3A63C77-77D4-478C-9A0E-C56DA22FE30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6F2F1531-1806-41F6-86B4-AD33D5A3126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912A26CE-5888-429A-AE12-84F1C72C693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4F94398-463C-4062-AEAB-6D32F85164C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E6E6228-8977-4B76-BCA1-D1F53CE2EA49}"/>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46661</xdr:rowOff>
    </xdr:from>
    <xdr:to>
      <xdr:col>23</xdr:col>
      <xdr:colOff>184150</xdr:colOff>
      <xdr:row>83</xdr:row>
      <xdr:rowOff>148261</xdr:rowOff>
    </xdr:to>
    <xdr:sp macro="" textlink="">
      <xdr:nvSpPr>
        <xdr:cNvPr id="210" name="楕円 209">
          <a:extLst>
            <a:ext uri="{FF2B5EF4-FFF2-40B4-BE49-F238E27FC236}">
              <a16:creationId xmlns:a16="http://schemas.microsoft.com/office/drawing/2014/main" id="{652B762C-4456-42B8-BE3D-E62B5703F2DD}"/>
            </a:ext>
          </a:extLst>
        </xdr:cNvPr>
        <xdr:cNvSpPr/>
      </xdr:nvSpPr>
      <xdr:spPr>
        <a:xfrm>
          <a:off x="4902200" y="142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18738</xdr:rowOff>
    </xdr:from>
    <xdr:ext cx="762000" cy="259045"/>
    <xdr:sp macro="" textlink="">
      <xdr:nvSpPr>
        <xdr:cNvPr id="211" name="人件費・物件費等の状況該当値テキスト">
          <a:extLst>
            <a:ext uri="{FF2B5EF4-FFF2-40B4-BE49-F238E27FC236}">
              <a16:creationId xmlns:a16="http://schemas.microsoft.com/office/drawing/2014/main" id="{FEEC9572-672B-4652-A7BD-7F303C162646}"/>
            </a:ext>
          </a:extLst>
        </xdr:cNvPr>
        <xdr:cNvSpPr txBox="1"/>
      </xdr:nvSpPr>
      <xdr:spPr>
        <a:xfrm>
          <a:off x="5041900" y="1424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48084</xdr:rowOff>
    </xdr:from>
    <xdr:to>
      <xdr:col>19</xdr:col>
      <xdr:colOff>184150</xdr:colOff>
      <xdr:row>83</xdr:row>
      <xdr:rowOff>149684</xdr:rowOff>
    </xdr:to>
    <xdr:sp macro="" textlink="">
      <xdr:nvSpPr>
        <xdr:cNvPr id="212" name="楕円 211">
          <a:extLst>
            <a:ext uri="{FF2B5EF4-FFF2-40B4-BE49-F238E27FC236}">
              <a16:creationId xmlns:a16="http://schemas.microsoft.com/office/drawing/2014/main" id="{767AB515-4018-488C-AEB8-E7C53BD5E129}"/>
            </a:ext>
          </a:extLst>
        </xdr:cNvPr>
        <xdr:cNvSpPr/>
      </xdr:nvSpPr>
      <xdr:spPr>
        <a:xfrm>
          <a:off x="4064000" y="142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134461</xdr:rowOff>
    </xdr:from>
    <xdr:ext cx="736600" cy="259045"/>
    <xdr:sp macro="" textlink="">
      <xdr:nvSpPr>
        <xdr:cNvPr id="213" name="テキスト ボックス 212">
          <a:extLst>
            <a:ext uri="{FF2B5EF4-FFF2-40B4-BE49-F238E27FC236}">
              <a16:creationId xmlns:a16="http://schemas.microsoft.com/office/drawing/2014/main" id="{5970F6D3-BDA2-4D07-8D0C-0096AF080D84}"/>
            </a:ext>
          </a:extLst>
        </xdr:cNvPr>
        <xdr:cNvSpPr txBox="1"/>
      </xdr:nvSpPr>
      <xdr:spPr>
        <a:xfrm>
          <a:off x="3733800" y="1436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103284</xdr:rowOff>
    </xdr:from>
    <xdr:to>
      <xdr:col>15</xdr:col>
      <xdr:colOff>133350</xdr:colOff>
      <xdr:row>83</xdr:row>
      <xdr:rowOff>33434</xdr:rowOff>
    </xdr:to>
    <xdr:sp macro="" textlink="">
      <xdr:nvSpPr>
        <xdr:cNvPr id="214" name="楕円 213">
          <a:extLst>
            <a:ext uri="{FF2B5EF4-FFF2-40B4-BE49-F238E27FC236}">
              <a16:creationId xmlns:a16="http://schemas.microsoft.com/office/drawing/2014/main" id="{8ECE1CBC-9EEF-4575-AECE-6A98D71C0CFE}"/>
            </a:ext>
          </a:extLst>
        </xdr:cNvPr>
        <xdr:cNvSpPr/>
      </xdr:nvSpPr>
      <xdr:spPr>
        <a:xfrm>
          <a:off x="3175000" y="141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18211</xdr:rowOff>
    </xdr:from>
    <xdr:ext cx="762000" cy="259045"/>
    <xdr:sp macro="" textlink="">
      <xdr:nvSpPr>
        <xdr:cNvPr id="215" name="テキスト ボックス 214">
          <a:extLst>
            <a:ext uri="{FF2B5EF4-FFF2-40B4-BE49-F238E27FC236}">
              <a16:creationId xmlns:a16="http://schemas.microsoft.com/office/drawing/2014/main" id="{CAEECF54-4A06-4806-8758-BE313C358E23}"/>
            </a:ext>
          </a:extLst>
        </xdr:cNvPr>
        <xdr:cNvSpPr txBox="1"/>
      </xdr:nvSpPr>
      <xdr:spPr>
        <a:xfrm>
          <a:off x="2844800" y="1424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37337</xdr:rowOff>
    </xdr:from>
    <xdr:to>
      <xdr:col>11</xdr:col>
      <xdr:colOff>82550</xdr:colOff>
      <xdr:row>82</xdr:row>
      <xdr:rowOff>138937</xdr:rowOff>
    </xdr:to>
    <xdr:sp macro="" textlink="">
      <xdr:nvSpPr>
        <xdr:cNvPr id="216" name="楕円 215">
          <a:extLst>
            <a:ext uri="{FF2B5EF4-FFF2-40B4-BE49-F238E27FC236}">
              <a16:creationId xmlns:a16="http://schemas.microsoft.com/office/drawing/2014/main" id="{8B05744E-FB3B-468B-B25A-63184559A288}"/>
            </a:ext>
          </a:extLst>
        </xdr:cNvPr>
        <xdr:cNvSpPr/>
      </xdr:nvSpPr>
      <xdr:spPr>
        <a:xfrm>
          <a:off x="2286000" y="1409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123714</xdr:rowOff>
    </xdr:from>
    <xdr:ext cx="762000" cy="259045"/>
    <xdr:sp macro="" textlink="">
      <xdr:nvSpPr>
        <xdr:cNvPr id="217" name="テキスト ボックス 216">
          <a:extLst>
            <a:ext uri="{FF2B5EF4-FFF2-40B4-BE49-F238E27FC236}">
              <a16:creationId xmlns:a16="http://schemas.microsoft.com/office/drawing/2014/main" id="{A519B1E0-6B11-4F17-B598-2617CD2D9F69}"/>
            </a:ext>
          </a:extLst>
        </xdr:cNvPr>
        <xdr:cNvSpPr txBox="1"/>
      </xdr:nvSpPr>
      <xdr:spPr>
        <a:xfrm>
          <a:off x="1955800" y="1418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145783</xdr:rowOff>
    </xdr:from>
    <xdr:to>
      <xdr:col>7</xdr:col>
      <xdr:colOff>31750</xdr:colOff>
      <xdr:row>82</xdr:row>
      <xdr:rowOff>75933</xdr:rowOff>
    </xdr:to>
    <xdr:sp macro="" textlink="">
      <xdr:nvSpPr>
        <xdr:cNvPr id="218" name="楕円 217">
          <a:extLst>
            <a:ext uri="{FF2B5EF4-FFF2-40B4-BE49-F238E27FC236}">
              <a16:creationId xmlns:a16="http://schemas.microsoft.com/office/drawing/2014/main" id="{10DEDC47-8C4E-4B90-AC94-A65B759D6A60}"/>
            </a:ext>
          </a:extLst>
        </xdr:cNvPr>
        <xdr:cNvSpPr/>
      </xdr:nvSpPr>
      <xdr:spPr>
        <a:xfrm>
          <a:off x="1397000" y="1403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60710</xdr:rowOff>
    </xdr:from>
    <xdr:ext cx="762000" cy="259045"/>
    <xdr:sp macro="" textlink="">
      <xdr:nvSpPr>
        <xdr:cNvPr id="219" name="テキスト ボックス 218">
          <a:extLst>
            <a:ext uri="{FF2B5EF4-FFF2-40B4-BE49-F238E27FC236}">
              <a16:creationId xmlns:a16="http://schemas.microsoft.com/office/drawing/2014/main" id="{747CAACC-380A-4B65-BE8D-4AD4A8E7B3BE}"/>
            </a:ext>
          </a:extLst>
        </xdr:cNvPr>
        <xdr:cNvSpPr txBox="1"/>
      </xdr:nvSpPr>
      <xdr:spPr>
        <a:xfrm>
          <a:off x="1066800" y="1411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D06AD9A3-96E5-4643-BD73-B3170BD98D0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6666C0E0-FFD9-4126-A949-ED71C9059D1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36D4470F-CD7B-49EC-9F56-A0E4FFA22DA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95992B94-B61B-435C-9DA5-2D0062C81A8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951524D9-C620-4354-B53E-ABE1F3A3571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C1D6CDC3-E22C-4656-8485-623637434D2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DBD3F653-2A5C-4FB8-9548-F1B4C97CE99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AC82FFDC-6F78-4658-AE5A-1C0597C660E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13B2141F-10E0-44F7-9F61-4BB76A2D2D0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35BCA2F3-42F2-453F-B18C-11A05846A30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C4211DDE-2116-4B6F-AFBE-60567636FDB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EF8E7AFF-3ED0-4FF7-A789-3AA5255D0DD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1D767776-2F23-4BBA-B86F-EA03F1DC6F2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人事院勧告に鑑み、給与制度の見直しを行っており、ラスパイレス指数は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以下を維持している。</a:t>
          </a:r>
        </a:p>
        <a:p>
          <a:r>
            <a:rPr kumimoji="1" lang="ja-JP" altLang="en-US" sz="1300">
              <a:latin typeface="ＭＳ Ｐゴシック" panose="020B0600070205080204" pitchFamily="50" charset="-128"/>
              <a:ea typeface="ＭＳ Ｐゴシック" panose="020B0600070205080204" pitchFamily="50" charset="-128"/>
            </a:rPr>
            <a:t>　今後も、国や近隣市との均衡を図りながら、適正な給与水準を維持するように努める。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D21B5425-2836-4B47-BF84-F5D7FFD8D69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27173D9F-2951-4862-9C49-5D48CF0526D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DBBD771E-6CF3-443D-A556-65B690C2F654}"/>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648A3BEF-8D1B-404E-B445-6C9E8DECBD75}"/>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6342933F-5C22-425F-8BAC-60432F3EE36E}"/>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5AB77423-12E4-4342-8022-89B749741AC3}"/>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B462410C-58E6-4444-94F9-B0B7A10C7398}"/>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7C3A7893-66F9-424B-9719-EAE5CDD930AF}"/>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855EF09C-93D7-48A1-B6B0-2362EEF7EBF8}"/>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46461B43-846B-4AB9-ACFD-C0214AD6F6D7}"/>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59F5F6A4-27B9-43F4-8F33-CC44DF78A085}"/>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DE70153D-DA4F-46DA-973D-FE95A45865AA}"/>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8EA13A09-421E-47B6-ABB9-BFC35DFDDF97}"/>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FD391A7F-4AC3-46BA-A3B3-19A67BB9723C}"/>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513CF7A6-4047-49C1-A620-90F84755A7A6}"/>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511C6712-C055-45F7-B5B1-03C2D33A663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EC62FA0A-0184-442B-B6AB-63D80680DCC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2877FD2-0C7B-4461-A03D-3C711C7E05F4}"/>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7D01326B-FE96-4A25-A9A9-9C217E47CC04}"/>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349B7334-BB85-413C-B9C9-0FA14C60CFCE}"/>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50C7B2AB-E87F-4DAE-AB43-4DB02BAD2D47}"/>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15B5A34D-49CE-4B83-B462-24F36E918F83}"/>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66221</xdr:rowOff>
    </xdr:to>
    <xdr:cxnSp macro="">
      <xdr:nvCxnSpPr>
        <xdr:cNvPr id="255" name="直線コネクタ 254">
          <a:extLst>
            <a:ext uri="{FF2B5EF4-FFF2-40B4-BE49-F238E27FC236}">
              <a16:creationId xmlns:a16="http://schemas.microsoft.com/office/drawing/2014/main" id="{8EFAB547-223E-4A22-953E-031226D2ADCA}"/>
            </a:ext>
          </a:extLst>
        </xdr:cNvPr>
        <xdr:cNvCxnSpPr/>
      </xdr:nvCxnSpPr>
      <xdr:spPr>
        <a:xfrm>
          <a:off x="16179800" y="146222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D0D7123E-ADF6-42A6-A916-091061300F3E}"/>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C17CC5A-3198-40BF-85BB-41689A3CF178}"/>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100693</xdr:rowOff>
    </xdr:to>
    <xdr:cxnSp macro="">
      <xdr:nvCxnSpPr>
        <xdr:cNvPr id="258" name="直線コネクタ 257">
          <a:extLst>
            <a:ext uri="{FF2B5EF4-FFF2-40B4-BE49-F238E27FC236}">
              <a16:creationId xmlns:a16="http://schemas.microsoft.com/office/drawing/2014/main" id="{4C203D1B-DD61-4162-9D5F-3974D1945EE3}"/>
            </a:ext>
          </a:extLst>
        </xdr:cNvPr>
        <xdr:cNvCxnSpPr/>
      </xdr:nvCxnSpPr>
      <xdr:spPr>
        <a:xfrm flipV="1">
          <a:off x="15290800" y="146222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C8157A2D-E25C-42D6-B2EC-39FD6BF30462}"/>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B632CAD7-6A8F-425B-8F4B-C516C8756CA2}"/>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100693</xdr:rowOff>
    </xdr:to>
    <xdr:cxnSp macro="">
      <xdr:nvCxnSpPr>
        <xdr:cNvPr id="261" name="直線コネクタ 260">
          <a:extLst>
            <a:ext uri="{FF2B5EF4-FFF2-40B4-BE49-F238E27FC236}">
              <a16:creationId xmlns:a16="http://schemas.microsoft.com/office/drawing/2014/main" id="{560D2051-AD0F-4CDF-B64D-95D53FD7781B}"/>
            </a:ext>
          </a:extLst>
        </xdr:cNvPr>
        <xdr:cNvCxnSpPr/>
      </xdr:nvCxnSpPr>
      <xdr:spPr>
        <a:xfrm>
          <a:off x="14401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48B8D79B-98BC-408C-9B66-AD57CA1653C1}"/>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39F9ADA5-6F44-427E-B20F-5C5FF85DDD94}"/>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B6EDCC52-2975-40B5-8BEE-C9C982D3BDB1}"/>
            </a:ext>
          </a:extLst>
        </xdr:cNvPr>
        <xdr:cNvCxnSpPr/>
      </xdr:nvCxnSpPr>
      <xdr:spPr>
        <a:xfrm flipV="1">
          <a:off x="13512800" y="1465670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3BEB4AF7-EB71-4173-A2AB-A58285D9E918}"/>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66BF3AC9-ECE6-49BE-BC87-B92D26A494C4}"/>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C6A7DBC3-25A2-4490-AB86-C2CB501B50DD}"/>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a:extLst>
            <a:ext uri="{FF2B5EF4-FFF2-40B4-BE49-F238E27FC236}">
              <a16:creationId xmlns:a16="http://schemas.microsoft.com/office/drawing/2014/main" id="{30CDC6CD-2F46-4A62-A1B7-AB4BE31D93A3}"/>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6E1B43E8-5E78-4C0E-A09A-3D2D035EB33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708D2A3B-64C3-4456-95F0-BEA7A010874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6D8E4C8-FFE3-43F1-B017-A91AB3BE846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1A01E57-A3FE-4EF5-A52D-F23039CCF34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87F186C9-D391-48FD-9E58-DFE0864DFBCB}"/>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4" name="楕円 273">
          <a:extLst>
            <a:ext uri="{FF2B5EF4-FFF2-40B4-BE49-F238E27FC236}">
              <a16:creationId xmlns:a16="http://schemas.microsoft.com/office/drawing/2014/main" id="{36CB2667-7391-4FF2-81A7-92BE8F0276B1}"/>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5" name="給与水準   （国との比較）該当値テキスト">
          <a:extLst>
            <a:ext uri="{FF2B5EF4-FFF2-40B4-BE49-F238E27FC236}">
              <a16:creationId xmlns:a16="http://schemas.microsoft.com/office/drawing/2014/main" id="{1BB0ADB8-E593-4130-BB5F-2960EA607140}"/>
            </a:ext>
          </a:extLst>
        </xdr:cNvPr>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76" name="楕円 275">
          <a:extLst>
            <a:ext uri="{FF2B5EF4-FFF2-40B4-BE49-F238E27FC236}">
              <a16:creationId xmlns:a16="http://schemas.microsoft.com/office/drawing/2014/main" id="{EDE8A18D-EE28-4B04-A410-BC7687C9011D}"/>
            </a:ext>
          </a:extLst>
        </xdr:cNvPr>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77" name="テキスト ボックス 276">
          <a:extLst>
            <a:ext uri="{FF2B5EF4-FFF2-40B4-BE49-F238E27FC236}">
              <a16:creationId xmlns:a16="http://schemas.microsoft.com/office/drawing/2014/main" id="{20DA7B13-425D-418E-8588-4AB695F319D7}"/>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78" name="楕円 277">
          <a:extLst>
            <a:ext uri="{FF2B5EF4-FFF2-40B4-BE49-F238E27FC236}">
              <a16:creationId xmlns:a16="http://schemas.microsoft.com/office/drawing/2014/main" id="{0D9A1FF1-3E89-46C6-8F95-A79C93936A24}"/>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79" name="テキスト ボックス 278">
          <a:extLst>
            <a:ext uri="{FF2B5EF4-FFF2-40B4-BE49-F238E27FC236}">
              <a16:creationId xmlns:a16="http://schemas.microsoft.com/office/drawing/2014/main" id="{F7FC08E6-243D-42A2-9818-68E50C30035D}"/>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0" name="楕円 279">
          <a:extLst>
            <a:ext uri="{FF2B5EF4-FFF2-40B4-BE49-F238E27FC236}">
              <a16:creationId xmlns:a16="http://schemas.microsoft.com/office/drawing/2014/main" id="{217F9B9E-1BF1-407E-8477-3A75B368E74F}"/>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1" name="テキスト ボックス 280">
          <a:extLst>
            <a:ext uri="{FF2B5EF4-FFF2-40B4-BE49-F238E27FC236}">
              <a16:creationId xmlns:a16="http://schemas.microsoft.com/office/drawing/2014/main" id="{25743B53-69C8-4867-9977-628F1F262354}"/>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D4EDEB14-47B1-494C-AA7D-376A56301994}"/>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3" name="テキスト ボックス 282">
          <a:extLst>
            <a:ext uri="{FF2B5EF4-FFF2-40B4-BE49-F238E27FC236}">
              <a16:creationId xmlns:a16="http://schemas.microsoft.com/office/drawing/2014/main" id="{81B1EB05-C998-421C-B61C-02C69FC18BDD}"/>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A03CB931-F8FF-42C2-B43B-1FD5CBC96BE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1B7CF39A-48CF-465A-8860-57853F3DC07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D854B459-6F2E-42DA-96EF-4E9218B8556A}"/>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10194DA8-A3C2-482F-A3D6-7C86453EBC1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A0FE302C-11A4-4AFE-8258-01015430399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BC1DB427-3EBB-4975-8BF0-A7C6161F80B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34CDF09F-8C99-47BA-96EB-9AD86B1CB70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1C09F03A-E072-4DCC-B2EA-E14223E31A41}"/>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AB881493-974C-4566-8C07-CD44876E2D9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813021A1-ED17-4476-824F-EAC54BDA183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A0B72F57-D465-4959-8AFB-4E7C6380E3A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A699665B-CB1B-419E-AAA1-803E66464321}"/>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DECF1D6F-877D-4EFE-B3A2-E06019187CC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類似団体に比べ、依然として少人数で行政運営を行っている。引き続き、新たな行政需要に対し、職員配分の集中と選択を行い、適正な職員数の確保に努める。</a:t>
          </a:r>
        </a:p>
        <a:p>
          <a:r>
            <a:rPr kumimoji="1" lang="ja-JP" altLang="en-US" sz="1300">
              <a:latin typeface="ＭＳ Ｐゴシック" panose="020B0600070205080204" pitchFamily="50" charset="-128"/>
              <a:ea typeface="ＭＳ Ｐゴシック" panose="020B0600070205080204" pitchFamily="50" charset="-128"/>
            </a:rPr>
            <a:t>　ただし、今後は、働き方改革及び障害者雇用の推進のため、職員数の増加が見込まれる。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71654253-C6F0-45F7-92E0-18B6E614783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F1F78711-F61A-490B-8197-3A5A249FC6E4}"/>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191DC1B9-BE9C-4152-BBDE-237872DCFF05}"/>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4B4987CB-4A6D-4736-AD82-CB572C241F46}"/>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8ED90C0C-29B8-4AA4-AA69-7B04D7FC5EF9}"/>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DF2BEC8C-69FE-4A55-AF51-1AA101EC64E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3FE37FBE-F28B-49BE-B0C3-4EF5E71FE844}"/>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742DF32B-620E-4E4B-8828-A2CE557E21DB}"/>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C20847CA-5DED-4338-B0AC-5B32A405572B}"/>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98AD7846-0F14-4AB6-B8C5-A281E6F8923A}"/>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EC7B5F69-D9F4-4DA2-BCD4-53B5DEFD4227}"/>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D296ED42-D1CA-4353-96C4-2DF77A69C8B3}"/>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B4A147B9-EF3C-43F5-B06B-035F562A565C}"/>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3C094EE2-35A1-4847-B395-70F65EBFCF8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E92C3B2F-287B-4C2E-9E93-53701CD3E902}"/>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4C42B45A-DCD2-40A8-9343-7B577D2CD04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8EEA9D7F-3AD0-48CA-B3F0-60384EA8FE42}"/>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F2973480-5199-4E5B-AD39-5B176DDE002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7325142B-A1C3-43C1-BA49-83E3842FFA84}"/>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39C9DC8-2436-4E1A-A3FA-6F4DD8B60384}"/>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928141DF-DC51-4F51-AE24-A8EB771F88EE}"/>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154094</xdr:rowOff>
    </xdr:from>
    <xdr:to>
      <xdr:col>81</xdr:col>
      <xdr:colOff>44450</xdr:colOff>
      <xdr:row>60</xdr:row>
      <xdr:rowOff>158115</xdr:rowOff>
    </xdr:to>
    <xdr:cxnSp macro="">
      <xdr:nvCxnSpPr>
        <xdr:cNvPr id="318" name="直線コネクタ 317">
          <a:extLst>
            <a:ext uri="{FF2B5EF4-FFF2-40B4-BE49-F238E27FC236}">
              <a16:creationId xmlns:a16="http://schemas.microsoft.com/office/drawing/2014/main" id="{91319E98-1D1F-4934-82C6-903E76013D66}"/>
            </a:ext>
          </a:extLst>
        </xdr:cNvPr>
        <xdr:cNvCxnSpPr/>
      </xdr:nvCxnSpPr>
      <xdr:spPr>
        <a:xfrm>
          <a:off x="16179800" y="10441094"/>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68BD0D98-2F94-4902-9CC2-C4E940080F99}"/>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FFAD9316-B352-46C0-A1BC-5CEA1DEF3007}"/>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152082</xdr:rowOff>
    </xdr:from>
    <xdr:to>
      <xdr:col>77</xdr:col>
      <xdr:colOff>44450</xdr:colOff>
      <xdr:row>60</xdr:row>
      <xdr:rowOff>154094</xdr:rowOff>
    </xdr:to>
    <xdr:cxnSp macro="">
      <xdr:nvCxnSpPr>
        <xdr:cNvPr id="321" name="直線コネクタ 320">
          <a:extLst>
            <a:ext uri="{FF2B5EF4-FFF2-40B4-BE49-F238E27FC236}">
              <a16:creationId xmlns:a16="http://schemas.microsoft.com/office/drawing/2014/main" id="{7D435A1B-2B58-4597-98F8-329BFA3A5031}"/>
            </a:ext>
          </a:extLst>
        </xdr:cNvPr>
        <xdr:cNvCxnSpPr/>
      </xdr:nvCxnSpPr>
      <xdr:spPr>
        <a:xfrm>
          <a:off x="15290800" y="1043908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19A3CB57-3575-4817-B524-A1A5B6FAD9C7}"/>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5B0ACE1A-9A1A-4C40-B39F-2351C064D3AA}"/>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148061</xdr:rowOff>
    </xdr:from>
    <xdr:to>
      <xdr:col>72</xdr:col>
      <xdr:colOff>203200</xdr:colOff>
      <xdr:row>60</xdr:row>
      <xdr:rowOff>152082</xdr:rowOff>
    </xdr:to>
    <xdr:cxnSp macro="">
      <xdr:nvCxnSpPr>
        <xdr:cNvPr id="324" name="直線コネクタ 323">
          <a:extLst>
            <a:ext uri="{FF2B5EF4-FFF2-40B4-BE49-F238E27FC236}">
              <a16:creationId xmlns:a16="http://schemas.microsoft.com/office/drawing/2014/main" id="{5EDCF02E-33E0-4612-9004-278EA0B99491}"/>
            </a:ext>
          </a:extLst>
        </xdr:cNvPr>
        <xdr:cNvCxnSpPr/>
      </xdr:nvCxnSpPr>
      <xdr:spPr>
        <a:xfrm>
          <a:off x="14401800" y="10435061"/>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65D1FAD6-197C-4DF4-9333-B3B85BB2E757}"/>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0D6072DA-5920-4C81-9676-D948CF7954E7}"/>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148061</xdr:rowOff>
    </xdr:from>
    <xdr:to>
      <xdr:col>68</xdr:col>
      <xdr:colOff>152400</xdr:colOff>
      <xdr:row>60</xdr:row>
      <xdr:rowOff>156104</xdr:rowOff>
    </xdr:to>
    <xdr:cxnSp macro="">
      <xdr:nvCxnSpPr>
        <xdr:cNvPr id="327" name="直線コネクタ 326">
          <a:extLst>
            <a:ext uri="{FF2B5EF4-FFF2-40B4-BE49-F238E27FC236}">
              <a16:creationId xmlns:a16="http://schemas.microsoft.com/office/drawing/2014/main" id="{5ED06EA0-FCF6-49D3-B017-0D426B0F40B5}"/>
            </a:ext>
          </a:extLst>
        </xdr:cNvPr>
        <xdr:cNvCxnSpPr/>
      </xdr:nvCxnSpPr>
      <xdr:spPr>
        <a:xfrm flipV="1">
          <a:off x="13512800" y="104350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EA74E68C-D8F7-4C23-994D-EE1743A89C2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D2B6996F-B677-49FF-8BE6-EE042E02A5CF}"/>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577AA16A-DF74-4D37-8062-344F246288C7}"/>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F28DA0EE-0F41-46F0-BB3D-D3BABA998A22}"/>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43D0F35E-1AFE-4F77-B632-6EDE4EEAE10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53BF8892-9F44-4DA0-9A1A-0BA2FDAAD6E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DAD7502-8598-4BB8-8868-E9BF4EAE290E}"/>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F1071638-C865-4942-A4B5-F67F7E28E28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D8B992BE-858D-4182-959A-235927AE46C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37" name="楕円 336">
          <a:extLst>
            <a:ext uri="{FF2B5EF4-FFF2-40B4-BE49-F238E27FC236}">
              <a16:creationId xmlns:a16="http://schemas.microsoft.com/office/drawing/2014/main" id="{500345CA-CA1E-46E4-B5D5-5E191CF3FF3B}"/>
            </a:ext>
          </a:extLst>
        </xdr:cNvPr>
        <xdr:cNvSpPr/>
      </xdr:nvSpPr>
      <xdr:spPr>
        <a:xfrm>
          <a:off x="16967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123842</xdr:rowOff>
    </xdr:from>
    <xdr:ext cx="762000" cy="259045"/>
    <xdr:sp macro="" textlink="">
      <xdr:nvSpPr>
        <xdr:cNvPr id="338" name="定員管理の状況該当値テキスト">
          <a:extLst>
            <a:ext uri="{FF2B5EF4-FFF2-40B4-BE49-F238E27FC236}">
              <a16:creationId xmlns:a16="http://schemas.microsoft.com/office/drawing/2014/main" id="{78DC827E-8373-48E0-9FE2-A19ED1366451}"/>
            </a:ext>
          </a:extLst>
        </xdr:cNvPr>
        <xdr:cNvSpPr txBox="1"/>
      </xdr:nvSpPr>
      <xdr:spPr>
        <a:xfrm>
          <a:off x="17106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103294</xdr:rowOff>
    </xdr:from>
    <xdr:to>
      <xdr:col>77</xdr:col>
      <xdr:colOff>95250</xdr:colOff>
      <xdr:row>61</xdr:row>
      <xdr:rowOff>33444</xdr:rowOff>
    </xdr:to>
    <xdr:sp macro="" textlink="">
      <xdr:nvSpPr>
        <xdr:cNvPr id="339" name="楕円 338">
          <a:extLst>
            <a:ext uri="{FF2B5EF4-FFF2-40B4-BE49-F238E27FC236}">
              <a16:creationId xmlns:a16="http://schemas.microsoft.com/office/drawing/2014/main" id="{23E102A4-46C3-4285-8797-6D5616D6FCF8}"/>
            </a:ext>
          </a:extLst>
        </xdr:cNvPr>
        <xdr:cNvSpPr/>
      </xdr:nvSpPr>
      <xdr:spPr>
        <a:xfrm>
          <a:off x="16129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40" name="テキスト ボックス 339">
          <a:extLst>
            <a:ext uri="{FF2B5EF4-FFF2-40B4-BE49-F238E27FC236}">
              <a16:creationId xmlns:a16="http://schemas.microsoft.com/office/drawing/2014/main" id="{81AD3394-4F3C-4D7F-BB8A-F7EC8B1A2FA5}"/>
            </a:ext>
          </a:extLst>
        </xdr:cNvPr>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101282</xdr:rowOff>
    </xdr:from>
    <xdr:to>
      <xdr:col>73</xdr:col>
      <xdr:colOff>44450</xdr:colOff>
      <xdr:row>61</xdr:row>
      <xdr:rowOff>31432</xdr:rowOff>
    </xdr:to>
    <xdr:sp macro="" textlink="">
      <xdr:nvSpPr>
        <xdr:cNvPr id="341" name="楕円 340">
          <a:extLst>
            <a:ext uri="{FF2B5EF4-FFF2-40B4-BE49-F238E27FC236}">
              <a16:creationId xmlns:a16="http://schemas.microsoft.com/office/drawing/2014/main" id="{848A0EBA-059D-4F9A-9119-6F39BAB530FC}"/>
            </a:ext>
          </a:extLst>
        </xdr:cNvPr>
        <xdr:cNvSpPr/>
      </xdr:nvSpPr>
      <xdr:spPr>
        <a:xfrm>
          <a:off x="15240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42" name="テキスト ボックス 341">
          <a:extLst>
            <a:ext uri="{FF2B5EF4-FFF2-40B4-BE49-F238E27FC236}">
              <a16:creationId xmlns:a16="http://schemas.microsoft.com/office/drawing/2014/main" id="{4699E9D4-FB4F-4F5E-8092-C7DD2C015902}"/>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97261</xdr:rowOff>
    </xdr:from>
    <xdr:to>
      <xdr:col>68</xdr:col>
      <xdr:colOff>203200</xdr:colOff>
      <xdr:row>61</xdr:row>
      <xdr:rowOff>27411</xdr:rowOff>
    </xdr:to>
    <xdr:sp macro="" textlink="">
      <xdr:nvSpPr>
        <xdr:cNvPr id="343" name="楕円 342">
          <a:extLst>
            <a:ext uri="{FF2B5EF4-FFF2-40B4-BE49-F238E27FC236}">
              <a16:creationId xmlns:a16="http://schemas.microsoft.com/office/drawing/2014/main" id="{F63CDD9B-9A81-4234-958C-8B7DB7775551}"/>
            </a:ext>
          </a:extLst>
        </xdr:cNvPr>
        <xdr:cNvSpPr/>
      </xdr:nvSpPr>
      <xdr:spPr>
        <a:xfrm>
          <a:off x="14351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37588</xdr:rowOff>
    </xdr:from>
    <xdr:ext cx="762000" cy="259045"/>
    <xdr:sp macro="" textlink="">
      <xdr:nvSpPr>
        <xdr:cNvPr id="344" name="テキスト ボックス 343">
          <a:extLst>
            <a:ext uri="{FF2B5EF4-FFF2-40B4-BE49-F238E27FC236}">
              <a16:creationId xmlns:a16="http://schemas.microsoft.com/office/drawing/2014/main" id="{49485484-485C-490D-A434-F6C5A142E209}"/>
            </a:ext>
          </a:extLst>
        </xdr:cNvPr>
        <xdr:cNvSpPr txBox="1"/>
      </xdr:nvSpPr>
      <xdr:spPr>
        <a:xfrm>
          <a:off x="14020800" y="101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105304</xdr:rowOff>
    </xdr:from>
    <xdr:to>
      <xdr:col>64</xdr:col>
      <xdr:colOff>152400</xdr:colOff>
      <xdr:row>61</xdr:row>
      <xdr:rowOff>35454</xdr:rowOff>
    </xdr:to>
    <xdr:sp macro="" textlink="">
      <xdr:nvSpPr>
        <xdr:cNvPr id="345" name="楕円 344">
          <a:extLst>
            <a:ext uri="{FF2B5EF4-FFF2-40B4-BE49-F238E27FC236}">
              <a16:creationId xmlns:a16="http://schemas.microsoft.com/office/drawing/2014/main" id="{2E772BDE-8FD7-4AC3-96DF-3357E324A0EF}"/>
            </a:ext>
          </a:extLst>
        </xdr:cNvPr>
        <xdr:cNvSpPr/>
      </xdr:nvSpPr>
      <xdr:spPr>
        <a:xfrm>
          <a:off x="13462000" y="103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45631</xdr:rowOff>
    </xdr:from>
    <xdr:ext cx="762000" cy="259045"/>
    <xdr:sp macro="" textlink="">
      <xdr:nvSpPr>
        <xdr:cNvPr id="346" name="テキスト ボックス 345">
          <a:extLst>
            <a:ext uri="{FF2B5EF4-FFF2-40B4-BE49-F238E27FC236}">
              <a16:creationId xmlns:a16="http://schemas.microsoft.com/office/drawing/2014/main" id="{C983BA60-223E-423D-810E-1E954857AE0B}"/>
            </a:ext>
          </a:extLst>
        </xdr:cNvPr>
        <xdr:cNvSpPr txBox="1"/>
      </xdr:nvSpPr>
      <xdr:spPr>
        <a:xfrm>
          <a:off x="13131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DBC8BDD4-54AB-41C5-AFB6-7023EF7C83D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730D6BAD-9363-4D79-9024-2C39471DFB6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EF9F2D47-0143-4C1D-9EB2-4F84B53DC2A5}"/>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CBAA5AD8-FD4F-4307-8B20-0F4EB0FFEE8F}"/>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CEEE0399-7149-4894-99E4-BBB75BAB03A9}"/>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F5D9768F-003A-4E58-9F71-2D5CCAF99BC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7AAD028D-CE17-4A36-A67F-F147C6DC064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8BB5BB3A-7EDE-4D6B-9C29-29522D6A711B}"/>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86F009AA-2F6B-404E-A390-B517AE98756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99AC3246-4CEF-493F-88A1-59DC075CCA8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BD649E4D-9F6C-48E1-8E65-014B1F9BF02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1F484497-D779-4CFB-96AC-8415680F44A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737D79B4-9976-48A6-8BC8-3379E765C20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で、類似団体内平均値を大きく下回り、良好な状況であるが、単年度実質公債費比率は</a:t>
          </a:r>
          <a:r>
            <a:rPr kumimoji="1" lang="en-US" altLang="ja-JP" sz="1300">
              <a:latin typeface="ＭＳ Ｐゴシック" panose="020B0600070205080204" pitchFamily="50" charset="-128"/>
              <a:ea typeface="ＭＳ Ｐゴシック" panose="020B0600070205080204" pitchFamily="50" charset="-128"/>
            </a:rPr>
            <a:t>2.34404</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3.29662</a:t>
          </a:r>
          <a:r>
            <a:rPr kumimoji="1" lang="ja-JP" altLang="en-US" sz="1300">
              <a:latin typeface="ＭＳ Ｐゴシック" panose="020B0600070205080204" pitchFamily="50" charset="-128"/>
              <a:ea typeface="ＭＳ Ｐゴシック" panose="020B0600070205080204" pitchFamily="50" charset="-128"/>
            </a:rPr>
            <a:t>へ増加している。</a:t>
          </a:r>
        </a:p>
        <a:p>
          <a:r>
            <a:rPr kumimoji="1" lang="ja-JP" altLang="en-US" sz="1300">
              <a:latin typeface="ＭＳ Ｐゴシック" panose="020B0600070205080204" pitchFamily="50" charset="-128"/>
              <a:ea typeface="ＭＳ Ｐゴシック" panose="020B0600070205080204" pitchFamily="50" charset="-128"/>
            </a:rPr>
            <a:t>　公共事業の推進及び公共施設の改修等における地方債の活用により、元利償還金の額は増加していくことが予想されるが、新型コロナウイルス感染症による企業の収益悪化からの回復傾向の兆しが見えており、主に大手自動車関連企業の法人市民税を含む税収の回復により、実質公債費比率の改善を見込む。</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FA116009-751F-4D17-B451-D1E93F0C417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5B5819F3-2A86-4254-BFFD-102A87BA4CB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C3C2145F-709C-4A5E-94CE-010C0A6DDA4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D29CE004-F6E1-420B-901E-C82646F287EE}"/>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D597CD70-FE6C-441E-82F7-0E784221E4BE}"/>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3C46B017-4B23-4525-9879-692FC0900F66}"/>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7C8E7357-9901-4F9F-A709-34E9048ED968}"/>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AE8F2009-F405-4BC5-AF21-2D519116D2D3}"/>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5ED78807-9886-40B3-9706-F755532B5CF4}"/>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BBC8B914-A2B7-412C-BAB9-4EA052593AB2}"/>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23C60F4C-A895-4F02-B753-7AFF13734E72}"/>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F594415E-35AC-4C46-A673-B9C4F1B49BF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5803A5A-C790-4421-A897-2BE405439DA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98A2C0B1-97B6-415D-8054-9B3FA2D497EA}"/>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79D54F0C-5C1A-4F4A-AD8F-66C4DB50D4FE}"/>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32D6FD09-01C6-40FB-9D10-80CFA3622137}"/>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1544051E-4A31-4493-92F0-692746F13E77}"/>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620331F7-14C4-47C6-8C9F-1DBBC4DAE3D9}"/>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120142</xdr:rowOff>
    </xdr:from>
    <xdr:to>
      <xdr:col>81</xdr:col>
      <xdr:colOff>44450</xdr:colOff>
      <xdr:row>38</xdr:row>
      <xdr:rowOff>6604</xdr:rowOff>
    </xdr:to>
    <xdr:cxnSp macro="">
      <xdr:nvCxnSpPr>
        <xdr:cNvPr id="378" name="直線コネクタ 377">
          <a:extLst>
            <a:ext uri="{FF2B5EF4-FFF2-40B4-BE49-F238E27FC236}">
              <a16:creationId xmlns:a16="http://schemas.microsoft.com/office/drawing/2014/main" id="{95A0F919-AF47-4C84-AA93-E8DD99B042C4}"/>
            </a:ext>
          </a:extLst>
        </xdr:cNvPr>
        <xdr:cNvCxnSpPr/>
      </xdr:nvCxnSpPr>
      <xdr:spPr>
        <a:xfrm>
          <a:off x="16179800" y="646379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A724E07D-D262-477B-ABF7-475D4AF45885}"/>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FABCC039-2ED5-484D-8E86-4117B051D56A}"/>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100838</xdr:rowOff>
    </xdr:from>
    <xdr:to>
      <xdr:col>77</xdr:col>
      <xdr:colOff>44450</xdr:colOff>
      <xdr:row>37</xdr:row>
      <xdr:rowOff>120142</xdr:rowOff>
    </xdr:to>
    <xdr:cxnSp macro="">
      <xdr:nvCxnSpPr>
        <xdr:cNvPr id="381" name="直線コネクタ 380">
          <a:extLst>
            <a:ext uri="{FF2B5EF4-FFF2-40B4-BE49-F238E27FC236}">
              <a16:creationId xmlns:a16="http://schemas.microsoft.com/office/drawing/2014/main" id="{7D3C511B-1570-48F2-A7C2-7E223019B261}"/>
            </a:ext>
          </a:extLst>
        </xdr:cNvPr>
        <xdr:cNvCxnSpPr/>
      </xdr:nvCxnSpPr>
      <xdr:spPr>
        <a:xfrm>
          <a:off x="15290800" y="64444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E60BF48D-1326-4CEF-B280-D892D5A97F9D}"/>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39FB9D68-E3C0-40A1-B163-19645A8AF623}"/>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100838</xdr:rowOff>
    </xdr:from>
    <xdr:to>
      <xdr:col>72</xdr:col>
      <xdr:colOff>203200</xdr:colOff>
      <xdr:row>37</xdr:row>
      <xdr:rowOff>110490</xdr:rowOff>
    </xdr:to>
    <xdr:cxnSp macro="">
      <xdr:nvCxnSpPr>
        <xdr:cNvPr id="384" name="直線コネクタ 383">
          <a:extLst>
            <a:ext uri="{FF2B5EF4-FFF2-40B4-BE49-F238E27FC236}">
              <a16:creationId xmlns:a16="http://schemas.microsoft.com/office/drawing/2014/main" id="{3E1DA944-E06F-46C7-AB04-69C541E73966}"/>
            </a:ext>
          </a:extLst>
        </xdr:cNvPr>
        <xdr:cNvCxnSpPr/>
      </xdr:nvCxnSpPr>
      <xdr:spPr>
        <a:xfrm flipV="1">
          <a:off x="14401800" y="64444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BAC91C97-EC02-4639-BD87-7F13B70BC1BC}"/>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a:extLst>
            <a:ext uri="{FF2B5EF4-FFF2-40B4-BE49-F238E27FC236}">
              <a16:creationId xmlns:a16="http://schemas.microsoft.com/office/drawing/2014/main" id="{4D59B68D-DD3D-4FB1-946C-D3F0B95C90E3}"/>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100838</xdr:rowOff>
    </xdr:from>
    <xdr:to>
      <xdr:col>68</xdr:col>
      <xdr:colOff>152400</xdr:colOff>
      <xdr:row>37</xdr:row>
      <xdr:rowOff>110490</xdr:rowOff>
    </xdr:to>
    <xdr:cxnSp macro="">
      <xdr:nvCxnSpPr>
        <xdr:cNvPr id="387" name="直線コネクタ 386">
          <a:extLst>
            <a:ext uri="{FF2B5EF4-FFF2-40B4-BE49-F238E27FC236}">
              <a16:creationId xmlns:a16="http://schemas.microsoft.com/office/drawing/2014/main" id="{91634A57-FC63-4360-BCD4-47B5060C7625}"/>
            </a:ext>
          </a:extLst>
        </xdr:cNvPr>
        <xdr:cNvCxnSpPr/>
      </xdr:nvCxnSpPr>
      <xdr:spPr>
        <a:xfrm>
          <a:off x="13512800" y="64444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1C7F12E0-788A-420D-909E-74113EA73853}"/>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a:extLst>
            <a:ext uri="{FF2B5EF4-FFF2-40B4-BE49-F238E27FC236}">
              <a16:creationId xmlns:a16="http://schemas.microsoft.com/office/drawing/2014/main" id="{5935D4B9-D53E-49B5-92E1-A3A9CF9AC7A3}"/>
            </a:ext>
          </a:extLst>
        </xdr:cNvPr>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A423993D-15A2-4FB7-8D0E-52549C499C43}"/>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a:extLst>
            <a:ext uri="{FF2B5EF4-FFF2-40B4-BE49-F238E27FC236}">
              <a16:creationId xmlns:a16="http://schemas.microsoft.com/office/drawing/2014/main" id="{612E92E7-B4A5-48B1-8BFF-A21A382E26C0}"/>
            </a:ext>
          </a:extLst>
        </xdr:cNvPr>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A63D0801-1ABB-4419-881F-F51EEEB216D6}"/>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1A9DBC87-DD91-489B-93DC-80DCCE1FAB98}"/>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2DC96DD-8ECF-4EC5-BEF5-4E19915CC77E}"/>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8BB6159-E0E5-4385-8D92-DE304978375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2F2837F2-4602-4AF5-B6DB-34F60D2E00B3}"/>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127254</xdr:rowOff>
    </xdr:from>
    <xdr:to>
      <xdr:col>81</xdr:col>
      <xdr:colOff>95250</xdr:colOff>
      <xdr:row>38</xdr:row>
      <xdr:rowOff>57404</xdr:rowOff>
    </xdr:to>
    <xdr:sp macro="" textlink="">
      <xdr:nvSpPr>
        <xdr:cNvPr id="397" name="楕円 396">
          <a:extLst>
            <a:ext uri="{FF2B5EF4-FFF2-40B4-BE49-F238E27FC236}">
              <a16:creationId xmlns:a16="http://schemas.microsoft.com/office/drawing/2014/main" id="{A85D4461-546A-430B-B6B3-9FD06BE5D4A4}"/>
            </a:ext>
          </a:extLst>
        </xdr:cNvPr>
        <xdr:cNvSpPr/>
      </xdr:nvSpPr>
      <xdr:spPr>
        <a:xfrm>
          <a:off x="169672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143781</xdr:rowOff>
    </xdr:from>
    <xdr:ext cx="762000" cy="259045"/>
    <xdr:sp macro="" textlink="">
      <xdr:nvSpPr>
        <xdr:cNvPr id="398" name="公債費負担の状況該当値テキスト">
          <a:extLst>
            <a:ext uri="{FF2B5EF4-FFF2-40B4-BE49-F238E27FC236}">
              <a16:creationId xmlns:a16="http://schemas.microsoft.com/office/drawing/2014/main" id="{479C8A54-E1D5-43B6-BAA1-4611C6EDF29B}"/>
            </a:ext>
          </a:extLst>
        </xdr:cNvPr>
        <xdr:cNvSpPr txBox="1"/>
      </xdr:nvSpPr>
      <xdr:spPr>
        <a:xfrm>
          <a:off x="17106900" y="631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69342</xdr:rowOff>
    </xdr:from>
    <xdr:to>
      <xdr:col>77</xdr:col>
      <xdr:colOff>95250</xdr:colOff>
      <xdr:row>37</xdr:row>
      <xdr:rowOff>170942</xdr:rowOff>
    </xdr:to>
    <xdr:sp macro="" textlink="">
      <xdr:nvSpPr>
        <xdr:cNvPr id="399" name="楕円 398">
          <a:extLst>
            <a:ext uri="{FF2B5EF4-FFF2-40B4-BE49-F238E27FC236}">
              <a16:creationId xmlns:a16="http://schemas.microsoft.com/office/drawing/2014/main" id="{5D0F55C9-6B93-4F17-B35E-07B502A3E647}"/>
            </a:ext>
          </a:extLst>
        </xdr:cNvPr>
        <xdr:cNvSpPr/>
      </xdr:nvSpPr>
      <xdr:spPr>
        <a:xfrm>
          <a:off x="1612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9669</xdr:rowOff>
    </xdr:from>
    <xdr:ext cx="736600" cy="259045"/>
    <xdr:sp macro="" textlink="">
      <xdr:nvSpPr>
        <xdr:cNvPr id="400" name="テキスト ボックス 399">
          <a:extLst>
            <a:ext uri="{FF2B5EF4-FFF2-40B4-BE49-F238E27FC236}">
              <a16:creationId xmlns:a16="http://schemas.microsoft.com/office/drawing/2014/main" id="{7D0EEB06-A345-4FD2-8003-1810B1BA5FA4}"/>
            </a:ext>
          </a:extLst>
        </xdr:cNvPr>
        <xdr:cNvSpPr txBox="1"/>
      </xdr:nvSpPr>
      <xdr:spPr>
        <a:xfrm>
          <a:off x="15798800" y="618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50038</xdr:rowOff>
    </xdr:from>
    <xdr:to>
      <xdr:col>73</xdr:col>
      <xdr:colOff>44450</xdr:colOff>
      <xdr:row>37</xdr:row>
      <xdr:rowOff>151638</xdr:rowOff>
    </xdr:to>
    <xdr:sp macro="" textlink="">
      <xdr:nvSpPr>
        <xdr:cNvPr id="401" name="楕円 400">
          <a:extLst>
            <a:ext uri="{FF2B5EF4-FFF2-40B4-BE49-F238E27FC236}">
              <a16:creationId xmlns:a16="http://schemas.microsoft.com/office/drawing/2014/main" id="{0CC74FCF-18DA-4D63-8A2B-43AE7DF4749E}"/>
            </a:ext>
          </a:extLst>
        </xdr:cNvPr>
        <xdr:cNvSpPr/>
      </xdr:nvSpPr>
      <xdr:spPr>
        <a:xfrm>
          <a:off x="15240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161815</xdr:rowOff>
    </xdr:from>
    <xdr:ext cx="762000" cy="259045"/>
    <xdr:sp macro="" textlink="">
      <xdr:nvSpPr>
        <xdr:cNvPr id="402" name="テキスト ボックス 401">
          <a:extLst>
            <a:ext uri="{FF2B5EF4-FFF2-40B4-BE49-F238E27FC236}">
              <a16:creationId xmlns:a16="http://schemas.microsoft.com/office/drawing/2014/main" id="{82DA715F-5370-4EF5-A07E-41FEA72312F9}"/>
            </a:ext>
          </a:extLst>
        </xdr:cNvPr>
        <xdr:cNvSpPr txBox="1"/>
      </xdr:nvSpPr>
      <xdr:spPr>
        <a:xfrm>
          <a:off x="14909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59690</xdr:rowOff>
    </xdr:from>
    <xdr:to>
      <xdr:col>68</xdr:col>
      <xdr:colOff>203200</xdr:colOff>
      <xdr:row>37</xdr:row>
      <xdr:rowOff>161290</xdr:rowOff>
    </xdr:to>
    <xdr:sp macro="" textlink="">
      <xdr:nvSpPr>
        <xdr:cNvPr id="403" name="楕円 402">
          <a:extLst>
            <a:ext uri="{FF2B5EF4-FFF2-40B4-BE49-F238E27FC236}">
              <a16:creationId xmlns:a16="http://schemas.microsoft.com/office/drawing/2014/main" id="{33404D3F-C34D-4DD4-84B0-98281483CC2E}"/>
            </a:ext>
          </a:extLst>
        </xdr:cNvPr>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17</xdr:rowOff>
    </xdr:from>
    <xdr:ext cx="762000" cy="259045"/>
    <xdr:sp macro="" textlink="">
      <xdr:nvSpPr>
        <xdr:cNvPr id="404" name="テキスト ボックス 403">
          <a:extLst>
            <a:ext uri="{FF2B5EF4-FFF2-40B4-BE49-F238E27FC236}">
              <a16:creationId xmlns:a16="http://schemas.microsoft.com/office/drawing/2014/main" id="{739F9925-1561-480E-85BF-538B9428673E}"/>
            </a:ext>
          </a:extLst>
        </xdr:cNvPr>
        <xdr:cNvSpPr txBox="1"/>
      </xdr:nvSpPr>
      <xdr:spPr>
        <a:xfrm>
          <a:off x="14020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50038</xdr:rowOff>
    </xdr:from>
    <xdr:to>
      <xdr:col>64</xdr:col>
      <xdr:colOff>152400</xdr:colOff>
      <xdr:row>37</xdr:row>
      <xdr:rowOff>151638</xdr:rowOff>
    </xdr:to>
    <xdr:sp macro="" textlink="">
      <xdr:nvSpPr>
        <xdr:cNvPr id="405" name="楕円 404">
          <a:extLst>
            <a:ext uri="{FF2B5EF4-FFF2-40B4-BE49-F238E27FC236}">
              <a16:creationId xmlns:a16="http://schemas.microsoft.com/office/drawing/2014/main" id="{9B3DBEFE-99D9-4E48-8B48-D1E870FDBF66}"/>
            </a:ext>
          </a:extLst>
        </xdr:cNvPr>
        <xdr:cNvSpPr/>
      </xdr:nvSpPr>
      <xdr:spPr>
        <a:xfrm>
          <a:off x="13462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161815</xdr:rowOff>
    </xdr:from>
    <xdr:ext cx="762000" cy="259045"/>
    <xdr:sp macro="" textlink="">
      <xdr:nvSpPr>
        <xdr:cNvPr id="406" name="テキスト ボックス 405">
          <a:extLst>
            <a:ext uri="{FF2B5EF4-FFF2-40B4-BE49-F238E27FC236}">
              <a16:creationId xmlns:a16="http://schemas.microsoft.com/office/drawing/2014/main" id="{261790CD-35F5-4AEE-89D9-61AF1FFA5FD4}"/>
            </a:ext>
          </a:extLst>
        </xdr:cNvPr>
        <xdr:cNvSpPr txBox="1"/>
      </xdr:nvSpPr>
      <xdr:spPr>
        <a:xfrm>
          <a:off x="13131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DD2E6F59-C6B4-4902-BDDE-5B25D8194CA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C1790EC8-9578-4FC1-8C64-645BD716F52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2358B46D-4C67-4A71-B533-F29465C0F94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B37175A8-DFB5-41AC-9E5D-6BAD05B06FD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6DD44CB8-F6E6-4983-8D61-FDCB4AF215C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EFFCE5FD-9E86-4F1B-819C-0D1DF0D791D6}"/>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F2706DDE-00EF-41C2-980A-0C0051C299F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4752923D-41DD-4148-AA5E-D9CB8CB34703}"/>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E8A39606-9E42-4FC6-B461-C14FF32B9F5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B886E6B4-04F2-4708-AAAB-6EB94B1AC1D8}"/>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FB97E61E-2025-4269-A330-43247807F8B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4C65B2EE-A3E5-4EFB-8EF5-998AFFEF23C5}"/>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B6218CE1-3187-4EEB-9135-2DC790BE558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等に対し、将来負担額が上回ったため、数値が計上された。この要因としては、充当可能財源である都市計画税について、都市計画事業費や下水道事業会計への繰出金が増加したことにより、都市計画事業に係る地方債現在高等への充当額が減少したことによる。</a:t>
          </a:r>
        </a:p>
        <a:p>
          <a:r>
            <a:rPr kumimoji="1" lang="ja-JP" altLang="en-US" sz="1300">
              <a:latin typeface="ＭＳ Ｐゴシック" panose="020B0600070205080204" pitchFamily="50" charset="-128"/>
              <a:ea typeface="ＭＳ Ｐゴシック" panose="020B0600070205080204" pitchFamily="50" charset="-128"/>
            </a:rPr>
            <a:t>　今後において、ウクライナ情勢を起因とする原材料や燃料費等の物価高騰に伴う経費負担の増等から、基金の取り崩しや地方債の活用が見込まれ、将来負担比率の悪化が見通される。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E085A5F9-9A28-483B-8BBB-5C9124C8BBCC}"/>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FA021C09-491A-49B3-B1BB-7CC5B48E420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7CE4158A-1629-48D3-9838-6CEA4E9D0AB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7CFBC472-E17D-4139-9520-0ABB2583A98E}"/>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15DFA56A-7D61-47EE-A311-7BDA04A9F0D9}"/>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A0958149-3266-4129-B116-3164C32215F5}"/>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8425648D-E54E-40F9-A2A6-BD58CC2B6D99}"/>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9B601488-DD2D-4867-842F-6B7208FEF555}"/>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5DA77148-9BD6-46FA-8CC9-80A71E192446}"/>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F1F4164E-1710-4D86-988A-A82F5A27F2BB}"/>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E3509654-3FAC-4A9B-9F4B-E43B4F9488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A0C86853-B4B8-4883-AC07-318674B3EC37}"/>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98DD1191-48C5-4E30-99C9-EB5748248FF1}"/>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86D6D953-0C11-469C-90CD-C7415107F8C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1BE5BB6B-6B13-4165-9AA2-4F32F057D76B}"/>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49489871-878C-4256-8F39-2A3FA5954EA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B9AC449A-5F62-4603-AA3A-E75206D6A19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CAA998C9-85F4-49D9-826F-32449E7D4AE2}"/>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B5B11CDB-2DD1-4490-AEA7-6BA1DF9D5082}"/>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B28EA41A-3B84-47C3-96A6-B0439723C7B5}"/>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9D73848E-96B8-4B2C-9D44-599594E946C5}"/>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119596C7-9AAD-4664-99AA-FB74F6AD49FB}"/>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2" name="将来負担の状況平均値テキスト">
          <a:extLst>
            <a:ext uri="{FF2B5EF4-FFF2-40B4-BE49-F238E27FC236}">
              <a16:creationId xmlns:a16="http://schemas.microsoft.com/office/drawing/2014/main" id="{BE544375-40A2-49D6-9755-2A16FB9384CD}"/>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3" name="フローチャート: 判断 442">
          <a:extLst>
            <a:ext uri="{FF2B5EF4-FFF2-40B4-BE49-F238E27FC236}">
              <a16:creationId xmlns:a16="http://schemas.microsoft.com/office/drawing/2014/main" id="{7ACE8B9C-BA57-475A-8CBB-27B978FD62A9}"/>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4" name="フローチャート: 判断 443">
          <a:extLst>
            <a:ext uri="{FF2B5EF4-FFF2-40B4-BE49-F238E27FC236}">
              <a16:creationId xmlns:a16="http://schemas.microsoft.com/office/drawing/2014/main" id="{02CDDB63-50FA-482B-A763-3CA74A4D51EA}"/>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5" name="テキスト ボックス 444">
          <a:extLst>
            <a:ext uri="{FF2B5EF4-FFF2-40B4-BE49-F238E27FC236}">
              <a16:creationId xmlns:a16="http://schemas.microsoft.com/office/drawing/2014/main" id="{479B871E-55B2-47CE-8D18-2D4267F1C3D2}"/>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6" name="フローチャート: 判断 445">
          <a:extLst>
            <a:ext uri="{FF2B5EF4-FFF2-40B4-BE49-F238E27FC236}">
              <a16:creationId xmlns:a16="http://schemas.microsoft.com/office/drawing/2014/main" id="{6B8383D0-9B90-4452-963E-48D8AD9183D5}"/>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47" name="テキスト ボックス 446">
          <a:extLst>
            <a:ext uri="{FF2B5EF4-FFF2-40B4-BE49-F238E27FC236}">
              <a16:creationId xmlns:a16="http://schemas.microsoft.com/office/drawing/2014/main" id="{4ED4C89E-B97A-423B-BB01-5FF27A1CAC4B}"/>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48" name="フローチャート: 判断 447">
          <a:extLst>
            <a:ext uri="{FF2B5EF4-FFF2-40B4-BE49-F238E27FC236}">
              <a16:creationId xmlns:a16="http://schemas.microsoft.com/office/drawing/2014/main" id="{E6C6C81E-10F5-4868-8D29-09DEFE873FCD}"/>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49" name="テキスト ボックス 448">
          <a:extLst>
            <a:ext uri="{FF2B5EF4-FFF2-40B4-BE49-F238E27FC236}">
              <a16:creationId xmlns:a16="http://schemas.microsoft.com/office/drawing/2014/main" id="{5ECF25E3-4168-4565-B97B-8D75E7F220F3}"/>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0" name="フローチャート: 判断 449">
          <a:extLst>
            <a:ext uri="{FF2B5EF4-FFF2-40B4-BE49-F238E27FC236}">
              <a16:creationId xmlns:a16="http://schemas.microsoft.com/office/drawing/2014/main" id="{6DCD3684-FAC4-4462-89F0-7FA3284F6253}"/>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1" name="テキスト ボックス 450">
          <a:extLst>
            <a:ext uri="{FF2B5EF4-FFF2-40B4-BE49-F238E27FC236}">
              <a16:creationId xmlns:a16="http://schemas.microsoft.com/office/drawing/2014/main" id="{CB4816AD-78E7-47C4-9173-5A9F6F53BD45}"/>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5FAA5612-CB4E-4C8A-B2A9-66E812D8AD8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C8806A0E-05AF-44CF-9C05-F6862E51DB4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3A0DA6D0-0A4E-4283-838A-F8D7BDE5DEA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39940AA2-5DFD-4316-A114-EB633F72C07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F5F7BCD1-3C82-47C9-869A-AE241100C56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58843</xdr:rowOff>
    </xdr:from>
    <xdr:to>
      <xdr:col>81</xdr:col>
      <xdr:colOff>95250</xdr:colOff>
      <xdr:row>13</xdr:row>
      <xdr:rowOff>160443</xdr:rowOff>
    </xdr:to>
    <xdr:sp macro="" textlink="">
      <xdr:nvSpPr>
        <xdr:cNvPr id="457" name="楕円 456">
          <a:extLst>
            <a:ext uri="{FF2B5EF4-FFF2-40B4-BE49-F238E27FC236}">
              <a16:creationId xmlns:a16="http://schemas.microsoft.com/office/drawing/2014/main" id="{08306F7E-FF36-4995-A8C7-D3CE9C651053}"/>
            </a:ext>
          </a:extLst>
        </xdr:cNvPr>
        <xdr:cNvSpPr/>
      </xdr:nvSpPr>
      <xdr:spPr>
        <a:xfrm>
          <a:off x="16967200" y="22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151570</xdr:rowOff>
    </xdr:from>
    <xdr:ext cx="762000" cy="259045"/>
    <xdr:sp macro="" textlink="">
      <xdr:nvSpPr>
        <xdr:cNvPr id="458" name="将来負担の状況該当値テキスト">
          <a:extLst>
            <a:ext uri="{FF2B5EF4-FFF2-40B4-BE49-F238E27FC236}">
              <a16:creationId xmlns:a16="http://schemas.microsoft.com/office/drawing/2014/main" id="{42F7E34A-AFA5-483D-9A1C-626E3D5F8495}"/>
            </a:ext>
          </a:extLst>
        </xdr:cNvPr>
        <xdr:cNvSpPr txBox="1"/>
      </xdr:nvSpPr>
      <xdr:spPr>
        <a:xfrm>
          <a:off x="17106900" y="220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72,645
66,795
36.68
37,219,711
34,018,310
3,089,188
17,951,807
8,712,791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類似単体に比べ職員数を抑えているため、人件費は低い割合を維持している。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今後は、定年延長や民間企業の賃上げにより、人件費の伸びが懸念される。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9861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56134</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568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14986</xdr:rowOff>
    </xdr:from>
    <xdr:to>
      <xdr:col>11</xdr:col>
      <xdr:colOff>9525</xdr:colOff>
      <xdr:row>35</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157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5334</xdr:rowOff>
    </xdr:from>
    <xdr:to>
      <xdr:col>11</xdr:col>
      <xdr:colOff>60325</xdr:colOff>
      <xdr:row>35</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117111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135636</xdr:rowOff>
    </xdr:from>
    <xdr:to>
      <xdr:col>6</xdr:col>
      <xdr:colOff>171450</xdr:colOff>
      <xdr:row>35</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75963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地方税の法人割（</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百万円）の増が大きく、、経常収支比率は、減少しているが、物件費の決算額は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も上昇している。これは、物価高騰の影響による委託料や光熱水費の上昇によるものである。燃料費については、少し落ち着いてきたところではあるが、委託料を含め、今後の様子を注視し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134620</xdr:rowOff>
    </xdr:from>
    <xdr:to>
      <xdr:col>82</xdr:col>
      <xdr:colOff>107950</xdr:colOff>
      <xdr:row>18</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220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58420</xdr:rowOff>
    </xdr:from>
    <xdr:to>
      <xdr:col>78</xdr:col>
      <xdr:colOff>69850</xdr:colOff>
      <xdr:row>18</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44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58420</xdr:rowOff>
    </xdr:from>
    <xdr:to>
      <xdr:col>73</xdr:col>
      <xdr:colOff>180975</xdr:colOff>
      <xdr:row>19</xdr:row>
      <xdr:rowOff>123190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445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39370</xdr:rowOff>
    </xdr:from>
    <xdr:to>
      <xdr:col>69</xdr:col>
      <xdr:colOff>92075</xdr:colOff>
      <xdr:row>19</xdr:row>
      <xdr:rowOff>123190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96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72390</xdr:rowOff>
    </xdr:from>
    <xdr:to>
      <xdr:col>69</xdr:col>
      <xdr:colOff>142875</xdr:colOff>
      <xdr:row>20</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158767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160020</xdr:rowOff>
    </xdr:from>
    <xdr:to>
      <xdr:col>65</xdr:col>
      <xdr:colOff>53975</xdr:colOff>
      <xdr:row>19</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扶助費の決算額としては、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百万円の増額となっている。これは、私立保育園の新設に伴う私立保育園児童保育等委託事業（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百万円）等の増によるものである。しかし、地方税の法人割（</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百万円）の増が大きく、経常収支比率は前年度から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ポイントの改善となった。私立保育園児童保育等委託事業をはじめ扶助費は年々増加傾向にあるため、動向を注視する必要がある。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42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94343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42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94343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07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地方税の法人割（</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百万円）の増が大きく、、経常収支比率は、減少しているが、その他の決算額は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百万円の増となっている。しかしながら、類似団体・全国・県平均と比較しても数値は良好であるといえる。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98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132443</xdr:rowOff>
    </xdr:from>
    <xdr:to>
      <xdr:col>78</xdr:col>
      <xdr:colOff>69850</xdr:colOff>
      <xdr:row>57</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33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61</xdr:row>
      <xdr:rowOff>15422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33643"/>
          <a:ext cx="889000" cy="74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4535</xdr:rowOff>
    </xdr:from>
    <xdr:to>
      <xdr:col>69</xdr:col>
      <xdr:colOff>92075</xdr:colOff>
      <xdr:row>61</xdr:row>
      <xdr:rowOff>15422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62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136270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163484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136072</xdr:rowOff>
    </xdr:from>
    <xdr:to>
      <xdr:col>69</xdr:col>
      <xdr:colOff>142875</xdr:colOff>
      <xdr:row>61</xdr:row>
      <xdr:rowOff>66222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50999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125185</xdr:rowOff>
    </xdr:from>
    <xdr:to>
      <xdr:col>65</xdr:col>
      <xdr:colOff>53975</xdr:colOff>
      <xdr:row>61</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40112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地方税の法人割（</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百万円）の増が大きく、、経常収支比率は、減少しているが、補助費等の決算額は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百万円の増となっている。主な原因は企業再投資促進補助事業（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百万円）や下水道事業会計負担事業（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百万円）の増加によるものである。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44704</xdr:rowOff>
    </xdr:from>
    <xdr:to>
      <xdr:col>82</xdr:col>
      <xdr:colOff>107950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90270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104140</xdr:rowOff>
    </xdr:from>
    <xdr:to>
      <xdr:col>78</xdr:col>
      <xdr:colOff>69850</xdr:colOff>
      <xdr:row>40</xdr:row>
      <xdr:rowOff>122428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962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49276</xdr:rowOff>
    </xdr:from>
    <xdr:to>
      <xdr:col>73</xdr:col>
      <xdr:colOff>180975</xdr:colOff>
      <xdr:row>40</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64376"/>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49276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049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165354</xdr:rowOff>
    </xdr:from>
    <xdr:to>
      <xdr:col>82</xdr:col>
      <xdr:colOff>158750</xdr:colOff>
      <xdr:row>40</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73931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53340</xdr:rowOff>
    </xdr:from>
    <xdr:to>
      <xdr:col>78</xdr:col>
      <xdr:colOff>120650</xdr:colOff>
      <xdr:row>40</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139717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71628</xdr:rowOff>
    </xdr:from>
    <xdr:to>
      <xdr:col>74</xdr:col>
      <xdr:colOff>31750</xdr:colOff>
      <xdr:row>41</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158005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公債費の決算額としては、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百万円の増額となっている。これは、市債償還金（元金）（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百万円）の増によるものである。しかし、地方税の法人割（</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百万円）の増が大きく、経常収支比率は前年度から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改善となった。しかしながら、今後多額の投資的経費を必要とする碧南駅前線整備事業、北部工業地整備事業等が見込まれるため、後年度負担を考慮しつつ、過度に起債に頼らない財政運営に努め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163576</xdr:rowOff>
    </xdr:from>
    <xdr:to>
      <xdr:col>24</xdr:col>
      <xdr:colOff>25400</xdr:colOff>
      <xdr:row>75</xdr:row>
      <xdr:rowOff>10414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508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154432</xdr:rowOff>
    </xdr:from>
    <xdr:to>
      <xdr:col>19</xdr:col>
      <xdr:colOff>187325</xdr:colOff>
      <xdr:row>75</xdr:row>
      <xdr:rowOff>10414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8417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154432</xdr:rowOff>
    </xdr:from>
    <xdr:to>
      <xdr:col>15</xdr:col>
      <xdr:colOff>98425</xdr:colOff>
      <xdr:row>75</xdr:row>
      <xdr:rowOff>10414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8417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xdr:rowOff>
    </xdr:from>
    <xdr:to>
      <xdr:col>11</xdr:col>
      <xdr:colOff>9525</xdr:colOff>
      <xdr:row>75</xdr:row>
      <xdr:rowOff>19558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69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112776</xdr:rowOff>
    </xdr:from>
    <xdr:to>
      <xdr:col>24</xdr:col>
      <xdr:colOff>76200</xdr:colOff>
      <xdr:row>75</xdr:row>
      <xdr:rowOff>42926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21353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0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131064</xdr:rowOff>
    </xdr:from>
    <xdr:to>
      <xdr:col>20</xdr:col>
      <xdr:colOff>38100</xdr:colOff>
      <xdr:row>75</xdr:row>
      <xdr:rowOff>61214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71391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103632</xdr:rowOff>
    </xdr:from>
    <xdr:to>
      <xdr:col>15</xdr:col>
      <xdr:colOff>149225</xdr:colOff>
      <xdr:row>75</xdr:row>
      <xdr:rowOff>33782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43959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131064</xdr:rowOff>
    </xdr:from>
    <xdr:to>
      <xdr:col>11</xdr:col>
      <xdr:colOff>60325</xdr:colOff>
      <xdr:row>75</xdr:row>
      <xdr:rowOff>61214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71391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140208</xdr:rowOff>
    </xdr:from>
    <xdr:to>
      <xdr:col>6</xdr:col>
      <xdr:colOff>171450</xdr:colOff>
      <xdr:row>75</xdr:row>
      <xdr:rowOff>70358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80535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類似団体と比較し、扶助費、物件費、補助費等の値が上回っている状況にあるため、この項目で高い状況となっている。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今後も景気の動向による法人市民税の影響及び償却資産等の固定資産税の動向に注視し、好調なふるさと応援寄附金を維持できるよう市の魅力発信を進め、歳入確保に努めていきたい。</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21844</xdr:rowOff>
    </xdr:from>
    <xdr:to>
      <xdr:col>82</xdr:col>
      <xdr:colOff>107950</xdr:colOff>
      <xdr:row>81</xdr:row>
      <xdr:rowOff>42418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73784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58420</xdr:rowOff>
    </xdr:from>
    <xdr:to>
      <xdr:col>78</xdr:col>
      <xdr:colOff>69850</xdr:colOff>
      <xdr:row>81</xdr:row>
      <xdr:rowOff>42418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7744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147574</xdr:rowOff>
    </xdr:from>
    <xdr:to>
      <xdr:col>73</xdr:col>
      <xdr:colOff>180975</xdr:colOff>
      <xdr:row>80</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6921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147574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0010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142494</xdr:rowOff>
    </xdr:from>
    <xdr:to>
      <xdr:col>82</xdr:col>
      <xdr:colOff>158750</xdr:colOff>
      <xdr:row>80</xdr:row>
      <xdr:rowOff>72644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51071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163068</xdr:rowOff>
    </xdr:from>
    <xdr:to>
      <xdr:col>78</xdr:col>
      <xdr:colOff>120650</xdr:colOff>
      <xdr:row>81</xdr:row>
      <xdr:rowOff>93218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77995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965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xdr:rowOff>
    </xdr:from>
    <xdr:to>
      <xdr:col>74</xdr:col>
      <xdr:colOff>31750</xdr:colOff>
      <xdr:row>80</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93997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96774</xdr:rowOff>
    </xdr:from>
    <xdr:to>
      <xdr:col>69</xdr:col>
      <xdr:colOff>142875</xdr:colOff>
      <xdr:row>80</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11701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42132</xdr:rowOff>
    </xdr:from>
    <xdr:to>
      <xdr:col>29</xdr:col>
      <xdr:colOff>127000</xdr:colOff>
      <xdr:row>16</xdr:row>
      <xdr:rowOff>85738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32957"/>
          <a:ext cx="647700" cy="43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85738</xdr:rowOff>
    </xdr:from>
    <xdr:to>
      <xdr:col>26</xdr:col>
      <xdr:colOff>50800</xdr:colOff>
      <xdr:row>16</xdr:row>
      <xdr:rowOff>100101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76563"/>
          <a:ext cx="698500" cy="1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100101</xdr:rowOff>
    </xdr:from>
    <xdr:to>
      <xdr:col>22</xdr:col>
      <xdr:colOff>114300</xdr:colOff>
      <xdr:row>16</xdr:row>
      <xdr:rowOff>124428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90926"/>
          <a:ext cx="698500" cy="24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124428</xdr:rowOff>
    </xdr:from>
    <xdr:to>
      <xdr:col>18</xdr:col>
      <xdr:colOff>177800</xdr:colOff>
      <xdr:row>16</xdr:row>
      <xdr:rowOff>153689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15253"/>
          <a:ext cx="698500" cy="29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162782</xdr:rowOff>
    </xdr:from>
    <xdr:to>
      <xdr:col>29</xdr:col>
      <xdr:colOff>177800</xdr:colOff>
      <xdr:row>16</xdr:row>
      <xdr:rowOff>92932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2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134859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34938</xdr:rowOff>
    </xdr:from>
    <xdr:to>
      <xdr:col>26</xdr:col>
      <xdr:colOff>101600</xdr:colOff>
      <xdr:row>16</xdr:row>
      <xdr:rowOff>136538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25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121315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1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49301</xdr:rowOff>
    </xdr:from>
    <xdr:to>
      <xdr:col>22</xdr:col>
      <xdr:colOff>165100</xdr:colOff>
      <xdr:row>16</xdr:row>
      <xdr:rowOff>150901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4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135678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2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73628</xdr:rowOff>
    </xdr:from>
    <xdr:to>
      <xdr:col>19</xdr:col>
      <xdr:colOff>38100</xdr:colOff>
      <xdr:row>17</xdr:row>
      <xdr:rowOff>3778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6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160005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5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102889</xdr:rowOff>
    </xdr:from>
    <xdr:to>
      <xdr:col>15</xdr:col>
      <xdr:colOff>101600</xdr:colOff>
      <xdr:row>17</xdr:row>
      <xdr:rowOff>33039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3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17816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8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148793</xdr:rowOff>
    </xdr:from>
    <xdr:to>
      <xdr:col>29</xdr:col>
      <xdr:colOff>127000</xdr:colOff>
      <xdr:row>37</xdr:row>
      <xdr:rowOff>225146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73493"/>
          <a:ext cx="647700" cy="76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198171</xdr:rowOff>
    </xdr:from>
    <xdr:to>
      <xdr:col>26</xdr:col>
      <xdr:colOff>50800</xdr:colOff>
      <xdr:row>37</xdr:row>
      <xdr:rowOff>225146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22871"/>
          <a:ext cx="698500" cy="26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198171</xdr:rowOff>
    </xdr:from>
    <xdr:to>
      <xdr:col>22</xdr:col>
      <xdr:colOff>114300</xdr:colOff>
      <xdr:row>37</xdr:row>
      <xdr:rowOff>292392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22871"/>
          <a:ext cx="698500" cy="94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285267</xdr:rowOff>
    </xdr:from>
    <xdr:to>
      <xdr:col>18</xdr:col>
      <xdr:colOff>177800</xdr:colOff>
      <xdr:row>37</xdr:row>
      <xdr:rowOff>292392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09967"/>
          <a:ext cx="698500" cy="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97993</xdr:rowOff>
    </xdr:from>
    <xdr:to>
      <xdr:col>29</xdr:col>
      <xdr:colOff>177800</xdr:colOff>
      <xdr:row>37</xdr:row>
      <xdr:rowOff>199593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22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70070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9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174346</xdr:rowOff>
    </xdr:from>
    <xdr:to>
      <xdr:col>26</xdr:col>
      <xdr:colOff>101600</xdr:colOff>
      <xdr:row>37</xdr:row>
      <xdr:rowOff>275946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99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260723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8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147371</xdr:rowOff>
    </xdr:from>
    <xdr:to>
      <xdr:col>22</xdr:col>
      <xdr:colOff>165100</xdr:colOff>
      <xdr:row>37</xdr:row>
      <xdr:rowOff>248971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72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233748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5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241592</xdr:rowOff>
    </xdr:from>
    <xdr:to>
      <xdr:col>19</xdr:col>
      <xdr:colOff>38100</xdr:colOff>
      <xdr:row>38</xdr:row>
      <xdr:rowOff>292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66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327969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5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234467</xdr:rowOff>
    </xdr:from>
    <xdr:to>
      <xdr:col>15</xdr:col>
      <xdr:colOff>101600</xdr:colOff>
      <xdr:row>37</xdr:row>
      <xdr:rowOff>336067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59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320844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4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72,645
66,795
36.68
37,219,711
34,018,310
3,089,188
17,951,807
8,712,791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118059</xdr:rowOff>
    </xdr:from>
    <xdr:to>
      <xdr:col>24</xdr:col>
      <xdr:colOff>63500</xdr:colOff>
      <xdr:row>36</xdr:row>
      <xdr:rowOff>139014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90259"/>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121526</xdr:rowOff>
    </xdr:from>
    <xdr:to>
      <xdr:col>19</xdr:col>
      <xdr:colOff>177800</xdr:colOff>
      <xdr:row>36</xdr:row>
      <xdr:rowOff>139014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93726"/>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121526</xdr:rowOff>
    </xdr:from>
    <xdr:to>
      <xdr:col>15</xdr:col>
      <xdr:colOff>50800</xdr:colOff>
      <xdr:row>37</xdr:row>
      <xdr:rowOff>161531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3726"/>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161531</xdr:rowOff>
    </xdr:from>
    <xdr:to>
      <xdr:col>10</xdr:col>
      <xdr:colOff>114300</xdr:colOff>
      <xdr:row>38</xdr:row>
      <xdr:rowOff>19247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05181"/>
          <a:ext cx="889000" cy="2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67259</xdr:rowOff>
    </xdr:from>
    <xdr:to>
      <xdr:col>24</xdr:col>
      <xdr:colOff>114300</xdr:colOff>
      <xdr:row>36</xdr:row>
      <xdr:rowOff>168859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45686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88214</xdr:rowOff>
    </xdr:from>
    <xdr:to>
      <xdr:col>20</xdr:col>
      <xdr:colOff>38100</xdr:colOff>
      <xdr:row>37</xdr:row>
      <xdr:rowOff>18364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9491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70726</xdr:rowOff>
    </xdr:from>
    <xdr:to>
      <xdr:col>15</xdr:col>
      <xdr:colOff>101600</xdr:colOff>
      <xdr:row>37</xdr:row>
      <xdr:rowOff>876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163453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3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110731</xdr:rowOff>
    </xdr:from>
    <xdr:to>
      <xdr:col>10</xdr:col>
      <xdr:colOff>165100</xdr:colOff>
      <xdr:row>38</xdr:row>
      <xdr:rowOff>40881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32008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139897</xdr:rowOff>
    </xdr:from>
    <xdr:to>
      <xdr:col>6</xdr:col>
      <xdr:colOff>38100</xdr:colOff>
      <xdr:row>38</xdr:row>
      <xdr:rowOff>70047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61174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36525</xdr:rowOff>
    </xdr:from>
    <xdr:to>
      <xdr:col>24</xdr:col>
      <xdr:colOff>63500</xdr:colOff>
      <xdr:row>55</xdr:row>
      <xdr:rowOff>53605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466275"/>
          <a:ext cx="8382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36525</xdr:rowOff>
    </xdr:from>
    <xdr:to>
      <xdr:col>19</xdr:col>
      <xdr:colOff>177800</xdr:colOff>
      <xdr:row>56</xdr:row>
      <xdr:rowOff>15897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66275"/>
          <a:ext cx="889000" cy="15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15897</xdr:rowOff>
    </xdr:from>
    <xdr:to>
      <xdr:col>15</xdr:col>
      <xdr:colOff>50800</xdr:colOff>
      <xdr:row>56</xdr:row>
      <xdr:rowOff>16212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17097"/>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16212</xdr:rowOff>
    </xdr:from>
    <xdr:to>
      <xdr:col>10</xdr:col>
      <xdr:colOff>114300</xdr:colOff>
      <xdr:row>56</xdr:row>
      <xdr:rowOff>94676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17412"/>
          <a:ext cx="889000" cy="7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2805</xdr:rowOff>
    </xdr:from>
    <xdr:to>
      <xdr:col>24</xdr:col>
      <xdr:colOff>114300</xdr:colOff>
      <xdr:row>55</xdr:row>
      <xdr:rowOff>104405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25682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8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157175</xdr:rowOff>
    </xdr:from>
    <xdr:to>
      <xdr:col>20</xdr:col>
      <xdr:colOff>38100</xdr:colOff>
      <xdr:row>55</xdr:row>
      <xdr:rowOff>87325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103852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136547</xdr:rowOff>
    </xdr:from>
    <xdr:to>
      <xdr:col>15</xdr:col>
      <xdr:colOff>101600</xdr:colOff>
      <xdr:row>56</xdr:row>
      <xdr:rowOff>66697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6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83224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4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136862</xdr:rowOff>
    </xdr:from>
    <xdr:to>
      <xdr:col>10</xdr:col>
      <xdr:colOff>165100</xdr:colOff>
      <xdr:row>56</xdr:row>
      <xdr:rowOff>67012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83539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43876</xdr:rowOff>
    </xdr:from>
    <xdr:to>
      <xdr:col>6</xdr:col>
      <xdr:colOff>38100</xdr:colOff>
      <xdr:row>56</xdr:row>
      <xdr:rowOff>145476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4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162003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29590</xdr:rowOff>
    </xdr:from>
    <xdr:to>
      <xdr:col>24</xdr:col>
      <xdr:colOff>63500</xdr:colOff>
      <xdr:row>78</xdr:row>
      <xdr:rowOff>48985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02690"/>
          <a:ext cx="838200" cy="1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24600</xdr:rowOff>
    </xdr:from>
    <xdr:to>
      <xdr:col>19</xdr:col>
      <xdr:colOff>177800</xdr:colOff>
      <xdr:row>78</xdr:row>
      <xdr:rowOff>48985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97700"/>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168466</xdr:rowOff>
    </xdr:from>
    <xdr:to>
      <xdr:col>15</xdr:col>
      <xdr:colOff>50800</xdr:colOff>
      <xdr:row>78</xdr:row>
      <xdr:rowOff>24600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70116"/>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141833</xdr:rowOff>
    </xdr:from>
    <xdr:to>
      <xdr:col>10</xdr:col>
      <xdr:colOff>114300</xdr:colOff>
      <xdr:row>77</xdr:row>
      <xdr:rowOff>168466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43483"/>
          <a:ext cx="8890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150240</xdr:rowOff>
    </xdr:from>
    <xdr:to>
      <xdr:col>24</xdr:col>
      <xdr:colOff>114300</xdr:colOff>
      <xdr:row>78</xdr:row>
      <xdr:rowOff>80390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5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128667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169635</xdr:rowOff>
    </xdr:from>
    <xdr:to>
      <xdr:col>20</xdr:col>
      <xdr:colOff>38100</xdr:colOff>
      <xdr:row>78</xdr:row>
      <xdr:rowOff>99785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90912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145250</xdr:rowOff>
    </xdr:from>
    <xdr:to>
      <xdr:col>15</xdr:col>
      <xdr:colOff>101600</xdr:colOff>
      <xdr:row>78</xdr:row>
      <xdr:rowOff>75400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91927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117666</xdr:rowOff>
    </xdr:from>
    <xdr:to>
      <xdr:col>10</xdr:col>
      <xdr:colOff>165100</xdr:colOff>
      <xdr:row>78</xdr:row>
      <xdr:rowOff>47816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64343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91033</xdr:rowOff>
    </xdr:from>
    <xdr:to>
      <xdr:col>6</xdr:col>
      <xdr:colOff>38100</xdr:colOff>
      <xdr:row>78</xdr:row>
      <xdr:rowOff>21183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37710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6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24405</xdr:rowOff>
    </xdr:from>
    <xdr:to>
      <xdr:col>24</xdr:col>
      <xdr:colOff>63500</xdr:colOff>
      <xdr:row>96</xdr:row>
      <xdr:rowOff>15129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12155"/>
          <a:ext cx="838200" cy="16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24405</xdr:rowOff>
    </xdr:from>
    <xdr:to>
      <xdr:col>19</xdr:col>
      <xdr:colOff>177800</xdr:colOff>
      <xdr:row>97</xdr:row>
      <xdr:rowOff>63038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12155"/>
          <a:ext cx="889000" cy="38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63038</xdr:rowOff>
    </xdr:from>
    <xdr:to>
      <xdr:col>15</xdr:col>
      <xdr:colOff>50800</xdr:colOff>
      <xdr:row>97</xdr:row>
      <xdr:rowOff>103401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93688"/>
          <a:ext cx="889000" cy="4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103401</xdr:rowOff>
    </xdr:from>
    <xdr:to>
      <xdr:col>10</xdr:col>
      <xdr:colOff>114300</xdr:colOff>
      <xdr:row>97</xdr:row>
      <xdr:rowOff>131617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34051"/>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135779</xdr:rowOff>
    </xdr:from>
    <xdr:to>
      <xdr:col>24</xdr:col>
      <xdr:colOff>114300</xdr:colOff>
      <xdr:row>96</xdr:row>
      <xdr:rowOff>65929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2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114206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0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145055</xdr:rowOff>
    </xdr:from>
    <xdr:to>
      <xdr:col>20</xdr:col>
      <xdr:colOff>38100</xdr:colOff>
      <xdr:row>95</xdr:row>
      <xdr:rowOff>75205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66332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35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12238</xdr:rowOff>
    </xdr:from>
    <xdr:to>
      <xdr:col>15</xdr:col>
      <xdr:colOff>101600</xdr:colOff>
      <xdr:row>97</xdr:row>
      <xdr:rowOff>113838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104965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52601</xdr:rowOff>
    </xdr:from>
    <xdr:to>
      <xdr:col>10</xdr:col>
      <xdr:colOff>165100</xdr:colOff>
      <xdr:row>97</xdr:row>
      <xdr:rowOff>154201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8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145328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7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80817</xdr:rowOff>
    </xdr:from>
    <xdr:to>
      <xdr:col>6</xdr:col>
      <xdr:colOff>38100</xdr:colOff>
      <xdr:row>98</xdr:row>
      <xdr:rowOff>10967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1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2094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0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144881</xdr:rowOff>
    </xdr:from>
    <xdr:to>
      <xdr:col>54</xdr:col>
      <xdr:colOff>189865</xdr:colOff>
      <xdr:row>38</xdr:row>
      <xdr:rowOff>19251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02731"/>
          <a:ext cx="1270" cy="7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23078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19251</xdr:rowOff>
    </xdr:from>
    <xdr:to>
      <xdr:col>55</xdr:col>
      <xdr:colOff>88900</xdr:colOff>
      <xdr:row>38</xdr:row>
      <xdr:rowOff>19251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91558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144881</xdr:rowOff>
    </xdr:from>
    <xdr:to>
      <xdr:col>55</xdr:col>
      <xdr:colOff>88900</xdr:colOff>
      <xdr:row>33</xdr:row>
      <xdr:rowOff>144881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4879</xdr:rowOff>
    </xdr:from>
    <xdr:to>
      <xdr:col>55</xdr:col>
      <xdr:colOff>0</xdr:colOff>
      <xdr:row>35</xdr:row>
      <xdr:rowOff>22421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005629"/>
          <a:ext cx="838200" cy="1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161853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11976</xdr:rowOff>
    </xdr:from>
    <xdr:to>
      <xdr:col>55</xdr:col>
      <xdr:colOff>50800</xdr:colOff>
      <xdr:row>36</xdr:row>
      <xdr:rowOff>113576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126136</xdr:rowOff>
    </xdr:from>
    <xdr:to>
      <xdr:col>50</xdr:col>
      <xdr:colOff>114300</xdr:colOff>
      <xdr:row>35</xdr:row>
      <xdr:rowOff>22421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269636"/>
          <a:ext cx="889000" cy="75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36154</xdr:rowOff>
    </xdr:from>
    <xdr:to>
      <xdr:col>50</xdr:col>
      <xdr:colOff>165100</xdr:colOff>
      <xdr:row>36</xdr:row>
      <xdr:rowOff>137754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128881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126136</xdr:rowOff>
    </xdr:from>
    <xdr:to>
      <xdr:col>45</xdr:col>
      <xdr:colOff>177800</xdr:colOff>
      <xdr:row>36</xdr:row>
      <xdr:rowOff>109091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269636"/>
          <a:ext cx="889000" cy="10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127633</xdr:rowOff>
    </xdr:from>
    <xdr:to>
      <xdr:col>46</xdr:col>
      <xdr:colOff>38100</xdr:colOff>
      <xdr:row>32</xdr:row>
      <xdr:rowOff>57783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48910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109091</xdr:rowOff>
    </xdr:from>
    <xdr:to>
      <xdr:col>41</xdr:col>
      <xdr:colOff>50800</xdr:colOff>
      <xdr:row>36</xdr:row>
      <xdr:rowOff>147191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28129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131823</xdr:rowOff>
    </xdr:from>
    <xdr:to>
      <xdr:col>41</xdr:col>
      <xdr:colOff>101600</xdr:colOff>
      <xdr:row>37</xdr:row>
      <xdr:rowOff>61973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53100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163241</xdr:rowOff>
    </xdr:from>
    <xdr:to>
      <xdr:col>36</xdr:col>
      <xdr:colOff>165100</xdr:colOff>
      <xdr:row>37</xdr:row>
      <xdr:rowOff>93391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84518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125529</xdr:rowOff>
    </xdr:from>
    <xdr:to>
      <xdr:col>55</xdr:col>
      <xdr:colOff>50800</xdr:colOff>
      <xdr:row>35</xdr:row>
      <xdr:rowOff>55679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5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148406</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0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143071</xdr:rowOff>
    </xdr:from>
    <xdr:to>
      <xdr:col>50</xdr:col>
      <xdr:colOff>165100</xdr:colOff>
      <xdr:row>35</xdr:row>
      <xdr:rowOff>73221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7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89748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7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75336</xdr:rowOff>
    </xdr:from>
    <xdr:to>
      <xdr:col>46</xdr:col>
      <xdr:colOff>38100</xdr:colOff>
      <xdr:row>31</xdr:row>
      <xdr:rowOff>5486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21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22013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49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58291</xdr:rowOff>
    </xdr:from>
    <xdr:to>
      <xdr:col>41</xdr:col>
      <xdr:colOff>101600</xdr:colOff>
      <xdr:row>36</xdr:row>
      <xdr:rowOff>159891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3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4968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96391</xdr:rowOff>
    </xdr:from>
    <xdr:to>
      <xdr:col>36</xdr:col>
      <xdr:colOff>165100</xdr:colOff>
      <xdr:row>37</xdr:row>
      <xdr:rowOff>26541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6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43068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4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30473</xdr:rowOff>
    </xdr:from>
    <xdr:to>
      <xdr:col>55</xdr:col>
      <xdr:colOff>0</xdr:colOff>
      <xdr:row>57</xdr:row>
      <xdr:rowOff>90094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803123"/>
          <a:ext cx="838200" cy="5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72078</xdr:rowOff>
    </xdr:from>
    <xdr:to>
      <xdr:col>50</xdr:col>
      <xdr:colOff>114300</xdr:colOff>
      <xdr:row>57</xdr:row>
      <xdr:rowOff>90094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844728"/>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164040</xdr:rowOff>
    </xdr:from>
    <xdr:to>
      <xdr:col>45</xdr:col>
      <xdr:colOff>177800</xdr:colOff>
      <xdr:row>57</xdr:row>
      <xdr:rowOff>72078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765240"/>
          <a:ext cx="889000" cy="7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164040</xdr:rowOff>
    </xdr:from>
    <xdr:to>
      <xdr:col>41</xdr:col>
      <xdr:colOff>50800</xdr:colOff>
      <xdr:row>57</xdr:row>
      <xdr:rowOff>76715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765240"/>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151123</xdr:rowOff>
    </xdr:from>
    <xdr:to>
      <xdr:col>55</xdr:col>
      <xdr:colOff>50800</xdr:colOff>
      <xdr:row>57</xdr:row>
      <xdr:rowOff>81273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129550</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39294</xdr:rowOff>
    </xdr:from>
    <xdr:to>
      <xdr:col>50</xdr:col>
      <xdr:colOff>165100</xdr:colOff>
      <xdr:row>57</xdr:row>
      <xdr:rowOff>140894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132021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21278</xdr:rowOff>
    </xdr:from>
    <xdr:to>
      <xdr:col>46</xdr:col>
      <xdr:colOff>38100</xdr:colOff>
      <xdr:row>57</xdr:row>
      <xdr:rowOff>122878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114005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8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113240</xdr:rowOff>
    </xdr:from>
    <xdr:to>
      <xdr:col>41</xdr:col>
      <xdr:colOff>101600</xdr:colOff>
      <xdr:row>57</xdr:row>
      <xdr:rowOff>43390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34517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25915</xdr:rowOff>
    </xdr:from>
    <xdr:to>
      <xdr:col>36</xdr:col>
      <xdr:colOff>165100</xdr:colOff>
      <xdr:row>57</xdr:row>
      <xdr:rowOff>127515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118642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65565</xdr:rowOff>
    </xdr:from>
    <xdr:to>
      <xdr:col>55</xdr:col>
      <xdr:colOff>0</xdr:colOff>
      <xdr:row>78</xdr:row>
      <xdr:rowOff>133596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38665"/>
          <a:ext cx="838200" cy="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3660</xdr:rowOff>
    </xdr:from>
    <xdr:to>
      <xdr:col>50</xdr:col>
      <xdr:colOff>114300</xdr:colOff>
      <xdr:row>78</xdr:row>
      <xdr:rowOff>65565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76760"/>
          <a:ext cx="8890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49631</xdr:rowOff>
    </xdr:from>
    <xdr:to>
      <xdr:col>45</xdr:col>
      <xdr:colOff>177800</xdr:colOff>
      <xdr:row>78</xdr:row>
      <xdr:rowOff>3660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079831"/>
          <a:ext cx="889000" cy="29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49631</xdr:rowOff>
    </xdr:from>
    <xdr:to>
      <xdr:col>41</xdr:col>
      <xdr:colOff>50800</xdr:colOff>
      <xdr:row>78</xdr:row>
      <xdr:rowOff>78504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079831"/>
          <a:ext cx="889000" cy="37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5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82796</xdr:rowOff>
    </xdr:from>
    <xdr:to>
      <xdr:col>55</xdr:col>
      <xdr:colOff>50800</xdr:colOff>
      <xdr:row>79</xdr:row>
      <xdr:rowOff>12946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5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169173</xdr:rowOff>
    </xdr:from>
    <xdr:ext cx="378565"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70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14765</xdr:rowOff>
    </xdr:from>
    <xdr:to>
      <xdr:col>50</xdr:col>
      <xdr:colOff>165100</xdr:colOff>
      <xdr:row>78</xdr:row>
      <xdr:rowOff>116365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107492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8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124310</xdr:rowOff>
    </xdr:from>
    <xdr:to>
      <xdr:col>46</xdr:col>
      <xdr:colOff>38100</xdr:colOff>
      <xdr:row>78</xdr:row>
      <xdr:rowOff>54460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2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45587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41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170281</xdr:rowOff>
    </xdr:from>
    <xdr:to>
      <xdr:col>41</xdr:col>
      <xdr:colOff>101600</xdr:colOff>
      <xdr:row>76</xdr:row>
      <xdr:rowOff>100431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0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116959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80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27704</xdr:rowOff>
    </xdr:from>
    <xdr:to>
      <xdr:col>36</xdr:col>
      <xdr:colOff>165100</xdr:colOff>
      <xdr:row>78</xdr:row>
      <xdr:rowOff>129304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0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120431</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49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67690</xdr:rowOff>
    </xdr:from>
    <xdr:to>
      <xdr:col>55</xdr:col>
      <xdr:colOff>0</xdr:colOff>
      <xdr:row>98</xdr:row>
      <xdr:rowOff>14117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698340"/>
          <a:ext cx="838200" cy="1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90779</xdr:rowOff>
    </xdr:from>
    <xdr:to>
      <xdr:col>50</xdr:col>
      <xdr:colOff>114300</xdr:colOff>
      <xdr:row>98</xdr:row>
      <xdr:rowOff>14117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721429"/>
          <a:ext cx="889000" cy="9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90779</xdr:rowOff>
    </xdr:from>
    <xdr:to>
      <xdr:col>45</xdr:col>
      <xdr:colOff>177800</xdr:colOff>
      <xdr:row>97</xdr:row>
      <xdr:rowOff>157432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721429"/>
          <a:ext cx="889000" cy="6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116204</xdr:rowOff>
    </xdr:from>
    <xdr:to>
      <xdr:col>41</xdr:col>
      <xdr:colOff>50800</xdr:colOff>
      <xdr:row>97</xdr:row>
      <xdr:rowOff>157432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746854"/>
          <a:ext cx="889000" cy="4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16890</xdr:rowOff>
    </xdr:from>
    <xdr:to>
      <xdr:col>55</xdr:col>
      <xdr:colOff>50800</xdr:colOff>
      <xdr:row>97</xdr:row>
      <xdr:rowOff>118490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166767</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134767</xdr:rowOff>
    </xdr:from>
    <xdr:to>
      <xdr:col>50</xdr:col>
      <xdr:colOff>165100</xdr:colOff>
      <xdr:row>98</xdr:row>
      <xdr:rowOff>64917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56044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39979</xdr:rowOff>
    </xdr:from>
    <xdr:to>
      <xdr:col>46</xdr:col>
      <xdr:colOff>38100</xdr:colOff>
      <xdr:row>97</xdr:row>
      <xdr:rowOff>141579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132706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6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106632</xdr:rowOff>
    </xdr:from>
    <xdr:to>
      <xdr:col>41</xdr:col>
      <xdr:colOff>101600</xdr:colOff>
      <xdr:row>98</xdr:row>
      <xdr:rowOff>36782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27909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3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65404</xdr:rowOff>
    </xdr:from>
    <xdr:to>
      <xdr:col>36</xdr:col>
      <xdr:colOff>165100</xdr:colOff>
      <xdr:row>97</xdr:row>
      <xdr:rowOff>167004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69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158131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78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134785</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49885"/>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134739</xdr:rowOff>
    </xdr:from>
    <xdr:to>
      <xdr:col>71</xdr:col>
      <xdr:colOff>177800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49839"/>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83985</xdr:rowOff>
    </xdr:from>
    <xdr:to>
      <xdr:col>85</xdr:col>
      <xdr:colOff>177800</xdr:colOff>
      <xdr:row>39</xdr:row>
      <xdr:rowOff>14135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25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83939</xdr:rowOff>
    </xdr:from>
    <xdr:to>
      <xdr:col>67</xdr:col>
      <xdr:colOff>101600</xdr:colOff>
      <xdr:row>39</xdr:row>
      <xdr:rowOff>14089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5216</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91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3879</xdr:rowOff>
    </xdr:from>
    <xdr:to>
      <xdr:col>85</xdr:col>
      <xdr:colOff>127000</xdr:colOff>
      <xdr:row>78</xdr:row>
      <xdr:rowOff>12632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376979"/>
          <a:ext cx="8382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12632</xdr:rowOff>
    </xdr:from>
    <xdr:to>
      <xdr:col>81</xdr:col>
      <xdr:colOff>50800</xdr:colOff>
      <xdr:row>78</xdr:row>
      <xdr:rowOff>27000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85732"/>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6916</xdr:rowOff>
    </xdr:from>
    <xdr:to>
      <xdr:col>76</xdr:col>
      <xdr:colOff>114300</xdr:colOff>
      <xdr:row>78</xdr:row>
      <xdr:rowOff>27000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380016"/>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165075</xdr:rowOff>
    </xdr:from>
    <xdr:to>
      <xdr:col>71</xdr:col>
      <xdr:colOff>177800</xdr:colOff>
      <xdr:row>78</xdr:row>
      <xdr:rowOff>6916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366725"/>
          <a:ext cx="8890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124529</xdr:rowOff>
    </xdr:from>
    <xdr:to>
      <xdr:col>85</xdr:col>
      <xdr:colOff>177800</xdr:colOff>
      <xdr:row>78</xdr:row>
      <xdr:rowOff>54679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39456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4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133282</xdr:rowOff>
    </xdr:from>
    <xdr:to>
      <xdr:col>81</xdr:col>
      <xdr:colOff>101600</xdr:colOff>
      <xdr:row>78</xdr:row>
      <xdr:rowOff>63432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54559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2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147650</xdr:rowOff>
    </xdr:from>
    <xdr:to>
      <xdr:col>76</xdr:col>
      <xdr:colOff>165100</xdr:colOff>
      <xdr:row>78</xdr:row>
      <xdr:rowOff>77800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68927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127566</xdr:rowOff>
    </xdr:from>
    <xdr:to>
      <xdr:col>72</xdr:col>
      <xdr:colOff>38100</xdr:colOff>
      <xdr:row>78</xdr:row>
      <xdr:rowOff>57716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48843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114275</xdr:rowOff>
    </xdr:from>
    <xdr:to>
      <xdr:col>67</xdr:col>
      <xdr:colOff>101600</xdr:colOff>
      <xdr:row>78</xdr:row>
      <xdr:rowOff>44425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35552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0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93484</xdr:rowOff>
    </xdr:from>
    <xdr:to>
      <xdr:col>85</xdr:col>
      <xdr:colOff>127000</xdr:colOff>
      <xdr:row>99</xdr:row>
      <xdr:rowOff>17247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95584"/>
          <a:ext cx="838200" cy="9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43269</xdr:rowOff>
    </xdr:from>
    <xdr:to>
      <xdr:col>81</xdr:col>
      <xdr:colOff>50800</xdr:colOff>
      <xdr:row>99</xdr:row>
      <xdr:rowOff>17247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845369"/>
          <a:ext cx="889000" cy="14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43269</xdr:rowOff>
    </xdr:from>
    <xdr:to>
      <xdr:col>76</xdr:col>
      <xdr:colOff>114300</xdr:colOff>
      <xdr:row>98</xdr:row>
      <xdr:rowOff>161316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45369"/>
          <a:ext cx="889000" cy="11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69875</xdr:rowOff>
    </xdr:from>
    <xdr:to>
      <xdr:col>71</xdr:col>
      <xdr:colOff>177800</xdr:colOff>
      <xdr:row>98</xdr:row>
      <xdr:rowOff>161316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87197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42684</xdr:rowOff>
    </xdr:from>
    <xdr:to>
      <xdr:col>85</xdr:col>
      <xdr:colOff>177800</xdr:colOff>
      <xdr:row>98</xdr:row>
      <xdr:rowOff>144284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4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129061</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5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137897</xdr:rowOff>
    </xdr:from>
    <xdr:to>
      <xdr:col>81</xdr:col>
      <xdr:colOff>101600</xdr:colOff>
      <xdr:row>99</xdr:row>
      <xdr:rowOff>68047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9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59174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703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163919</xdr:rowOff>
    </xdr:from>
    <xdr:to>
      <xdr:col>76</xdr:col>
      <xdr:colOff>165100</xdr:colOff>
      <xdr:row>98</xdr:row>
      <xdr:rowOff>94069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85196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88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110516</xdr:rowOff>
    </xdr:from>
    <xdr:to>
      <xdr:col>72</xdr:col>
      <xdr:colOff>38100</xdr:colOff>
      <xdr:row>99</xdr:row>
      <xdr:rowOff>40666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1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31793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700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19075</xdr:rowOff>
    </xdr:from>
    <xdr:to>
      <xdr:col>67</xdr:col>
      <xdr:colOff>101600</xdr:colOff>
      <xdr:row>98</xdr:row>
      <xdr:rowOff>120675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2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111802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91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79670</xdr:rowOff>
    </xdr:from>
    <xdr:to>
      <xdr:col>116</xdr:col>
      <xdr:colOff>63500</xdr:colOff>
      <xdr:row>35</xdr:row>
      <xdr:rowOff>123652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080420"/>
          <a:ext cx="838200" cy="4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123652</xdr:rowOff>
    </xdr:from>
    <xdr:to>
      <xdr:col>111</xdr:col>
      <xdr:colOff>177800</xdr:colOff>
      <xdr:row>37</xdr:row>
      <xdr:rowOff>25583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124402"/>
          <a:ext cx="889000" cy="2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25583</xdr:rowOff>
    </xdr:from>
    <xdr:to>
      <xdr:col>107</xdr:col>
      <xdr:colOff>50800</xdr:colOff>
      <xdr:row>37</xdr:row>
      <xdr:rowOff>75052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369233"/>
          <a:ext cx="889000" cy="4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75052</xdr:rowOff>
    </xdr:from>
    <xdr:to>
      <xdr:col>102</xdr:col>
      <xdr:colOff>114300</xdr:colOff>
      <xdr:row>37</xdr:row>
      <xdr:rowOff>88402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418702"/>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57589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65819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5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28870</xdr:rowOff>
    </xdr:from>
    <xdr:to>
      <xdr:col>116</xdr:col>
      <xdr:colOff>114300</xdr:colOff>
      <xdr:row>35</xdr:row>
      <xdr:rowOff>130470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0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51747</xdr:rowOff>
    </xdr:from>
    <xdr:ext cx="534377"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88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72852</xdr:rowOff>
    </xdr:from>
    <xdr:to>
      <xdr:col>112</xdr:col>
      <xdr:colOff>38100</xdr:colOff>
      <xdr:row>36</xdr:row>
      <xdr:rowOff>3002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07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19529</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56111" y="584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146233</xdr:rowOff>
    </xdr:from>
    <xdr:to>
      <xdr:col>107</xdr:col>
      <xdr:colOff>101600</xdr:colOff>
      <xdr:row>37</xdr:row>
      <xdr:rowOff>76383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31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92910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09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24252</xdr:rowOff>
    </xdr:from>
    <xdr:to>
      <xdr:col>102</xdr:col>
      <xdr:colOff>165100</xdr:colOff>
      <xdr:row>37</xdr:row>
      <xdr:rowOff>125852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3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142379</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1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37602</xdr:rowOff>
    </xdr:from>
    <xdr:to>
      <xdr:col>98</xdr:col>
      <xdr:colOff>38100</xdr:colOff>
      <xdr:row>37</xdr:row>
      <xdr:rowOff>139202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38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155729</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1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121488</xdr:rowOff>
    </xdr:from>
    <xdr:to>
      <xdr:col>116</xdr:col>
      <xdr:colOff>63500</xdr:colOff>
      <xdr:row>58</xdr:row>
      <xdr:rowOff>121603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065588"/>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106020</xdr:rowOff>
    </xdr:from>
    <xdr:to>
      <xdr:col>111</xdr:col>
      <xdr:colOff>177800</xdr:colOff>
      <xdr:row>58</xdr:row>
      <xdr:rowOff>121603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50120"/>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106020</xdr:rowOff>
    </xdr:from>
    <xdr:to>
      <xdr:col>107</xdr:col>
      <xdr:colOff>50800</xdr:colOff>
      <xdr:row>58</xdr:row>
      <xdr:rowOff>122327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50120"/>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122060</xdr:rowOff>
    </xdr:from>
    <xdr:to>
      <xdr:col>102</xdr:col>
      <xdr:colOff>114300</xdr:colOff>
      <xdr:row>58</xdr:row>
      <xdr:rowOff>122327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66160"/>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70688</xdr:rowOff>
    </xdr:from>
    <xdr:to>
      <xdr:col>116</xdr:col>
      <xdr:colOff>114300</xdr:colOff>
      <xdr:row>59</xdr:row>
      <xdr:rowOff>838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157065</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70803</xdr:rowOff>
    </xdr:from>
    <xdr:to>
      <xdr:col>112</xdr:col>
      <xdr:colOff>38100</xdr:colOff>
      <xdr:row>59</xdr:row>
      <xdr:rowOff>953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163530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0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55220</xdr:rowOff>
    </xdr:from>
    <xdr:to>
      <xdr:col>107</xdr:col>
      <xdr:colOff>101600</xdr:colOff>
      <xdr:row>58</xdr:row>
      <xdr:rowOff>156820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147947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09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71527</xdr:rowOff>
    </xdr:from>
    <xdr:to>
      <xdr:col>102</xdr:col>
      <xdr:colOff>165100</xdr:colOff>
      <xdr:row>59</xdr:row>
      <xdr:rowOff>1677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164254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0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71260</xdr:rowOff>
    </xdr:from>
    <xdr:to>
      <xdr:col>98</xdr:col>
      <xdr:colOff>38100</xdr:colOff>
      <xdr:row>59</xdr:row>
      <xdr:rowOff>1410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163987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0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30476</xdr:rowOff>
    </xdr:from>
    <xdr:to>
      <xdr:col>116</xdr:col>
      <xdr:colOff>63500</xdr:colOff>
      <xdr:row>77</xdr:row>
      <xdr:rowOff>143997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32126"/>
          <a:ext cx="838200" cy="11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124840</xdr:rowOff>
    </xdr:from>
    <xdr:to>
      <xdr:col>111</xdr:col>
      <xdr:colOff>177800</xdr:colOff>
      <xdr:row>77</xdr:row>
      <xdr:rowOff>143997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326490"/>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36624</xdr:rowOff>
    </xdr:from>
    <xdr:to>
      <xdr:col>107</xdr:col>
      <xdr:colOff>50800</xdr:colOff>
      <xdr:row>77</xdr:row>
      <xdr:rowOff>124840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895374"/>
          <a:ext cx="889000" cy="4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36624</xdr:rowOff>
    </xdr:from>
    <xdr:to>
      <xdr:col>102</xdr:col>
      <xdr:colOff>114300</xdr:colOff>
      <xdr:row>75</xdr:row>
      <xdr:rowOff>61039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95374"/>
          <a:ext cx="8890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151126</xdr:rowOff>
    </xdr:from>
    <xdr:to>
      <xdr:col>116</xdr:col>
      <xdr:colOff>114300</xdr:colOff>
      <xdr:row>77</xdr:row>
      <xdr:rowOff>81276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129553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93197</xdr:rowOff>
    </xdr:from>
    <xdr:to>
      <xdr:col>112</xdr:col>
      <xdr:colOff>38100</xdr:colOff>
      <xdr:row>78</xdr:row>
      <xdr:rowOff>23347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9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14474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8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74040</xdr:rowOff>
    </xdr:from>
    <xdr:to>
      <xdr:col>107</xdr:col>
      <xdr:colOff>101600</xdr:colOff>
      <xdr:row>78</xdr:row>
      <xdr:rowOff>4190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7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166767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6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157274</xdr:rowOff>
    </xdr:from>
    <xdr:to>
      <xdr:col>102</xdr:col>
      <xdr:colOff>165100</xdr:colOff>
      <xdr:row>75</xdr:row>
      <xdr:rowOff>87424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103951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10239</xdr:rowOff>
    </xdr:from>
    <xdr:to>
      <xdr:col>98</xdr:col>
      <xdr:colOff>38100</xdr:colOff>
      <xdr:row>75</xdr:row>
      <xdr:rowOff>111839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6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128366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決算額において、類似団体内平均値と比較して当市が低いものは人件費、維持補修費、扶助費、普通建設事業費、災害復旧事業費、公債費、積立金、貸付金及び繰出金がある。反対に高いものは、物件費、補助費等、投資及び出資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人件費、維持補修費、補助費等、普通建設事業費、災害復旧事業費、公債費、積立金、投資及び出資金、操出金が増加しており、特に普通建設事業費、積立金及び操出金が大幅な増となっている。普通建設事業費の主な増の要因は水産振興補助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百万円）の増によるものである。積立金の主な増の要因は財政調整基金積立事業（＋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百万円）の増によるものである。操出金の主な増の要因は国民健康保険特別会計操出事業（＋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愛知県碧南市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72,645
66,795
36.68
37,219,711
34,018,310
3,089,188
17,951,807
8,712,791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141529</xdr:rowOff>
    </xdr:from>
    <xdr:to>
      <xdr:col>24</xdr:col>
      <xdr:colOff>63500</xdr:colOff>
      <xdr:row>34</xdr:row>
      <xdr:rowOff>160731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70829"/>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104038</xdr:rowOff>
    </xdr:from>
    <xdr:to>
      <xdr:col>19</xdr:col>
      <xdr:colOff>177800</xdr:colOff>
      <xdr:row>34</xdr:row>
      <xdr:rowOff>160731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33338"/>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65634</xdr:rowOff>
    </xdr:from>
    <xdr:to>
      <xdr:col>15</xdr:col>
      <xdr:colOff>50800</xdr:colOff>
      <xdr:row>34</xdr:row>
      <xdr:rowOff>104038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94934"/>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21742</xdr:rowOff>
    </xdr:from>
    <xdr:to>
      <xdr:col>10</xdr:col>
      <xdr:colOff>114300</xdr:colOff>
      <xdr:row>34</xdr:row>
      <xdr:rowOff>65634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51042"/>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90729</xdr:rowOff>
    </xdr:from>
    <xdr:to>
      <xdr:col>24</xdr:col>
      <xdr:colOff>114300</xdr:colOff>
      <xdr:row>35</xdr:row>
      <xdr:rowOff>20879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113606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7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109931</xdr:rowOff>
    </xdr:from>
    <xdr:to>
      <xdr:col>20</xdr:col>
      <xdr:colOff>38100</xdr:colOff>
      <xdr:row>35</xdr:row>
      <xdr:rowOff>40081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56608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1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53238</xdr:rowOff>
    </xdr:from>
    <xdr:to>
      <xdr:col>15</xdr:col>
      <xdr:colOff>101600</xdr:colOff>
      <xdr:row>34</xdr:row>
      <xdr:rowOff>154838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171365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14834</xdr:rowOff>
    </xdr:from>
    <xdr:to>
      <xdr:col>10</xdr:col>
      <xdr:colOff>165100</xdr:colOff>
      <xdr:row>34</xdr:row>
      <xdr:rowOff>116434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132961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1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142392</xdr:rowOff>
    </xdr:from>
    <xdr:to>
      <xdr:col>6</xdr:col>
      <xdr:colOff>38100</xdr:colOff>
      <xdr:row>34</xdr:row>
      <xdr:rowOff>72542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89069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142704</xdr:rowOff>
    </xdr:from>
    <xdr:to>
      <xdr:col>24</xdr:col>
      <xdr:colOff>63500</xdr:colOff>
      <xdr:row>57</xdr:row>
      <xdr:rowOff>32868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43904"/>
          <a:ext cx="838200" cy="6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47955</xdr:rowOff>
    </xdr:from>
    <xdr:to>
      <xdr:col>19</xdr:col>
      <xdr:colOff>177800</xdr:colOff>
      <xdr:row>57</xdr:row>
      <xdr:rowOff>32868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620455"/>
          <a:ext cx="889000" cy="118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47955</xdr:rowOff>
    </xdr:from>
    <xdr:to>
      <xdr:col>15</xdr:col>
      <xdr:colOff>50800</xdr:colOff>
      <xdr:row>58</xdr:row>
      <xdr:rowOff>7134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620455"/>
          <a:ext cx="889000" cy="133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18102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76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7134</xdr:rowOff>
    </xdr:from>
    <xdr:to>
      <xdr:col>10</xdr:col>
      <xdr:colOff>114300</xdr:colOff>
      <xdr:row>58</xdr:row>
      <xdr:rowOff>9115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51234"/>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91904</xdr:rowOff>
    </xdr:from>
    <xdr:to>
      <xdr:col>24</xdr:col>
      <xdr:colOff>114300</xdr:colOff>
      <xdr:row>57</xdr:row>
      <xdr:rowOff>22054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70331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153518</xdr:rowOff>
    </xdr:from>
    <xdr:to>
      <xdr:col>20</xdr:col>
      <xdr:colOff>38100</xdr:colOff>
      <xdr:row>57</xdr:row>
      <xdr:rowOff>83668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74795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168605</xdr:rowOff>
    </xdr:from>
    <xdr:to>
      <xdr:col>15</xdr:col>
      <xdr:colOff>101600</xdr:colOff>
      <xdr:row>50</xdr:row>
      <xdr:rowOff>98755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5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115282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34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127784</xdr:rowOff>
    </xdr:from>
    <xdr:to>
      <xdr:col>10</xdr:col>
      <xdr:colOff>165100</xdr:colOff>
      <xdr:row>58</xdr:row>
      <xdr:rowOff>57934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49061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9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129765</xdr:rowOff>
    </xdr:from>
    <xdr:to>
      <xdr:col>6</xdr:col>
      <xdr:colOff>38100</xdr:colOff>
      <xdr:row>58</xdr:row>
      <xdr:rowOff>59915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0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51042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9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49137</xdr:rowOff>
    </xdr:from>
    <xdr:to>
      <xdr:col>24</xdr:col>
      <xdr:colOff>63500</xdr:colOff>
      <xdr:row>76</xdr:row>
      <xdr:rowOff>126567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79337"/>
          <a:ext cx="838200" cy="7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49137</xdr:rowOff>
    </xdr:from>
    <xdr:to>
      <xdr:col>19</xdr:col>
      <xdr:colOff>177800</xdr:colOff>
      <xdr:row>78</xdr:row>
      <xdr:rowOff>35561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79337"/>
          <a:ext cx="889000" cy="32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35561</xdr:rowOff>
    </xdr:from>
    <xdr:to>
      <xdr:col>15</xdr:col>
      <xdr:colOff>50800</xdr:colOff>
      <xdr:row>78</xdr:row>
      <xdr:rowOff>71069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08661"/>
          <a:ext cx="889000" cy="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71069</xdr:rowOff>
    </xdr:from>
    <xdr:to>
      <xdr:col>10</xdr:col>
      <xdr:colOff>114300</xdr:colOff>
      <xdr:row>78</xdr:row>
      <xdr:rowOff>72186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44169"/>
          <a:ext cx="8890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75767</xdr:rowOff>
    </xdr:from>
    <xdr:to>
      <xdr:col>24</xdr:col>
      <xdr:colOff>114300</xdr:colOff>
      <xdr:row>77</xdr:row>
      <xdr:rowOff>5917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54194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8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169787</xdr:rowOff>
    </xdr:from>
    <xdr:to>
      <xdr:col>20</xdr:col>
      <xdr:colOff>38100</xdr:colOff>
      <xdr:row>76</xdr:row>
      <xdr:rowOff>99937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91064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156211</xdr:rowOff>
    </xdr:from>
    <xdr:to>
      <xdr:col>15</xdr:col>
      <xdr:colOff>101600</xdr:colOff>
      <xdr:row>78</xdr:row>
      <xdr:rowOff>86361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77488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5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20269</xdr:rowOff>
    </xdr:from>
    <xdr:to>
      <xdr:col>10</xdr:col>
      <xdr:colOff>165100</xdr:colOff>
      <xdr:row>78</xdr:row>
      <xdr:rowOff>121869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9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112996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8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21386</xdr:rowOff>
    </xdr:from>
    <xdr:to>
      <xdr:col>6</xdr:col>
      <xdr:colOff>38100</xdr:colOff>
      <xdr:row>78</xdr:row>
      <xdr:rowOff>122986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9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114113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8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86607</xdr:rowOff>
    </xdr:from>
    <xdr:to>
      <xdr:col>24</xdr:col>
      <xdr:colOff>63500</xdr:colOff>
      <xdr:row>93</xdr:row>
      <xdr:rowOff>120917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031457"/>
          <a:ext cx="838200" cy="3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120917</xdr:rowOff>
    </xdr:from>
    <xdr:to>
      <xdr:col>19</xdr:col>
      <xdr:colOff>177800</xdr:colOff>
      <xdr:row>95</xdr:row>
      <xdr:rowOff>72473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065767"/>
          <a:ext cx="889000" cy="29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72473</xdr:rowOff>
    </xdr:from>
    <xdr:to>
      <xdr:col>15</xdr:col>
      <xdr:colOff>50800</xdr:colOff>
      <xdr:row>95</xdr:row>
      <xdr:rowOff>169438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60223"/>
          <a:ext cx="889000" cy="9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169438</xdr:rowOff>
    </xdr:from>
    <xdr:to>
      <xdr:col>10</xdr:col>
      <xdr:colOff>114300</xdr:colOff>
      <xdr:row>96</xdr:row>
      <xdr:rowOff>27763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57188"/>
          <a:ext cx="8890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35807</xdr:rowOff>
    </xdr:from>
    <xdr:to>
      <xdr:col>24</xdr:col>
      <xdr:colOff>114300</xdr:colOff>
      <xdr:row>93</xdr:row>
      <xdr:rowOff>137407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9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58684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83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70117</xdr:rowOff>
    </xdr:from>
    <xdr:to>
      <xdr:col>20</xdr:col>
      <xdr:colOff>38100</xdr:colOff>
      <xdr:row>94</xdr:row>
      <xdr:rowOff>267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0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16794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79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21673</xdr:rowOff>
    </xdr:from>
    <xdr:to>
      <xdr:col>15</xdr:col>
      <xdr:colOff>101600</xdr:colOff>
      <xdr:row>95</xdr:row>
      <xdr:rowOff>123273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0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139800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8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118638</xdr:rowOff>
    </xdr:from>
    <xdr:to>
      <xdr:col>10</xdr:col>
      <xdr:colOff>165100</xdr:colOff>
      <xdr:row>96</xdr:row>
      <xdr:rowOff>48788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65315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8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148413</xdr:rowOff>
    </xdr:from>
    <xdr:to>
      <xdr:col>6</xdr:col>
      <xdr:colOff>38100</xdr:colOff>
      <xdr:row>96</xdr:row>
      <xdr:rowOff>78563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95090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134900</xdr:rowOff>
    </xdr:from>
    <xdr:to>
      <xdr:col>55</xdr:col>
      <xdr:colOff>0</xdr:colOff>
      <xdr:row>38</xdr:row>
      <xdr:rowOff>137338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50000"/>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137338</xdr:rowOff>
    </xdr:from>
    <xdr:to>
      <xdr:col>50</xdr:col>
      <xdr:colOff>114300</xdr:colOff>
      <xdr:row>38</xdr:row>
      <xdr:rowOff>139014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5243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130099</xdr:rowOff>
    </xdr:from>
    <xdr:to>
      <xdr:col>45</xdr:col>
      <xdr:colOff>177800</xdr:colOff>
      <xdr:row>38</xdr:row>
      <xdr:rowOff>139014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45199"/>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124003</xdr:rowOff>
    </xdr:from>
    <xdr:to>
      <xdr:col>41</xdr:col>
      <xdr:colOff>50800</xdr:colOff>
      <xdr:row>38</xdr:row>
      <xdr:rowOff>130099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3910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84100</xdr:rowOff>
    </xdr:from>
    <xdr:to>
      <xdr:col>55</xdr:col>
      <xdr:colOff>50800</xdr:colOff>
      <xdr:row>39</xdr:row>
      <xdr:rowOff>14250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86538</xdr:rowOff>
    </xdr:from>
    <xdr:to>
      <xdr:col>50</xdr:col>
      <xdr:colOff>165100</xdr:colOff>
      <xdr:row>39</xdr:row>
      <xdr:rowOff>16688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7815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6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88214</xdr:rowOff>
    </xdr:from>
    <xdr:to>
      <xdr:col>46</xdr:col>
      <xdr:colOff>38100</xdr:colOff>
      <xdr:row>39</xdr:row>
      <xdr:rowOff>18364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9491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6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79299</xdr:rowOff>
    </xdr:from>
    <xdr:to>
      <xdr:col>41</xdr:col>
      <xdr:colOff>101600</xdr:colOff>
      <xdr:row>39</xdr:row>
      <xdr:rowOff>9449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576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68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73203</xdr:rowOff>
    </xdr:from>
    <xdr:to>
      <xdr:col>36</xdr:col>
      <xdr:colOff>165100</xdr:colOff>
      <xdr:row>39</xdr:row>
      <xdr:rowOff>3353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165930</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68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44080</xdr:rowOff>
    </xdr:from>
    <xdr:to>
      <xdr:col>55</xdr:col>
      <xdr:colOff>0</xdr:colOff>
      <xdr:row>58</xdr:row>
      <xdr:rowOff>169435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988180"/>
          <a:ext cx="838200" cy="1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169075</xdr:rowOff>
    </xdr:from>
    <xdr:to>
      <xdr:col>50</xdr:col>
      <xdr:colOff>114300</xdr:colOff>
      <xdr:row>58</xdr:row>
      <xdr:rowOff>169435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13175"/>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165858</xdr:rowOff>
    </xdr:from>
    <xdr:to>
      <xdr:col>45</xdr:col>
      <xdr:colOff>177800</xdr:colOff>
      <xdr:row>58</xdr:row>
      <xdr:rowOff>169075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09958"/>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165858</xdr:rowOff>
    </xdr:from>
    <xdr:to>
      <xdr:col>41</xdr:col>
      <xdr:colOff>50800</xdr:colOff>
      <xdr:row>59</xdr:row>
      <xdr:rowOff>4140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09958"/>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164730</xdr:rowOff>
    </xdr:from>
    <xdr:to>
      <xdr:col>55</xdr:col>
      <xdr:colOff>50800</xdr:colOff>
      <xdr:row>58</xdr:row>
      <xdr:rowOff>94880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143157</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1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118635</xdr:rowOff>
    </xdr:from>
    <xdr:to>
      <xdr:col>50</xdr:col>
      <xdr:colOff>165100</xdr:colOff>
      <xdr:row>59</xdr:row>
      <xdr:rowOff>48785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39912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5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118275</xdr:rowOff>
    </xdr:from>
    <xdr:to>
      <xdr:col>46</xdr:col>
      <xdr:colOff>38100</xdr:colOff>
      <xdr:row>59</xdr:row>
      <xdr:rowOff>48425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39552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5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115058</xdr:rowOff>
    </xdr:from>
    <xdr:to>
      <xdr:col>41</xdr:col>
      <xdr:colOff>101600</xdr:colOff>
      <xdr:row>59</xdr:row>
      <xdr:rowOff>45208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5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36335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5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124790</xdr:rowOff>
    </xdr:from>
    <xdr:to>
      <xdr:col>36</xdr:col>
      <xdr:colOff>165100</xdr:colOff>
      <xdr:row>59</xdr:row>
      <xdr:rowOff>54940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46067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136976</xdr:rowOff>
    </xdr:from>
    <xdr:to>
      <xdr:col>55</xdr:col>
      <xdr:colOff>0</xdr:colOff>
      <xdr:row>78</xdr:row>
      <xdr:rowOff>70338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38626"/>
          <a:ext cx="838200" cy="10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136500</xdr:rowOff>
    </xdr:from>
    <xdr:to>
      <xdr:col>50</xdr:col>
      <xdr:colOff>114300</xdr:colOff>
      <xdr:row>77</xdr:row>
      <xdr:rowOff>136976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38150"/>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136500</xdr:rowOff>
    </xdr:from>
    <xdr:to>
      <xdr:col>45</xdr:col>
      <xdr:colOff>177800</xdr:colOff>
      <xdr:row>78</xdr:row>
      <xdr:rowOff>71540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38150"/>
          <a:ext cx="889000" cy="10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71540</xdr:rowOff>
    </xdr:from>
    <xdr:to>
      <xdr:col>41</xdr:col>
      <xdr:colOff>50800</xdr:colOff>
      <xdr:row>78</xdr:row>
      <xdr:rowOff>94362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44640"/>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19538</xdr:rowOff>
    </xdr:from>
    <xdr:to>
      <xdr:col>55</xdr:col>
      <xdr:colOff>50800</xdr:colOff>
      <xdr:row>78</xdr:row>
      <xdr:rowOff>121138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105915</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86176</xdr:rowOff>
    </xdr:from>
    <xdr:to>
      <xdr:col>50</xdr:col>
      <xdr:colOff>165100</xdr:colOff>
      <xdr:row>78</xdr:row>
      <xdr:rowOff>16326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38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85700</xdr:rowOff>
    </xdr:from>
    <xdr:to>
      <xdr:col>46</xdr:col>
      <xdr:colOff>38100</xdr:colOff>
      <xdr:row>78</xdr:row>
      <xdr:rowOff>15850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6977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38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20740</xdr:rowOff>
    </xdr:from>
    <xdr:to>
      <xdr:col>41</xdr:col>
      <xdr:colOff>101600</xdr:colOff>
      <xdr:row>78</xdr:row>
      <xdr:rowOff>122340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113467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43562</xdr:rowOff>
    </xdr:from>
    <xdr:to>
      <xdr:col>36</xdr:col>
      <xdr:colOff>165100</xdr:colOff>
      <xdr:row>78</xdr:row>
      <xdr:rowOff>145162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136289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0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86837</xdr:rowOff>
    </xdr:from>
    <xdr:to>
      <xdr:col>55</xdr:col>
      <xdr:colOff>0</xdr:colOff>
      <xdr:row>95</xdr:row>
      <xdr:rowOff>93751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374587"/>
          <a:ext cx="8382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135756</xdr:rowOff>
    </xdr:from>
    <xdr:to>
      <xdr:col>50</xdr:col>
      <xdr:colOff>114300</xdr:colOff>
      <xdr:row>95</xdr:row>
      <xdr:rowOff>93751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252056"/>
          <a:ext cx="889000" cy="12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135756</xdr:rowOff>
    </xdr:from>
    <xdr:to>
      <xdr:col>45</xdr:col>
      <xdr:colOff>177800</xdr:colOff>
      <xdr:row>95</xdr:row>
      <xdr:rowOff>113906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252056"/>
          <a:ext cx="889000" cy="1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113906</xdr:rowOff>
    </xdr:from>
    <xdr:to>
      <xdr:col>41</xdr:col>
      <xdr:colOff>50800</xdr:colOff>
      <xdr:row>95</xdr:row>
      <xdr:rowOff>117487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401656"/>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151928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36037</xdr:rowOff>
    </xdr:from>
    <xdr:to>
      <xdr:col>55</xdr:col>
      <xdr:colOff>50800</xdr:colOff>
      <xdr:row>95</xdr:row>
      <xdr:rowOff>137637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58914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7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42951</xdr:rowOff>
    </xdr:from>
    <xdr:to>
      <xdr:col>50</xdr:col>
      <xdr:colOff>165100</xdr:colOff>
      <xdr:row>95</xdr:row>
      <xdr:rowOff>144551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161078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1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84956</xdr:rowOff>
    </xdr:from>
    <xdr:to>
      <xdr:col>46</xdr:col>
      <xdr:colOff>38100</xdr:colOff>
      <xdr:row>95</xdr:row>
      <xdr:rowOff>15106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2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31633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97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63106</xdr:rowOff>
    </xdr:from>
    <xdr:to>
      <xdr:col>41</xdr:col>
      <xdr:colOff>101600</xdr:colOff>
      <xdr:row>95</xdr:row>
      <xdr:rowOff>164706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9783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66687</xdr:rowOff>
    </xdr:from>
    <xdr:to>
      <xdr:col>36</xdr:col>
      <xdr:colOff>165100</xdr:colOff>
      <xdr:row>95</xdr:row>
      <xdr:rowOff>168287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5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13364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12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65062</xdr:rowOff>
    </xdr:from>
    <xdr:to>
      <xdr:col>85</xdr:col>
      <xdr:colOff>127000</xdr:colOff>
      <xdr:row>36</xdr:row>
      <xdr:rowOff>128156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37262"/>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82207</xdr:rowOff>
    </xdr:from>
    <xdr:to>
      <xdr:col>81</xdr:col>
      <xdr:colOff>50800</xdr:colOff>
      <xdr:row>36</xdr:row>
      <xdr:rowOff>128156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254407"/>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54947</xdr:rowOff>
    </xdr:from>
    <xdr:to>
      <xdr:col>76</xdr:col>
      <xdr:colOff>114300</xdr:colOff>
      <xdr:row>36</xdr:row>
      <xdr:rowOff>82207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227147"/>
          <a:ext cx="8890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54947</xdr:rowOff>
    </xdr:from>
    <xdr:to>
      <xdr:col>71</xdr:col>
      <xdr:colOff>177800</xdr:colOff>
      <xdr:row>36</xdr:row>
      <xdr:rowOff>74721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227147"/>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14262</xdr:rowOff>
    </xdr:from>
    <xdr:to>
      <xdr:col>85</xdr:col>
      <xdr:colOff>177800</xdr:colOff>
      <xdr:row>36</xdr:row>
      <xdr:rowOff>115862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8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164139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6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77356</xdr:rowOff>
    </xdr:from>
    <xdr:to>
      <xdr:col>81</xdr:col>
      <xdr:colOff>101600</xdr:colOff>
      <xdr:row>37</xdr:row>
      <xdr:rowOff>7506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170083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4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31407</xdr:rowOff>
    </xdr:from>
    <xdr:to>
      <xdr:col>76</xdr:col>
      <xdr:colOff>165100</xdr:colOff>
      <xdr:row>36</xdr:row>
      <xdr:rowOff>133007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0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124134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29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4147</xdr:rowOff>
    </xdr:from>
    <xdr:to>
      <xdr:col>72</xdr:col>
      <xdr:colOff>38100</xdr:colOff>
      <xdr:row>36</xdr:row>
      <xdr:rowOff>105747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96874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6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23921</xdr:rowOff>
    </xdr:from>
    <xdr:to>
      <xdr:col>67</xdr:col>
      <xdr:colOff>101600</xdr:colOff>
      <xdr:row>36</xdr:row>
      <xdr:rowOff>125521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9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116648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28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37236</xdr:rowOff>
    </xdr:from>
    <xdr:to>
      <xdr:col>85</xdr:col>
      <xdr:colOff>127000</xdr:colOff>
      <xdr:row>57</xdr:row>
      <xdr:rowOff>116434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09886"/>
          <a:ext cx="838200" cy="7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116434</xdr:rowOff>
    </xdr:from>
    <xdr:to>
      <xdr:col>81</xdr:col>
      <xdr:colOff>50800</xdr:colOff>
      <xdr:row>57</xdr:row>
      <xdr:rowOff>154534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8908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168275</xdr:rowOff>
    </xdr:from>
    <xdr:to>
      <xdr:col>76</xdr:col>
      <xdr:colOff>114300</xdr:colOff>
      <xdr:row>57</xdr:row>
      <xdr:rowOff>154534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769475"/>
          <a:ext cx="889000" cy="15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168275</xdr:rowOff>
    </xdr:from>
    <xdr:to>
      <xdr:col>71</xdr:col>
      <xdr:colOff>177800</xdr:colOff>
      <xdr:row>57</xdr:row>
      <xdr:rowOff>157607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769475"/>
          <a:ext cx="8890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157886</xdr:rowOff>
    </xdr:from>
    <xdr:to>
      <xdr:col>85</xdr:col>
      <xdr:colOff>177800</xdr:colOff>
      <xdr:row>57</xdr:row>
      <xdr:rowOff>88036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5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9313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1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65634</xdr:rowOff>
    </xdr:from>
    <xdr:to>
      <xdr:col>81</xdr:col>
      <xdr:colOff>101600</xdr:colOff>
      <xdr:row>57</xdr:row>
      <xdr:rowOff>167234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158361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3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103734</xdr:rowOff>
    </xdr:from>
    <xdr:to>
      <xdr:col>76</xdr:col>
      <xdr:colOff>165100</xdr:colOff>
      <xdr:row>58</xdr:row>
      <xdr:rowOff>33884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7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25011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117475</xdr:rowOff>
    </xdr:from>
    <xdr:to>
      <xdr:col>72</xdr:col>
      <xdr:colOff>38100</xdr:colOff>
      <xdr:row>57</xdr:row>
      <xdr:rowOff>47625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64152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4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106807</xdr:rowOff>
    </xdr:from>
    <xdr:to>
      <xdr:col>67</xdr:col>
      <xdr:colOff>101600</xdr:colOff>
      <xdr:row>58</xdr:row>
      <xdr:rowOff>36957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53484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65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134786</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07886"/>
          <a:ext cx="8382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134739</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07839"/>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83986</xdr:rowOff>
    </xdr:from>
    <xdr:to>
      <xdr:col>85</xdr:col>
      <xdr:colOff>177800</xdr:colOff>
      <xdr:row>79</xdr:row>
      <xdr:rowOff>14136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10315</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83939</xdr:rowOff>
    </xdr:from>
    <xdr:to>
      <xdr:col>67</xdr:col>
      <xdr:colOff>101600</xdr:colOff>
      <xdr:row>79</xdr:row>
      <xdr:rowOff>14089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5216</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4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3879</xdr:rowOff>
    </xdr:from>
    <xdr:to>
      <xdr:col>85</xdr:col>
      <xdr:colOff>127000</xdr:colOff>
      <xdr:row>98</xdr:row>
      <xdr:rowOff>12632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805979"/>
          <a:ext cx="8382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12632</xdr:rowOff>
    </xdr:from>
    <xdr:to>
      <xdr:col>81</xdr:col>
      <xdr:colOff>50800</xdr:colOff>
      <xdr:row>98</xdr:row>
      <xdr:rowOff>27000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814732"/>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6916</xdr:rowOff>
    </xdr:from>
    <xdr:to>
      <xdr:col>76</xdr:col>
      <xdr:colOff>114300</xdr:colOff>
      <xdr:row>98</xdr:row>
      <xdr:rowOff>27000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809016"/>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165075</xdr:rowOff>
    </xdr:from>
    <xdr:to>
      <xdr:col>71</xdr:col>
      <xdr:colOff>177800</xdr:colOff>
      <xdr:row>98</xdr:row>
      <xdr:rowOff>6916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795725"/>
          <a:ext cx="8890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124529</xdr:rowOff>
    </xdr:from>
    <xdr:to>
      <xdr:col>85</xdr:col>
      <xdr:colOff>177800</xdr:colOff>
      <xdr:row>98</xdr:row>
      <xdr:rowOff>54679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75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39456</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67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133282</xdr:rowOff>
    </xdr:from>
    <xdr:to>
      <xdr:col>81</xdr:col>
      <xdr:colOff>101600</xdr:colOff>
      <xdr:row>98</xdr:row>
      <xdr:rowOff>63432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7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54559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85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147650</xdr:rowOff>
    </xdr:from>
    <xdr:to>
      <xdr:col>76</xdr:col>
      <xdr:colOff>165100</xdr:colOff>
      <xdr:row>98</xdr:row>
      <xdr:rowOff>77800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68927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87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127566</xdr:rowOff>
    </xdr:from>
    <xdr:to>
      <xdr:col>72</xdr:col>
      <xdr:colOff>38100</xdr:colOff>
      <xdr:row>98</xdr:row>
      <xdr:rowOff>57716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48843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85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114275</xdr:rowOff>
    </xdr:from>
    <xdr:to>
      <xdr:col>67</xdr:col>
      <xdr:colOff>101600</xdr:colOff>
      <xdr:row>98</xdr:row>
      <xdr:rowOff>44425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74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35552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83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決算額において、類似団体内平均値と比較し当市が高いものは、議会費、衛生費、土木費、教育費がある。反対に低いものは総務費、民生費、労働費、農林水産業費、商工費、消防費、災害復旧費、公債費、諸支出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前年度と比較し、特に民生費及び商工費が減少している。民生費の主な減の要因は、子育て世帯等臨時特別支援事業（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百万円）の減によるものである。また、商工費に関しては、地域振興券発行事業（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愛知県碧南市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令和４年度は標準財政規模が前年比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百万円の減となった。その中で、財政調整基金の年度末残高は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百万円の増となったことから標準財政規模比が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ポイント上昇した。また、実質収支額も</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百万円の増となり、標準財政規模比で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ポイントの上昇となった。実質単年度収支については、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751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百万円の増のため、標準財政規模比で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ポイントの上昇となった。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これらの原因としては、主に法人住民税法人税割（</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1,482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百万円）の増の影響が大きい。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愛知県碧南市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令和</a:t>
          </a:r>
          <a:r>
            <a:rPr kumimoji="1" lang="ja-JP" altLang="en-US" sz="1050" b="0" i="0" u="none" strike="noStrike" kern="0" cap="none" spc="0" normalizeH="0" baseline="0" noProof="0">
              <a:ln>
                <a:noFill/>
              </a:ln>
              <a:solidFill>
                <a:prstClr val="black"/>
              </a:solidFill>
              <a:effectLst/>
              <a:uLnTx/>
              <a:uFillTx/>
              <a:latin typeface="+mn-lt"/>
              <a:ea typeface="+mn-ea"/>
              <a:cs typeface="+mn-cs"/>
            </a:rPr>
            <a:t>４</a:t>
          </a:r>
          <a:r>
            <a:rPr kumimoji="1" lang="ja-JP" altLang="ja-JP" sz="1050" b="0" i="0" u="none" strike="noStrike" kern="0" cap="none" spc="0" normalizeH="0" baseline="0" noProof="0">
              <a:ln>
                <a:noFill/>
              </a:ln>
              <a:solidFill>
                <a:prstClr val="black"/>
              </a:solidFill>
              <a:effectLst/>
              <a:uLnTx/>
              <a:uFillTx/>
              <a:latin typeface="+mn-lt"/>
              <a:ea typeface="+mn-ea"/>
              <a:cs typeface="+mn-cs"/>
            </a:rPr>
            <a:t>年度決算における一般会計、特別会計及び企業会計において黒字となっている。グラフが示すとおり、実質収支額（黒字額）は、一般会計、水道事業会計、次いで病院事業会計となっている。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mn-lt"/>
              <a:ea typeface="+mn-ea"/>
              <a:cs typeface="+mn-cs"/>
            </a:rPr>
            <a:t>【</a:t>
          </a:r>
          <a:r>
            <a:rPr kumimoji="1" lang="ja-JP" altLang="ja-JP" sz="1050" b="0" i="0" u="none" strike="noStrike" kern="0" cap="none" spc="0" normalizeH="0" baseline="0" noProof="0">
              <a:ln>
                <a:noFill/>
              </a:ln>
              <a:solidFill>
                <a:prstClr val="black"/>
              </a:solidFill>
              <a:effectLst/>
              <a:uLnTx/>
              <a:uFillTx/>
              <a:latin typeface="+mn-lt"/>
              <a:ea typeface="+mn-ea"/>
              <a:cs typeface="+mn-cs"/>
            </a:rPr>
            <a:t>水道事業会計</a:t>
          </a:r>
          <a:r>
            <a:rPr kumimoji="1" lang="en-US" altLang="ja-JP" sz="1050" b="0" i="0" u="none" strike="noStrike" kern="0" cap="none" spc="0" normalizeH="0" baseline="0" noProof="0">
              <a:ln>
                <a:noFill/>
              </a:ln>
              <a:solidFill>
                <a:prstClr val="black"/>
              </a:solidFill>
              <a:effectLst/>
              <a:uLnTx/>
              <a:uFillTx/>
              <a:latin typeface="+mn-lt"/>
              <a:ea typeface="+mn-ea"/>
              <a:cs typeface="+mn-cs"/>
            </a:rPr>
            <a:t>】</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給水普及率が高い比率で推移しており、地方債現在高も少ないことから、給水収益の大幅な増加は期待できないものの、企業努力や経営の合理化を図るとともに、市民の水道として安全な水の安定供給を図るべく、一層の努力をする中で安定した黒字が見込まれ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mn-lt"/>
              <a:ea typeface="+mn-ea"/>
              <a:cs typeface="+mn-cs"/>
            </a:rPr>
            <a:t>【</a:t>
          </a:r>
          <a:r>
            <a:rPr kumimoji="1" lang="ja-JP" altLang="ja-JP" sz="1050" b="0" i="0" u="none" strike="noStrike" kern="0" cap="none" spc="0" normalizeH="0" baseline="0" noProof="0">
              <a:ln>
                <a:noFill/>
              </a:ln>
              <a:solidFill>
                <a:prstClr val="black"/>
              </a:solidFill>
              <a:effectLst/>
              <a:uLnTx/>
              <a:uFillTx/>
              <a:latin typeface="+mn-lt"/>
              <a:ea typeface="+mn-ea"/>
              <a:cs typeface="+mn-cs"/>
            </a:rPr>
            <a:t>一般会計</a:t>
          </a:r>
          <a:r>
            <a:rPr kumimoji="1" lang="en-US" altLang="ja-JP" sz="1050" b="0" i="0" u="none" strike="noStrike" kern="0" cap="none" spc="0" normalizeH="0" baseline="0" noProof="0">
              <a:ln>
                <a:noFill/>
              </a:ln>
              <a:solidFill>
                <a:prstClr val="black"/>
              </a:solidFill>
              <a:effectLst/>
              <a:uLnTx/>
              <a:uFillTx/>
              <a:latin typeface="+mn-lt"/>
              <a:ea typeface="+mn-ea"/>
              <a:cs typeface="+mn-cs"/>
            </a:rPr>
            <a:t>】</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歳入面では大手企業においては</a:t>
          </a:r>
          <a:r>
            <a:rPr kumimoji="1" lang="ja-JP" altLang="en-US" sz="1050" b="0" i="0" u="none" strike="noStrike" kern="0" cap="none" spc="0" normalizeH="0" baseline="0" noProof="0">
              <a:ln>
                <a:noFill/>
              </a:ln>
              <a:solidFill>
                <a:prstClr val="black"/>
              </a:solidFill>
              <a:effectLst/>
              <a:uLnTx/>
              <a:uFillTx/>
              <a:latin typeface="+mn-lt"/>
              <a:ea typeface="+mn-ea"/>
              <a:cs typeface="+mn-cs"/>
            </a:rPr>
            <a:t>新型コロナウイルス感染症による企業の収益悪化からの回復傾向の兆しが見えており</a:t>
          </a:r>
          <a:r>
            <a:rPr kumimoji="1" lang="ja-JP" altLang="ja-JP" sz="1050" b="0" i="0" u="none" strike="noStrike" kern="0" cap="none" spc="0" normalizeH="0" baseline="0" noProof="0">
              <a:ln>
                <a:noFill/>
              </a:ln>
              <a:solidFill>
                <a:prstClr val="black"/>
              </a:solidFill>
              <a:effectLst/>
              <a:uLnTx/>
              <a:uFillTx/>
              <a:latin typeface="+mn-lt"/>
              <a:ea typeface="+mn-ea"/>
              <a:cs typeface="+mn-cs"/>
            </a:rPr>
            <a:t>、法人市民税を含む税収の回復により、比率の改善を見込む。歳出では公共施設の老朽化や自然災害への備えなど安心安全な生活への対応、人口減少など人口構造変化に呼応する新たな財政需要への対応などが必要となる。今後も「税収に対応できる財政構造の確立」に努め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mn-lt"/>
              <a:ea typeface="+mn-ea"/>
              <a:cs typeface="+mn-cs"/>
            </a:rPr>
            <a:t>【</a:t>
          </a:r>
          <a:r>
            <a:rPr kumimoji="1" lang="ja-JP" altLang="ja-JP" sz="1050" b="0" i="0" u="none" strike="noStrike" kern="0" cap="none" spc="0" normalizeH="0" baseline="0" noProof="0">
              <a:ln>
                <a:noFill/>
              </a:ln>
              <a:solidFill>
                <a:prstClr val="black"/>
              </a:solidFill>
              <a:effectLst/>
              <a:uLnTx/>
              <a:uFillTx/>
              <a:latin typeface="+mn-lt"/>
              <a:ea typeface="+mn-ea"/>
              <a:cs typeface="+mn-cs"/>
            </a:rPr>
            <a:t>下水道事業会計</a:t>
          </a:r>
          <a:r>
            <a:rPr kumimoji="1" lang="en-US" altLang="ja-JP" sz="1050" b="0" i="0" u="none" strike="noStrike" kern="0" cap="none" spc="0" normalizeH="0" baseline="0" noProof="0">
              <a:ln>
                <a:noFill/>
              </a:ln>
              <a:solidFill>
                <a:prstClr val="black"/>
              </a:solidFill>
              <a:effectLst/>
              <a:uLnTx/>
              <a:uFillTx/>
              <a:latin typeface="+mn-lt"/>
              <a:ea typeface="+mn-ea"/>
              <a:cs typeface="+mn-cs"/>
            </a:rPr>
            <a:t>】</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令和２年度から公営企業会計に移行し、それに伴い、従来、一般会計で行っていた認可区域内の雨水関連事業について公営企業に取り込んだ。また、汚水関連事業について</a:t>
          </a:r>
          <a:r>
            <a:rPr kumimoji="1" lang="ja-JP" altLang="en-US" sz="1050" b="0" i="0" u="none" strike="noStrike" kern="0" cap="none" spc="0" normalizeH="0" baseline="0" noProof="0">
              <a:ln>
                <a:noFill/>
              </a:ln>
              <a:solidFill>
                <a:prstClr val="black"/>
              </a:solidFill>
              <a:effectLst/>
              <a:uLnTx/>
              <a:uFillTx/>
              <a:latin typeface="+mn-lt"/>
              <a:ea typeface="+mn-ea"/>
              <a:cs typeface="+mn-cs"/>
            </a:rPr>
            <a:t>、</a:t>
          </a:r>
          <a:r>
            <a:rPr kumimoji="1" lang="ja-JP" altLang="ja-JP" sz="1050" b="0" i="0" u="none" strike="noStrike" kern="0" cap="none" spc="0" normalizeH="0" baseline="0" noProof="0">
              <a:ln>
                <a:noFill/>
              </a:ln>
              <a:solidFill>
                <a:prstClr val="black"/>
              </a:solidFill>
              <a:effectLst/>
              <a:uLnTx/>
              <a:uFillTx/>
              <a:latin typeface="+mn-lt"/>
              <a:ea typeface="+mn-ea"/>
              <a:cs typeface="+mn-cs"/>
            </a:rPr>
            <a:t>令和８年度概成（令和８年度末整備率９４．５％）を目標に事業を推進していく予定であるが、一般会計からの繰出金は、令和</a:t>
          </a:r>
          <a:r>
            <a:rPr kumimoji="1" lang="ja-JP" altLang="en-US" sz="1050" b="0" i="0" u="none" strike="noStrike" kern="0" cap="none" spc="0" normalizeH="0" baseline="0" noProof="0">
              <a:ln>
                <a:noFill/>
              </a:ln>
              <a:solidFill>
                <a:prstClr val="black"/>
              </a:solidFill>
              <a:effectLst/>
              <a:uLnTx/>
              <a:uFillTx/>
              <a:latin typeface="+mn-lt"/>
              <a:ea typeface="+mn-ea"/>
              <a:cs typeface="+mn-cs"/>
            </a:rPr>
            <a:t>５</a:t>
          </a:r>
          <a:r>
            <a:rPr kumimoji="1" lang="ja-JP" altLang="ja-JP" sz="1050" b="0" i="0" u="none" strike="noStrike" kern="0" cap="none" spc="0" normalizeH="0" baseline="0" noProof="0">
              <a:ln>
                <a:noFill/>
              </a:ln>
              <a:solidFill>
                <a:prstClr val="black"/>
              </a:solidFill>
              <a:effectLst/>
              <a:uLnTx/>
              <a:uFillTx/>
              <a:latin typeface="+mn-lt"/>
              <a:ea typeface="+mn-ea"/>
              <a:cs typeface="+mn-cs"/>
            </a:rPr>
            <a:t>年度で１７．</a:t>
          </a:r>
          <a:r>
            <a:rPr kumimoji="1" lang="ja-JP" altLang="en-US" sz="1050" b="0" i="0" u="none" strike="noStrike" kern="0" cap="none" spc="0" normalizeH="0" baseline="0" noProof="0">
              <a:ln>
                <a:noFill/>
              </a:ln>
              <a:solidFill>
                <a:prstClr val="black"/>
              </a:solidFill>
              <a:effectLst/>
              <a:uLnTx/>
              <a:uFillTx/>
              <a:latin typeface="+mn-lt"/>
              <a:ea typeface="+mn-ea"/>
              <a:cs typeface="+mn-cs"/>
            </a:rPr>
            <a:t>９</a:t>
          </a:r>
          <a:r>
            <a:rPr kumimoji="1" lang="ja-JP" altLang="ja-JP" sz="1050" b="0" i="0" u="none" strike="noStrike" kern="0" cap="none" spc="0" normalizeH="0" baseline="0" noProof="0">
              <a:ln>
                <a:noFill/>
              </a:ln>
              <a:solidFill>
                <a:prstClr val="black"/>
              </a:solidFill>
              <a:effectLst/>
              <a:uLnTx/>
              <a:uFillTx/>
              <a:latin typeface="+mn-lt"/>
              <a:ea typeface="+mn-ea"/>
              <a:cs typeface="+mn-cs"/>
            </a:rPr>
            <a:t>億円余となっており、必要な財源として、今後も同程度の繰出金が見込まれる。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愛知県碧南市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元利償還金</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２</a:t>
          </a:r>
          <a:r>
            <a:rPr kumimoji="1" lang="ja-JP" altLang="ja-JP" sz="1100" b="0" i="0" u="none" strike="noStrike" kern="0" cap="none" spc="0" normalizeH="0" baseline="0" noProof="0">
              <a:ln>
                <a:noFill/>
              </a:ln>
              <a:solidFill>
                <a:prstClr val="black"/>
              </a:solidFill>
              <a:effectLst/>
              <a:uLnTx/>
              <a:uFillTx/>
              <a:latin typeface="+mn-lt"/>
              <a:ea typeface="+mn-ea"/>
              <a:cs typeface="+mn-cs"/>
            </a:rPr>
            <a:t>年借入の</a:t>
          </a:r>
          <a:r>
            <a:rPr kumimoji="1" lang="ja-JP" altLang="en-US" sz="1100" b="0" i="0" u="none" strike="noStrike" kern="0" cap="none" spc="0" normalizeH="0" baseline="0" noProof="0">
              <a:ln>
                <a:noFill/>
              </a:ln>
              <a:solidFill>
                <a:prstClr val="black"/>
              </a:solidFill>
              <a:effectLst/>
              <a:uLnTx/>
              <a:uFillTx/>
              <a:latin typeface="+mn-lt"/>
              <a:ea typeface="+mn-ea"/>
              <a:cs typeface="+mn-cs"/>
            </a:rPr>
            <a:t>市営宮下住宅建替事業の償還</a:t>
          </a:r>
          <a:r>
            <a:rPr kumimoji="1" lang="ja-JP" altLang="ja-JP" sz="1100" b="0" i="0" u="none" strike="noStrike" kern="0" cap="none" spc="0" normalizeH="0" baseline="0" noProof="0">
              <a:ln>
                <a:noFill/>
              </a:ln>
              <a:solidFill>
                <a:prstClr val="black"/>
              </a:solidFill>
              <a:effectLst/>
              <a:uLnTx/>
              <a:uFillTx/>
              <a:latin typeface="+mn-lt"/>
              <a:ea typeface="+mn-ea"/>
              <a:cs typeface="+mn-cs"/>
            </a:rPr>
            <a:t>開始</a:t>
          </a:r>
          <a:r>
            <a:rPr kumimoji="1" lang="ja-JP" altLang="en-US" sz="1100" b="0" i="0" u="none" strike="noStrike" kern="0" cap="none" spc="0" normalizeH="0" baseline="0" noProof="0">
              <a:ln>
                <a:noFill/>
              </a:ln>
              <a:solidFill>
                <a:prstClr val="black"/>
              </a:solidFill>
              <a:effectLst/>
              <a:uLnTx/>
              <a:uFillTx/>
              <a:latin typeface="+mn-lt"/>
              <a:ea typeface="+mn-ea"/>
              <a:cs typeface="+mn-cs"/>
            </a:rPr>
            <a:t>及び令和４年度において借入金の一部繰上償還を行ったことにより、元利償還金は前年度と比較し、増となった。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公営企業債の元利償還金に対する繰入金</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前年度と比較し、</a:t>
          </a:r>
          <a:r>
            <a:rPr kumimoji="1" lang="ja-JP" altLang="en-US" sz="1100" b="0" i="0" u="none" strike="noStrike" kern="0" cap="none" spc="0" normalizeH="0" baseline="0" noProof="0">
              <a:ln>
                <a:noFill/>
              </a:ln>
              <a:solidFill>
                <a:prstClr val="black"/>
              </a:solidFill>
              <a:effectLst/>
              <a:uLnTx/>
              <a:uFillTx/>
              <a:latin typeface="+mn-lt"/>
              <a:ea typeface="+mn-ea"/>
              <a:cs typeface="+mn-cs"/>
            </a:rPr>
            <a:t>主に病院事業会計への繰出金の増により、全体として増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となっているが、市民病院の病棟改修</a:t>
          </a:r>
          <a:r>
            <a:rPr kumimoji="1" lang="ja-JP" altLang="en-US" sz="1100" b="0" i="0" u="none" strike="noStrike" kern="0" cap="none" spc="0" normalizeH="0" baseline="0" noProof="0">
              <a:ln>
                <a:noFill/>
              </a:ln>
              <a:solidFill>
                <a:prstClr val="black"/>
              </a:solidFill>
              <a:effectLst/>
              <a:uLnTx/>
              <a:uFillTx/>
              <a:latin typeface="+mn-lt"/>
              <a:ea typeface="+mn-ea"/>
              <a:cs typeface="+mn-cs"/>
            </a:rPr>
            <a:t>が完了したこと</a:t>
          </a:r>
          <a:r>
            <a:rPr kumimoji="1" lang="ja-JP" altLang="ja-JP" sz="1100" b="0" i="0" u="none" strike="noStrike" kern="0" cap="none" spc="0" normalizeH="0" baseline="0" noProof="0">
              <a:ln>
                <a:noFill/>
              </a:ln>
              <a:solidFill>
                <a:prstClr val="black"/>
              </a:solidFill>
              <a:effectLst/>
              <a:uLnTx/>
              <a:uFillTx/>
              <a:latin typeface="+mn-lt"/>
              <a:ea typeface="+mn-ea"/>
              <a:cs typeface="+mn-cs"/>
            </a:rPr>
            <a:t>により</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公営企業債の</a:t>
          </a:r>
          <a:r>
            <a:rPr kumimoji="1" lang="ja-JP" altLang="en-US" sz="1100" b="0" i="0" u="none" strike="noStrike" kern="0" cap="none" spc="0" normalizeH="0" baseline="0" noProof="0">
              <a:ln>
                <a:noFill/>
              </a:ln>
              <a:solidFill>
                <a:prstClr val="black"/>
              </a:solidFill>
              <a:effectLst/>
              <a:uLnTx/>
              <a:uFillTx/>
              <a:latin typeface="+mn-lt"/>
              <a:ea typeface="+mn-ea"/>
              <a:cs typeface="+mn-cs"/>
            </a:rPr>
            <a:t>元利償還金に対する</a:t>
          </a:r>
          <a:r>
            <a:rPr kumimoji="1" lang="ja-JP" altLang="ja-JP" sz="1100" b="0" i="0" u="none" strike="noStrike" kern="0" cap="none" spc="0" normalizeH="0" baseline="0" noProof="0">
              <a:ln>
                <a:noFill/>
              </a:ln>
              <a:solidFill>
                <a:prstClr val="black"/>
              </a:solidFill>
              <a:effectLst/>
              <a:uLnTx/>
              <a:uFillTx/>
              <a:latin typeface="+mn-lt"/>
              <a:ea typeface="+mn-ea"/>
              <a:cs typeface="+mn-cs"/>
            </a:rPr>
            <a:t>繰入金</a:t>
          </a:r>
          <a:r>
            <a:rPr kumimoji="1" lang="ja-JP" altLang="en-US" sz="1100" b="0" i="0" u="none" strike="noStrike" kern="0" cap="none" spc="0" normalizeH="0" baseline="0" noProof="0">
              <a:ln>
                <a:noFill/>
              </a:ln>
              <a:solidFill>
                <a:prstClr val="black"/>
              </a:solidFill>
              <a:effectLst/>
              <a:uLnTx/>
              <a:uFillTx/>
              <a:latin typeface="+mn-lt"/>
              <a:ea typeface="+mn-ea"/>
              <a:cs typeface="+mn-cs"/>
            </a:rPr>
            <a:t>は減少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が見込まれる。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組合等が起こした地方債の元利償還金に対する負担金等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衣浦衛生組合の起こした地方債に充てたと認められる補助金又は負担金の</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により前年度と比較し、</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満期一括償還地方債借入実績なし。</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愛知県碧南市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将来負担額</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公営企業債等繰入見込額</a:t>
          </a:r>
          <a:r>
            <a:rPr kumimoji="1" lang="ja-JP" altLang="en-US" sz="1100" b="0" i="0" u="none" strike="noStrike" kern="0" cap="none" spc="0" normalizeH="0" baseline="0" noProof="0">
              <a:ln>
                <a:noFill/>
              </a:ln>
              <a:solidFill>
                <a:prstClr val="black"/>
              </a:solidFill>
              <a:effectLst/>
              <a:uLnTx/>
              <a:uFillTx/>
              <a:latin typeface="+mn-lt"/>
              <a:ea typeface="+mn-ea"/>
              <a:cs typeface="+mn-cs"/>
            </a:rPr>
            <a:t>について</a:t>
          </a:r>
          <a:r>
            <a:rPr kumimoji="1" lang="ja-JP" altLang="ja-JP" sz="1100" b="0" i="0" u="none" strike="noStrike" kern="0" cap="none" spc="0" normalizeH="0" baseline="0" noProof="0">
              <a:ln>
                <a:noFill/>
              </a:ln>
              <a:solidFill>
                <a:prstClr val="black"/>
              </a:solidFill>
              <a:effectLst/>
              <a:uLnTx/>
              <a:uFillTx/>
              <a:latin typeface="+mn-lt"/>
              <a:ea typeface="+mn-ea"/>
              <a:cs typeface="+mn-cs"/>
            </a:rPr>
            <a:t>、主に、市民病院の病棟改修等により病院事業会計の基準外繰出金が増となったため増となっている。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充当可能財源等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都市計画税において、都市計画事業に係る地方債現在高等への充当額が減少したことにより、減となった。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将来負担比率</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新型コロナウイルス感染症による企業の収益悪化からの回復傾向により、税収において今後回復が予想されるが、ウクライナ情勢を起因とする原材料や燃料費等の物価高騰に伴う経費負担の増等から、基金の取り崩しや地方債の活用が見込まれ、将来負担比率の悪化が見通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愛知県碧南市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令和４年度については、美術館収蔵庫等増築改修事業のため文化振興基金から取崩し（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百万円）を行ったが、税収の増加等の理由により財政調整基金への積立て（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百万円）や、私有財産の売却等の理由により公共施設維持基金への積立て（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百万円）を行った結果、基金全体の残高は増加（</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財政調整基金については、長期的に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基金残高が必要であると考えているため、基金残高を維持できるような財政運営に努める。また、公共施設の老朽化に伴い、維持修繕に係る費用は増加していくと見込まれるため、市有財産等の利活用により、継続的に公共施設維持基金へ積立てを行う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また、令和５年度よりスポーツ振興基金を設立し、スポーツ振興事業に充てるため、スポーツ施設の利用料相当の額を積立てを行う予定である。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際交流基金（国際交流事業の円滑な推進に必要な財源を確保）、健康都市推進基金（健康都市推進事業の円滑な推進に必要な財源を確保）、福祉基金（福祉事業の円滑な推進に必要な財源を確保）、墓園管理基金（市営暮園の管理に必要な財源を確保）、農業振興基金（農業振興事業の円滑な推進に必要な財源を確保）、緑花推進基金（緑花事業の円滑な推進に必要な財源を確保）、まなびさぽーと基金（まなびさぽーと資金に必要な財源を確保）、文化振興基金（文化振興事業の円滑な推進に必要な財源を確保）、交通安全基金（交通安全事業の円滑な推進に必要な財源を確保）、公共施設維持基金（公共施設の円滑な維持保全を図るための財源を確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財政調整基金が目標額となったため、今後の公共施設老朽化等にかかる多額の修繕費に備え、公共施設維持基金に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それぞれの基金の目的に応じ、適切な運営に努める。公共施設維持基金に関しては、財政調整基金が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維持できれば、今後の公共施設老朽化に備え、さらに積立てを行う予定である。また市有財産利活用基本方針に基づき、未利用地等の処分を積極的に行い、確保した財源を積立て、基金の拡充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令和４年度については、当初予算時の取崩額をなくし、さらに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百万円の積み立てを行った。これは税収の増額等が主な理由である。これにより財政調整基金は、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財政調整基金については、リーマンショックの影響による税減収を補う取崩額（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億円）とその際の行財政改革の成果等による積立額（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億円）を考慮し、差額の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億円程を必要額と考えている。そのため、長期的に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基金残高を維持する必要がある。また、税収増や経費削減等により、財政状況に余裕ができた場合は、今後の公共施設老朽化等に多額の修繕費が必要となるため、公共施設維持基金に積立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令和４年度においては、利息のみの積立てで、取崩しは行っておらず、前年度とほぼ同額である。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年度に取崩を行って以降、取崩は行っておらず、利息のみを積立てている状況である。財政調整基金が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億円程度を維持できれば、公共施設の老朽化等に係る公共施設維持基金に積立てを行う予定であるため、今後も同額を維持する見込みである。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37219711</v>
      </c>
      <c r="BO4" s="449"/>
      <c r="BP4" s="449"/>
      <c r="BQ4" s="449"/>
      <c r="BR4" s="449"/>
      <c r="BS4" s="449"/>
      <c r="BT4" s="449"/>
      <c r="BU4" s="450"/>
      <c r="BV4" s="448">
        <v>36137253</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17.2</v>
      </c>
      <c r="CU4" s="589"/>
      <c r="CV4" s="589"/>
      <c r="CW4" s="589"/>
      <c r="CX4" s="589"/>
      <c r="CY4" s="589"/>
      <c r="CZ4" s="589"/>
      <c r="DA4" s="590"/>
      <c r="DB4" s="588">
        <v>15.5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34018310</v>
      </c>
      <c r="BO5" s="420"/>
      <c r="BP5" s="420"/>
      <c r="BQ5" s="420"/>
      <c r="BR5" s="420"/>
      <c r="BS5" s="420"/>
      <c r="BT5" s="420"/>
      <c r="BU5" s="421"/>
      <c r="BV5" s="419">
        <v>33179167</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91</v>
      </c>
      <c r="CU5" s="417"/>
      <c r="CV5" s="417"/>
      <c r="CW5" s="417"/>
      <c r="CX5" s="417"/>
      <c r="CY5" s="417"/>
      <c r="CZ5" s="417"/>
      <c r="DA5" s="418"/>
      <c r="DB5" s="416">
        <v>95.6</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3201401</v>
      </c>
      <c r="BO6" s="420"/>
      <c r="BP6" s="420"/>
      <c r="BQ6" s="420"/>
      <c r="BR6" s="420"/>
      <c r="BS6" s="420"/>
      <c r="BT6" s="420"/>
      <c r="BU6" s="421"/>
      <c r="BV6" s="419">
        <v>2958086</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91</v>
      </c>
      <c r="CU6" s="563"/>
      <c r="CV6" s="563"/>
      <c r="CW6" s="563"/>
      <c r="CX6" s="563"/>
      <c r="CY6" s="563"/>
      <c r="CZ6" s="563"/>
      <c r="DA6" s="564"/>
      <c r="DB6" s="562">
        <v>95.6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96</v>
      </c>
      <c r="AV7" s="478"/>
      <c r="AW7" s="478"/>
      <c r="AX7" s="478"/>
      <c r="AY7" s="433" t="s">
        <v>108</v>
      </c>
      <c r="AZ7" s="434"/>
      <c r="BA7" s="434"/>
      <c r="BB7" s="434"/>
      <c r="BC7" s="434"/>
      <c r="BD7" s="434"/>
      <c r="BE7" s="434"/>
      <c r="BF7" s="434"/>
      <c r="BG7" s="434"/>
      <c r="BH7" s="434"/>
      <c r="BI7" s="434"/>
      <c r="BJ7" s="434"/>
      <c r="BK7" s="434"/>
      <c r="BL7" s="434"/>
      <c r="BM7" s="435"/>
      <c r="BN7" s="419">
        <v>112213</v>
      </c>
      <c r="BO7" s="420"/>
      <c r="BP7" s="420"/>
      <c r="BQ7" s="420"/>
      <c r="BR7" s="420"/>
      <c r="BS7" s="420"/>
      <c r="BT7" s="420"/>
      <c r="BU7" s="421"/>
      <c r="BV7" s="419">
        <v>99135</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17951807</v>
      </c>
      <c r="CU7" s="420"/>
      <c r="CV7" s="420"/>
      <c r="CW7" s="420"/>
      <c r="CX7" s="420"/>
      <c r="CY7" s="420"/>
      <c r="CZ7" s="420"/>
      <c r="DA7" s="421"/>
      <c r="DB7" s="419">
        <v>18442725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96</v>
      </c>
      <c r="AV8" s="478"/>
      <c r="AW8" s="478"/>
      <c r="AX8" s="478"/>
      <c r="AY8" s="433" t="s">
        <v>111</v>
      </c>
      <c r="AZ8" s="434"/>
      <c r="BA8" s="434"/>
      <c r="BB8" s="434"/>
      <c r="BC8" s="434"/>
      <c r="BD8" s="434"/>
      <c r="BE8" s="434"/>
      <c r="BF8" s="434"/>
      <c r="BG8" s="434"/>
      <c r="BH8" s="434"/>
      <c r="BI8" s="434"/>
      <c r="BJ8" s="434"/>
      <c r="BK8" s="434"/>
      <c r="BL8" s="434"/>
      <c r="BM8" s="435"/>
      <c r="BN8" s="419">
        <v>3089188</v>
      </c>
      <c r="BO8" s="420"/>
      <c r="BP8" s="420"/>
      <c r="BQ8" s="420"/>
      <c r="BR8" s="420"/>
      <c r="BS8" s="420"/>
      <c r="BT8" s="420"/>
      <c r="BU8" s="421"/>
      <c r="BV8" s="419">
        <v>2858951</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1.1499999999999999</v>
      </c>
      <c r="CU8" s="523"/>
      <c r="CV8" s="523"/>
      <c r="CW8" s="523"/>
      <c r="CX8" s="523"/>
      <c r="CY8" s="523"/>
      <c r="CZ8" s="523"/>
      <c r="DA8" s="524"/>
      <c r="DB8" s="522">
        <v>1.21</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72458</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230237</v>
      </c>
      <c r="BO9" s="420"/>
      <c r="BP9" s="420"/>
      <c r="BQ9" s="420"/>
      <c r="BR9" s="420"/>
      <c r="BS9" s="420"/>
      <c r="BT9" s="420"/>
      <c r="BU9" s="421"/>
      <c r="BV9" s="419">
        <v>99788</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4.2</v>
      </c>
      <c r="CU9" s="417"/>
      <c r="CV9" s="417"/>
      <c r="CW9" s="417"/>
      <c r="CX9" s="417"/>
      <c r="CY9" s="417"/>
      <c r="CZ9" s="417"/>
      <c r="DA9" s="418"/>
      <c r="DB9" s="416">
        <v>4.3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71346</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477286</v>
      </c>
      <c r="BO10" s="420"/>
      <c r="BP10" s="420"/>
      <c r="BQ10" s="420"/>
      <c r="BR10" s="420"/>
      <c r="BS10" s="420"/>
      <c r="BT10" s="420"/>
      <c r="BU10" s="421"/>
      <c r="BV10" s="419">
        <v>6356</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96</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72645</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96</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149774</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130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66795</v>
      </c>
      <c r="S13" s="507"/>
      <c r="T13" s="507"/>
      <c r="U13" s="507"/>
      <c r="V13" s="508"/>
      <c r="W13" s="509" t="s">
        <v>140</v>
      </c>
      <c r="X13" s="405"/>
      <c r="Y13" s="405"/>
      <c r="Z13" s="405"/>
      <c r="AA13" s="405"/>
      <c r="AB13" s="406"/>
      <c r="AC13" s="372">
        <v>1386</v>
      </c>
      <c r="AD13" s="373"/>
      <c r="AE13" s="373"/>
      <c r="AF13" s="373"/>
      <c r="AG13" s="374"/>
      <c r="AH13" s="372">
        <v>1577</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707523</v>
      </c>
      <c r="BO13" s="420"/>
      <c r="BP13" s="420"/>
      <c r="BQ13" s="420"/>
      <c r="BR13" s="420"/>
      <c r="BS13" s="420"/>
      <c r="BT13" s="420"/>
      <c r="BU13" s="421"/>
      <c r="BV13" s="419">
        <v>-43630</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2.7</v>
      </c>
      <c r="CU13" s="417"/>
      <c r="CV13" s="417"/>
      <c r="CW13" s="417"/>
      <c r="CX13" s="417"/>
      <c r="CY13" s="417"/>
      <c r="CZ13" s="417"/>
      <c r="DA13" s="418"/>
      <c r="DB13" s="416">
        <v>2.1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72727</v>
      </c>
      <c r="S14" s="507"/>
      <c r="T14" s="507"/>
      <c r="U14" s="507"/>
      <c r="V14" s="508"/>
      <c r="W14" s="510"/>
      <c r="X14" s="408"/>
      <c r="Y14" s="408"/>
      <c r="Z14" s="408"/>
      <c r="AA14" s="408"/>
      <c r="AB14" s="409"/>
      <c r="AC14" s="499">
        <v>3.8</v>
      </c>
      <c r="AD14" s="500"/>
      <c r="AE14" s="500"/>
      <c r="AF14" s="500"/>
      <c r="AG14" s="501"/>
      <c r="AH14" s="499">
        <v>4.2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2.2000000000000002</v>
      </c>
      <c r="CU14" s="517"/>
      <c r="CV14" s="517"/>
      <c r="CW14" s="517"/>
      <c r="CX14" s="517"/>
      <c r="CY14" s="517"/>
      <c r="CZ14" s="517"/>
      <c r="DA14" s="518"/>
      <c r="DB14" s="516" t="s">
        <v>147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148</v>
      </c>
      <c r="N15" s="504"/>
      <c r="O15" s="504"/>
      <c r="P15" s="504"/>
      <c r="Q15" s="505"/>
      <c r="R15" s="506">
        <v>67221</v>
      </c>
      <c r="S15" s="507"/>
      <c r="T15" s="507"/>
      <c r="U15" s="507"/>
      <c r="V15" s="508"/>
      <c r="W15" s="509" t="s">
        <v>149</v>
      </c>
      <c r="X15" s="405"/>
      <c r="Y15" s="405"/>
      <c r="Z15" s="405"/>
      <c r="AA15" s="405"/>
      <c r="AB15" s="406"/>
      <c r="AC15" s="372">
        <v>17797</v>
      </c>
      <c r="AD15" s="373"/>
      <c r="AE15" s="373"/>
      <c r="AF15" s="373"/>
      <c r="AG15" s="374"/>
      <c r="AH15" s="372">
        <v>18303</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13990049</v>
      </c>
      <c r="BO15" s="449"/>
      <c r="BP15" s="449"/>
      <c r="BQ15" s="449"/>
      <c r="BR15" s="449"/>
      <c r="BS15" s="449"/>
      <c r="BT15" s="449"/>
      <c r="BU15" s="450"/>
      <c r="BV15" s="448">
        <v>14303159</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48.3</v>
      </c>
      <c r="AD16" s="500"/>
      <c r="AE16" s="500"/>
      <c r="AF16" s="500"/>
      <c r="AG16" s="501"/>
      <c r="AH16" s="499">
        <v>49</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12549781</v>
      </c>
      <c r="BO16" s="420"/>
      <c r="BP16" s="420"/>
      <c r="BQ16" s="420"/>
      <c r="BR16" s="420"/>
      <c r="BS16" s="420"/>
      <c r="BT16" s="420"/>
      <c r="BU16" s="421"/>
      <c r="BV16" s="419">
        <v>12663958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17629</v>
      </c>
      <c r="AD17" s="373"/>
      <c r="AE17" s="373"/>
      <c r="AF17" s="373"/>
      <c r="AG17" s="374"/>
      <c r="AH17" s="372">
        <v>17484</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17951807</v>
      </c>
      <c r="BO17" s="420"/>
      <c r="BP17" s="420"/>
      <c r="BQ17" s="420"/>
      <c r="BR17" s="420"/>
      <c r="BS17" s="420"/>
      <c r="BT17" s="420"/>
      <c r="BU17" s="421"/>
      <c r="BV17" s="419">
        <v>18442725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36.68</v>
      </c>
      <c r="M18" s="472"/>
      <c r="N18" s="472"/>
      <c r="O18" s="472"/>
      <c r="P18" s="472"/>
      <c r="Q18" s="472"/>
      <c r="R18" s="473"/>
      <c r="S18" s="473"/>
      <c r="T18" s="473"/>
      <c r="U18" s="473"/>
      <c r="V18" s="474"/>
      <c r="W18" s="490"/>
      <c r="X18" s="491"/>
      <c r="Y18" s="491"/>
      <c r="Z18" s="491"/>
      <c r="AA18" s="491"/>
      <c r="AB18" s="515"/>
      <c r="AC18" s="389">
        <v>47.9</v>
      </c>
      <c r="AD18" s="390"/>
      <c r="AE18" s="390"/>
      <c r="AF18" s="390"/>
      <c r="AG18" s="475"/>
      <c r="AH18" s="389">
        <v>46.8</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18406327</v>
      </c>
      <c r="BO18" s="420"/>
      <c r="BP18" s="420"/>
      <c r="BQ18" s="420"/>
      <c r="BR18" s="420"/>
      <c r="BS18" s="420"/>
      <c r="BT18" s="420"/>
      <c r="BU18" s="421"/>
      <c r="BV18" s="419">
        <v>17607031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1975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28235665</v>
      </c>
      <c r="BO19" s="420"/>
      <c r="BP19" s="420"/>
      <c r="BQ19" s="420"/>
      <c r="BR19" s="420"/>
      <c r="BS19" s="420"/>
      <c r="BT19" s="420"/>
      <c r="BU19" s="421"/>
      <c r="BV19" s="419">
        <v>26598718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28277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8712791</v>
      </c>
      <c r="BO22" s="449"/>
      <c r="BP22" s="449"/>
      <c r="BQ22" s="449"/>
      <c r="BR22" s="449"/>
      <c r="BS22" s="449"/>
      <c r="BT22" s="449"/>
      <c r="BU22" s="450"/>
      <c r="BV22" s="448">
        <v>8878061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5257360</v>
      </c>
      <c r="BO23" s="420"/>
      <c r="BP23" s="420"/>
      <c r="BQ23" s="420"/>
      <c r="BR23" s="420"/>
      <c r="BS23" s="420"/>
      <c r="BT23" s="420"/>
      <c r="BU23" s="421"/>
      <c r="BV23" s="419">
        <v>5668895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10030</v>
      </c>
      <c r="R24" s="373"/>
      <c r="S24" s="373"/>
      <c r="T24" s="373"/>
      <c r="U24" s="373"/>
      <c r="V24" s="374"/>
      <c r="W24" s="462"/>
      <c r="X24" s="399"/>
      <c r="Y24" s="400"/>
      <c r="Z24" s="375" t="s">
        <v>174</v>
      </c>
      <c r="AA24" s="376"/>
      <c r="AB24" s="376"/>
      <c r="AC24" s="376"/>
      <c r="AD24" s="376"/>
      <c r="AE24" s="376"/>
      <c r="AF24" s="376"/>
      <c r="AG24" s="377"/>
      <c r="AH24" s="372">
        <v>415</v>
      </c>
      <c r="AI24" s="373"/>
      <c r="AJ24" s="373"/>
      <c r="AK24" s="373"/>
      <c r="AL24" s="374"/>
      <c r="AM24" s="372">
        <v>1312230</v>
      </c>
      <c r="AN24" s="373"/>
      <c r="AO24" s="373"/>
      <c r="AP24" s="373"/>
      <c r="AQ24" s="373"/>
      <c r="AR24" s="374"/>
      <c r="AS24" s="372">
        <v>3162</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7527820</v>
      </c>
      <c r="BO24" s="420"/>
      <c r="BP24" s="420"/>
      <c r="BQ24" s="420"/>
      <c r="BR24" s="420"/>
      <c r="BS24" s="420"/>
      <c r="BT24" s="420"/>
      <c r="BU24" s="421"/>
      <c r="BV24" s="419">
        <v>7545252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1</v>
      </c>
      <c r="M25" s="373"/>
      <c r="N25" s="373"/>
      <c r="O25" s="373"/>
      <c r="P25" s="374"/>
      <c r="Q25" s="372">
        <v>8220</v>
      </c>
      <c r="R25" s="373"/>
      <c r="S25" s="373"/>
      <c r="T25" s="373"/>
      <c r="U25" s="373"/>
      <c r="V25" s="374"/>
      <c r="W25" s="462"/>
      <c r="X25" s="399"/>
      <c r="Y25" s="400"/>
      <c r="Z25" s="375" t="s">
        <v>177</v>
      </c>
      <c r="AA25" s="376"/>
      <c r="AB25" s="376"/>
      <c r="AC25" s="376"/>
      <c r="AD25" s="376"/>
      <c r="AE25" s="376"/>
      <c r="AF25" s="376"/>
      <c r="AG25" s="377"/>
      <c r="AH25" s="372" t="s">
        <v>178</v>
      </c>
      <c r="AI25" s="373"/>
      <c r="AJ25" s="373"/>
      <c r="AK25" s="373"/>
      <c r="AL25" s="374"/>
      <c r="AM25" s="372" t="s">
        <v>130</v>
      </c>
      <c r="AN25" s="373"/>
      <c r="AO25" s="373"/>
      <c r="AP25" s="373"/>
      <c r="AQ25" s="373"/>
      <c r="AR25" s="374"/>
      <c r="AS25" s="372" t="s">
        <v>130</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1587128</v>
      </c>
      <c r="BO25" s="449"/>
      <c r="BP25" s="449"/>
      <c r="BQ25" s="449"/>
      <c r="BR25" s="449"/>
      <c r="BS25" s="449"/>
      <c r="BT25" s="449"/>
      <c r="BU25" s="450"/>
      <c r="BV25" s="448">
        <v>1065395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7150</v>
      </c>
      <c r="R26" s="373"/>
      <c r="S26" s="373"/>
      <c r="T26" s="373"/>
      <c r="U26" s="373"/>
      <c r="V26" s="374"/>
      <c r="W26" s="462"/>
      <c r="X26" s="399"/>
      <c r="Y26" s="400"/>
      <c r="Z26" s="375" t="s">
        <v>181</v>
      </c>
      <c r="AA26" s="430"/>
      <c r="AB26" s="430"/>
      <c r="AC26" s="430"/>
      <c r="AD26" s="430"/>
      <c r="AE26" s="430"/>
      <c r="AF26" s="430"/>
      <c r="AG26" s="431"/>
      <c r="AH26" s="372" t="s">
        <v>130</v>
      </c>
      <c r="AI26" s="373"/>
      <c r="AJ26" s="373"/>
      <c r="AK26" s="373"/>
      <c r="AL26" s="374"/>
      <c r="AM26" s="372" t="s">
        <v>147</v>
      </c>
      <c r="AN26" s="373"/>
      <c r="AO26" s="373"/>
      <c r="AP26" s="373"/>
      <c r="AQ26" s="373"/>
      <c r="AR26" s="374"/>
      <c r="AS26" s="372" t="s">
        <v>131</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183</v>
      </c>
      <c r="BO26" s="420"/>
      <c r="BP26" s="420"/>
      <c r="BQ26" s="420"/>
      <c r="BR26" s="420"/>
      <c r="BS26" s="420"/>
      <c r="BT26" s="420"/>
      <c r="BU26" s="421"/>
      <c r="BV26" s="419" t="s">
        <v>147</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184</v>
      </c>
      <c r="F27" s="376"/>
      <c r="G27" s="376"/>
      <c r="H27" s="376"/>
      <c r="I27" s="376"/>
      <c r="J27" s="376"/>
      <c r="K27" s="377"/>
      <c r="L27" s="372">
        <v>1</v>
      </c>
      <c r="M27" s="373"/>
      <c r="N27" s="373"/>
      <c r="O27" s="373"/>
      <c r="P27" s="374"/>
      <c r="Q27" s="372">
        <v>5430</v>
      </c>
      <c r="R27" s="373"/>
      <c r="S27" s="373"/>
      <c r="T27" s="373"/>
      <c r="U27" s="373"/>
      <c r="V27" s="374"/>
      <c r="W27" s="462"/>
      <c r="X27" s="399"/>
      <c r="Y27" s="400"/>
      <c r="Z27" s="375" t="s">
        <v>185</v>
      </c>
      <c r="AA27" s="376"/>
      <c r="AB27" s="376"/>
      <c r="AC27" s="376"/>
      <c r="AD27" s="376"/>
      <c r="AE27" s="376"/>
      <c r="AF27" s="376"/>
      <c r="AG27" s="377"/>
      <c r="AH27" s="372">
        <v>40</v>
      </c>
      <c r="AI27" s="373"/>
      <c r="AJ27" s="373"/>
      <c r="AK27" s="373"/>
      <c r="AL27" s="374"/>
      <c r="AM27" s="372">
        <v>121368</v>
      </c>
      <c r="AN27" s="373"/>
      <c r="AO27" s="373"/>
      <c r="AP27" s="373"/>
      <c r="AQ27" s="373"/>
      <c r="AR27" s="374"/>
      <c r="AS27" s="372">
        <v>3034</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t="s">
        <v>178</v>
      </c>
      <c r="BO27" s="454"/>
      <c r="BP27" s="454"/>
      <c r="BQ27" s="454"/>
      <c r="BR27" s="454"/>
      <c r="BS27" s="454"/>
      <c r="BT27" s="454"/>
      <c r="BU27" s="455"/>
      <c r="BV27" s="453" t="s">
        <v>147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187</v>
      </c>
      <c r="F28" s="376"/>
      <c r="G28" s="376"/>
      <c r="H28" s="376"/>
      <c r="I28" s="376"/>
      <c r="J28" s="376"/>
      <c r="K28" s="377"/>
      <c r="L28" s="372">
        <v>1</v>
      </c>
      <c r="M28" s="373"/>
      <c r="N28" s="373"/>
      <c r="O28" s="373"/>
      <c r="P28" s="374"/>
      <c r="Q28" s="372">
        <v>5030</v>
      </c>
      <c r="R28" s="373"/>
      <c r="S28" s="373"/>
      <c r="T28" s="373"/>
      <c r="U28" s="373"/>
      <c r="V28" s="374"/>
      <c r="W28" s="462"/>
      <c r="X28" s="399"/>
      <c r="Y28" s="400"/>
      <c r="Z28" s="375" t="s">
        <v>188</v>
      </c>
      <c r="AA28" s="376"/>
      <c r="AB28" s="376"/>
      <c r="AC28" s="376"/>
      <c r="AD28" s="376"/>
      <c r="AE28" s="376"/>
      <c r="AF28" s="376"/>
      <c r="AG28" s="377"/>
      <c r="AH28" s="372" t="s">
        <v>147</v>
      </c>
      <c r="AI28" s="373"/>
      <c r="AJ28" s="373"/>
      <c r="AK28" s="373"/>
      <c r="AL28" s="374"/>
      <c r="AM28" s="372" t="s">
        <v>130</v>
      </c>
      <c r="AN28" s="373"/>
      <c r="AO28" s="373"/>
      <c r="AP28" s="373"/>
      <c r="AQ28" s="373"/>
      <c r="AR28" s="374"/>
      <c r="AS28" s="372" t="s">
        <v>130</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6410402</v>
      </c>
      <c r="BO28" s="449"/>
      <c r="BP28" s="449"/>
      <c r="BQ28" s="449"/>
      <c r="BR28" s="449"/>
      <c r="BS28" s="449"/>
      <c r="BT28" s="449"/>
      <c r="BU28" s="450"/>
      <c r="BV28" s="448">
        <v>5933116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190</v>
      </c>
      <c r="F29" s="376"/>
      <c r="G29" s="376"/>
      <c r="H29" s="376"/>
      <c r="I29" s="376"/>
      <c r="J29" s="376"/>
      <c r="K29" s="377"/>
      <c r="L29" s="372">
        <v>18</v>
      </c>
      <c r="M29" s="373"/>
      <c r="N29" s="373"/>
      <c r="O29" s="373"/>
      <c r="P29" s="374"/>
      <c r="Q29" s="372">
        <v>4480</v>
      </c>
      <c r="R29" s="373"/>
      <c r="S29" s="373"/>
      <c r="T29" s="373"/>
      <c r="U29" s="373"/>
      <c r="V29" s="374"/>
      <c r="W29" s="463"/>
      <c r="X29" s="464"/>
      <c r="Y29" s="465"/>
      <c r="Z29" s="375" t="s">
        <v>191</v>
      </c>
      <c r="AA29" s="376"/>
      <c r="AB29" s="376"/>
      <c r="AC29" s="376"/>
      <c r="AD29" s="376"/>
      <c r="AE29" s="376"/>
      <c r="AF29" s="376"/>
      <c r="AG29" s="377"/>
      <c r="AH29" s="372">
        <v>455</v>
      </c>
      <c r="AI29" s="373"/>
      <c r="AJ29" s="373"/>
      <c r="AK29" s="373"/>
      <c r="AL29" s="374"/>
      <c r="AM29" s="372">
        <v>1433598</v>
      </c>
      <c r="AN29" s="373"/>
      <c r="AO29" s="373"/>
      <c r="AP29" s="373"/>
      <c r="AQ29" s="373"/>
      <c r="AR29" s="374"/>
      <c r="AS29" s="372">
        <v>3151</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6772</v>
      </c>
      <c r="BO29" s="420"/>
      <c r="BP29" s="420"/>
      <c r="BQ29" s="420"/>
      <c r="BR29" s="420"/>
      <c r="BS29" s="420"/>
      <c r="BT29" s="420"/>
      <c r="BU29" s="421"/>
      <c r="BV29" s="419">
        <v>6765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97.2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1879829</v>
      </c>
      <c r="BO30" s="454"/>
      <c r="BP30" s="454"/>
      <c r="BQ30" s="454"/>
      <c r="BR30" s="454"/>
      <c r="BS30" s="454"/>
      <c r="BT30" s="454"/>
      <c r="BU30" s="455"/>
      <c r="BV30" s="453">
        <v>1927127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204</v>
      </c>
      <c r="AN33" s="371"/>
      <c r="AO33" s="370" t="s">
        <v>205</v>
      </c>
      <c r="AP33" s="370"/>
      <c r="AQ33" s="370"/>
      <c r="AR33" s="370"/>
      <c r="AS33" s="370"/>
      <c r="AT33" s="370"/>
      <c r="AU33" s="370"/>
      <c r="AV33" s="370"/>
      <c r="AW33" s="370"/>
      <c r="AX33" s="370"/>
      <c r="AY33" s="370"/>
      <c r="AZ33" s="370"/>
      <c r="BA33" s="370"/>
      <c r="BB33" s="370"/>
      <c r="BC33" s="370"/>
      <c r="BD33" s="207"/>
      <c r="BE33" s="370" t="s">
        <v>206</v>
      </c>
      <c r="BF33" s="370"/>
      <c r="BG33" s="370" t="s">
        <v>207</v>
      </c>
      <c r="BH33" s="370"/>
      <c r="BI33" s="370"/>
      <c r="BJ33" s="370"/>
      <c r="BK33" s="370"/>
      <c r="BL33" s="370"/>
      <c r="BM33" s="370"/>
      <c r="BN33" s="370"/>
      <c r="BO33" s="370"/>
      <c r="BP33" s="370"/>
      <c r="BQ33" s="370"/>
      <c r="BR33" s="370"/>
      <c r="BS33" s="370"/>
      <c r="BT33" s="370"/>
      <c r="BU33" s="370"/>
      <c r="BV33" s="207"/>
      <c r="BW33" s="371" t="s">
        <v>206</v>
      </c>
      <c r="BX33" s="371"/>
      <c r="BY33" s="370" t="s">
        <v>208</v>
      </c>
      <c r="BZ33" s="370"/>
      <c r="CA33" s="370"/>
      <c r="CB33" s="370"/>
      <c r="CC33" s="370"/>
      <c r="CD33" s="370"/>
      <c r="CE33" s="370"/>
      <c r="CF33" s="370"/>
      <c r="CG33" s="370"/>
      <c r="CH33" s="370"/>
      <c r="CI33" s="370"/>
      <c r="CJ33" s="370"/>
      <c r="CK33" s="370"/>
      <c r="CL33" s="370"/>
      <c r="CM33" s="370"/>
      <c r="CN33" s="206"/>
      <c r="CO33" s="371" t="s">
        <v>204</v>
      </c>
      <c r="CP33" s="371"/>
      <c r="CQ33" s="370" t="s">
        <v>209</v>
      </c>
      <c r="CR33" s="370"/>
      <c r="CS33" s="370"/>
      <c r="CT33" s="370"/>
      <c r="CU33" s="370"/>
      <c r="CV33" s="370"/>
      <c r="CW33" s="370"/>
      <c r="CX33" s="370"/>
      <c r="CY33" s="370"/>
      <c r="CZ33" s="370"/>
      <c r="DA33" s="370"/>
      <c r="DB33" s="370"/>
      <c r="DC33" s="370"/>
      <c r="DD33" s="370"/>
      <c r="DE33" s="370"/>
      <c r="DF33" s="206"/>
      <c r="DG33" s="369" t="s">
        <v>210</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衣浦衛生組合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㈱ヘキナンシティカンパニー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訪問看護事業特別会計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介護保険（保険事業勘定）特別会計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衣浦東部広域連合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碧南市土地開発公社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介護保険（介護サービス事業勘定）特別会計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愛知県後期高齢者医療広域連合（一般会計）</v>
      </c>
      <c r="BZ36" s="368"/>
      <c r="CA36" s="368"/>
      <c r="CB36" s="368"/>
      <c r="CC36" s="368"/>
      <c r="CD36" s="368"/>
      <c r="CE36" s="368"/>
      <c r="CF36" s="368"/>
      <c r="CG36" s="368"/>
      <c r="CH36" s="368"/>
      <c r="CI36" s="368"/>
      <c r="CJ36" s="368"/>
      <c r="CK36" s="368"/>
      <c r="CL36" s="368"/>
      <c r="CM36" s="368"/>
      <c r="CN36" s="181"/>
      <c r="CO36" s="367">
        <f t="shared" si="3"/>
        <v>16</v>
      </c>
      <c r="CP36" s="367"/>
      <c r="CQ36" s="368" t="str">
        <f>IF('各会計、関係団体の財政状況及び健全化判断比率'!BS9="","",'各会計、関係団体の財政状況及び健全化判断比率'!BS9)</f>
        <v>㈶碧南市健康増進会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後期高齢者医療保険特別会計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愛知県後期高齢者医療広域連合
(後期高齢者医療特別会計)</v>
      </c>
      <c r="BZ37" s="368"/>
      <c r="CA37" s="368"/>
      <c r="CB37" s="368"/>
      <c r="CC37" s="368"/>
      <c r="CD37" s="368"/>
      <c r="CE37" s="368"/>
      <c r="CF37" s="368"/>
      <c r="CG37" s="368"/>
      <c r="CH37" s="368"/>
      <c r="CI37" s="368"/>
      <c r="CJ37" s="368"/>
      <c r="CK37" s="368"/>
      <c r="CL37" s="368"/>
      <c r="CM37" s="368"/>
      <c r="CN37" s="181"/>
      <c r="CO37" s="367">
        <f t="shared" si="3"/>
        <v>17</v>
      </c>
      <c r="CP37" s="367"/>
      <c r="CQ37" s="368" t="str">
        <f>IF('各会計、関係団体の財政状況及び健全化判断比率'!BS10="","",'各会計、関係団体の財政状況及び健全化判断比率'!BS10)</f>
        <v>㈶衣浦港福祉協会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364" t="s">
        <v>212</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213</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214</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216</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217</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Vr+UwyX8FZeuqfLUtIxphiGi4IOc/bGZEH4JXo1RIYsA2pnvY+tn9d98+77FeZlKB83ClOi+wAus59aEk/NeMw==" saltValue="RXuTgZCKgYQGpGYzlvmxY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220</v>
      </c>
      <c r="DI1" s="718"/>
      <c r="DJ1" s="718"/>
      <c r="DK1" s="718"/>
      <c r="DL1" s="718"/>
      <c r="DM1" s="718"/>
      <c r="DN1" s="719"/>
      <c r="DO1" s="214"/>
      <c r="DP1" s="717" t="s">
        <v>221</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223</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224</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225</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226</v>
      </c>
      <c r="S4" s="674"/>
      <c r="T4" s="674"/>
      <c r="U4" s="674"/>
      <c r="V4" s="674"/>
      <c r="W4" s="674"/>
      <c r="X4" s="674"/>
      <c r="Y4" s="675"/>
      <c r="Z4" s="673" t="s">
        <v>227</v>
      </c>
      <c r="AA4" s="674"/>
      <c r="AB4" s="674"/>
      <c r="AC4" s="675"/>
      <c r="AD4" s="673" t="s">
        <v>228</v>
      </c>
      <c r="AE4" s="674"/>
      <c r="AF4" s="674"/>
      <c r="AG4" s="674"/>
      <c r="AH4" s="674"/>
      <c r="AI4" s="674"/>
      <c r="AJ4" s="674"/>
      <c r="AK4" s="675"/>
      <c r="AL4" s="673" t="s">
        <v>227</v>
      </c>
      <c r="AM4" s="674"/>
      <c r="AN4" s="674"/>
      <c r="AO4" s="675"/>
      <c r="AP4" s="720" t="s">
        <v>229</v>
      </c>
      <c r="AQ4" s="720"/>
      <c r="AR4" s="720"/>
      <c r="AS4" s="720"/>
      <c r="AT4" s="720"/>
      <c r="AU4" s="720"/>
      <c r="AV4" s="720"/>
      <c r="AW4" s="720"/>
      <c r="AX4" s="720"/>
      <c r="AY4" s="720"/>
      <c r="AZ4" s="720"/>
      <c r="BA4" s="720"/>
      <c r="BB4" s="720"/>
      <c r="BC4" s="720"/>
      <c r="BD4" s="720"/>
      <c r="BE4" s="720"/>
      <c r="BF4" s="720"/>
      <c r="BG4" s="720" t="s">
        <v>230</v>
      </c>
      <c r="BH4" s="720"/>
      <c r="BI4" s="720"/>
      <c r="BJ4" s="720"/>
      <c r="BK4" s="720"/>
      <c r="BL4" s="720"/>
      <c r="BM4" s="720"/>
      <c r="BN4" s="720"/>
      <c r="BO4" s="720" t="s">
        <v>227</v>
      </c>
      <c r="BP4" s="720"/>
      <c r="BQ4" s="720"/>
      <c r="BR4" s="720"/>
      <c r="BS4" s="720" t="s">
        <v>231</v>
      </c>
      <c r="BT4" s="720"/>
      <c r="BU4" s="720"/>
      <c r="BV4" s="720"/>
      <c r="BW4" s="720"/>
      <c r="BX4" s="720"/>
      <c r="BY4" s="720"/>
      <c r="BZ4" s="720"/>
      <c r="CA4" s="720"/>
      <c r="CB4" s="720"/>
      <c r="CD4" s="673" t="s">
        <v>232</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233</v>
      </c>
      <c r="C5" s="680"/>
      <c r="D5" s="680"/>
      <c r="E5" s="680"/>
      <c r="F5" s="680"/>
      <c r="G5" s="680"/>
      <c r="H5" s="680"/>
      <c r="I5" s="680"/>
      <c r="J5" s="680"/>
      <c r="K5" s="680"/>
      <c r="L5" s="680"/>
      <c r="M5" s="680"/>
      <c r="N5" s="680"/>
      <c r="O5" s="680"/>
      <c r="P5" s="680"/>
      <c r="Q5" s="681"/>
      <c r="R5" s="676">
        <v>18424671</v>
      </c>
      <c r="S5" s="677"/>
      <c r="T5" s="677"/>
      <c r="U5" s="677"/>
      <c r="V5" s="677"/>
      <c r="W5" s="677"/>
      <c r="X5" s="677"/>
      <c r="Y5" s="702"/>
      <c r="Z5" s="715">
        <v>49.5</v>
      </c>
      <c r="AA5" s="715"/>
      <c r="AB5" s="715"/>
      <c r="AC5" s="715"/>
      <c r="AD5" s="716">
        <v>17260753</v>
      </c>
      <c r="AE5" s="716"/>
      <c r="AF5" s="716"/>
      <c r="AG5" s="716"/>
      <c r="AH5" s="716"/>
      <c r="AI5" s="716"/>
      <c r="AJ5" s="716"/>
      <c r="AK5" s="716"/>
      <c r="AL5" s="703">
        <v>85.3</v>
      </c>
      <c r="AM5" s="685"/>
      <c r="AN5" s="685"/>
      <c r="AO5" s="704"/>
      <c r="AP5" s="679" t="s">
        <v>234</v>
      </c>
      <c r="AQ5" s="680"/>
      <c r="AR5" s="680"/>
      <c r="AS5" s="680"/>
      <c r="AT5" s="680"/>
      <c r="AU5" s="680"/>
      <c r="AV5" s="680"/>
      <c r="AW5" s="680"/>
      <c r="AX5" s="680"/>
      <c r="AY5" s="680"/>
      <c r="AZ5" s="680"/>
      <c r="BA5" s="680"/>
      <c r="BB5" s="680"/>
      <c r="BC5" s="680"/>
      <c r="BD5" s="680"/>
      <c r="BE5" s="680"/>
      <c r="BF5" s="681"/>
      <c r="BG5" s="621">
        <v>17260753</v>
      </c>
      <c r="BH5" s="622"/>
      <c r="BI5" s="622"/>
      <c r="BJ5" s="622"/>
      <c r="BK5" s="622"/>
      <c r="BL5" s="622"/>
      <c r="BM5" s="622"/>
      <c r="BN5" s="623"/>
      <c r="BO5" s="659">
        <v>93.7</v>
      </c>
      <c r="BP5" s="659"/>
      <c r="BQ5" s="659"/>
      <c r="BR5" s="659"/>
      <c r="BS5" s="660" t="s">
        <v>130</v>
      </c>
      <c r="BT5" s="660"/>
      <c r="BU5" s="660"/>
      <c r="BV5" s="660"/>
      <c r="BW5" s="660"/>
      <c r="BX5" s="660"/>
      <c r="BY5" s="660"/>
      <c r="BZ5" s="660"/>
      <c r="CA5" s="660"/>
      <c r="CB5" s="698"/>
      <c r="CD5" s="673" t="s">
        <v>229</v>
      </c>
      <c r="CE5" s="674"/>
      <c r="CF5" s="674"/>
      <c r="CG5" s="674"/>
      <c r="CH5" s="674"/>
      <c r="CI5" s="674"/>
      <c r="CJ5" s="674"/>
      <c r="CK5" s="674"/>
      <c r="CL5" s="674"/>
      <c r="CM5" s="674"/>
      <c r="CN5" s="674"/>
      <c r="CO5" s="674"/>
      <c r="CP5" s="674"/>
      <c r="CQ5" s="675"/>
      <c r="CR5" s="673" t="s">
        <v>235</v>
      </c>
      <c r="CS5" s="674"/>
      <c r="CT5" s="674"/>
      <c r="CU5" s="674"/>
      <c r="CV5" s="674"/>
      <c r="CW5" s="674"/>
      <c r="CX5" s="674"/>
      <c r="CY5" s="675"/>
      <c r="CZ5" s="673" t="s">
        <v>227</v>
      </c>
      <c r="DA5" s="674"/>
      <c r="DB5" s="674"/>
      <c r="DC5" s="675"/>
      <c r="DD5" s="673" t="s">
        <v>236</v>
      </c>
      <c r="DE5" s="674"/>
      <c r="DF5" s="674"/>
      <c r="DG5" s="674"/>
      <c r="DH5" s="674"/>
      <c r="DI5" s="674"/>
      <c r="DJ5" s="674"/>
      <c r="DK5" s="674"/>
      <c r="DL5" s="674"/>
      <c r="DM5" s="674"/>
      <c r="DN5" s="674"/>
      <c r="DO5" s="674"/>
      <c r="DP5" s="675"/>
      <c r="DQ5" s="673" t="s">
        <v>237</v>
      </c>
      <c r="DR5" s="674"/>
      <c r="DS5" s="674"/>
      <c r="DT5" s="674"/>
      <c r="DU5" s="674"/>
      <c r="DV5" s="674"/>
      <c r="DW5" s="674"/>
      <c r="DX5" s="674"/>
      <c r="DY5" s="674"/>
      <c r="DZ5" s="674"/>
      <c r="EA5" s="674"/>
      <c r="EB5" s="674"/>
      <c r="EC5" s="675"/>
    </row>
    <row r="6" spans="2:143" ht="11.25" customHeight="1" x14ac:dyDescent="0.15">
      <c r="B6" s="618" t="s">
        <v>238</v>
      </c>
      <c r="C6" s="619"/>
      <c r="D6" s="619"/>
      <c r="E6" s="619"/>
      <c r="F6" s="619"/>
      <c r="G6" s="619"/>
      <c r="H6" s="619"/>
      <c r="I6" s="619"/>
      <c r="J6" s="619"/>
      <c r="K6" s="619"/>
      <c r="L6" s="619"/>
      <c r="M6" s="619"/>
      <c r="N6" s="619"/>
      <c r="O6" s="619"/>
      <c r="P6" s="619"/>
      <c r="Q6" s="620"/>
      <c r="R6" s="621">
        <v>265764</v>
      </c>
      <c r="S6" s="622"/>
      <c r="T6" s="622"/>
      <c r="U6" s="622"/>
      <c r="V6" s="622"/>
      <c r="W6" s="622"/>
      <c r="X6" s="622"/>
      <c r="Y6" s="623"/>
      <c r="Z6" s="659">
        <v>0.7</v>
      </c>
      <c r="AA6" s="659"/>
      <c r="AB6" s="659"/>
      <c r="AC6" s="659"/>
      <c r="AD6" s="660">
        <v>265764</v>
      </c>
      <c r="AE6" s="660"/>
      <c r="AF6" s="660"/>
      <c r="AG6" s="660"/>
      <c r="AH6" s="660"/>
      <c r="AI6" s="660"/>
      <c r="AJ6" s="660"/>
      <c r="AK6" s="660"/>
      <c r="AL6" s="624">
        <v>1.3</v>
      </c>
      <c r="AM6" s="625"/>
      <c r="AN6" s="625"/>
      <c r="AO6" s="661"/>
      <c r="AP6" s="618" t="s">
        <v>239</v>
      </c>
      <c r="AQ6" s="619"/>
      <c r="AR6" s="619"/>
      <c r="AS6" s="619"/>
      <c r="AT6" s="619"/>
      <c r="AU6" s="619"/>
      <c r="AV6" s="619"/>
      <c r="AW6" s="619"/>
      <c r="AX6" s="619"/>
      <c r="AY6" s="619"/>
      <c r="AZ6" s="619"/>
      <c r="BA6" s="619"/>
      <c r="BB6" s="619"/>
      <c r="BC6" s="619"/>
      <c r="BD6" s="619"/>
      <c r="BE6" s="619"/>
      <c r="BF6" s="620"/>
      <c r="BG6" s="621">
        <v>17260753</v>
      </c>
      <c r="BH6" s="622"/>
      <c r="BI6" s="622"/>
      <c r="BJ6" s="622"/>
      <c r="BK6" s="622"/>
      <c r="BL6" s="622"/>
      <c r="BM6" s="622"/>
      <c r="BN6" s="623"/>
      <c r="BO6" s="659">
        <v>93.7</v>
      </c>
      <c r="BP6" s="659"/>
      <c r="BQ6" s="659"/>
      <c r="BR6" s="659"/>
      <c r="BS6" s="660" t="s">
        <v>240</v>
      </c>
      <c r="BT6" s="660"/>
      <c r="BU6" s="660"/>
      <c r="BV6" s="660"/>
      <c r="BW6" s="660"/>
      <c r="BX6" s="660"/>
      <c r="BY6" s="660"/>
      <c r="BZ6" s="660"/>
      <c r="CA6" s="660"/>
      <c r="CB6" s="698"/>
      <c r="CD6" s="679" t="s">
        <v>241</v>
      </c>
      <c r="CE6" s="680"/>
      <c r="CF6" s="680"/>
      <c r="CG6" s="680"/>
      <c r="CH6" s="680"/>
      <c r="CI6" s="680"/>
      <c r="CJ6" s="680"/>
      <c r="CK6" s="680"/>
      <c r="CL6" s="680"/>
      <c r="CM6" s="680"/>
      <c r="CN6" s="680"/>
      <c r="CO6" s="680"/>
      <c r="CP6" s="680"/>
      <c r="CQ6" s="681"/>
      <c r="CR6" s="621">
        <v>253956</v>
      </c>
      <c r="CS6" s="622"/>
      <c r="CT6" s="622"/>
      <c r="CU6" s="622"/>
      <c r="CV6" s="622"/>
      <c r="CW6" s="622"/>
      <c r="CX6" s="622"/>
      <c r="CY6" s="623"/>
      <c r="CZ6" s="703">
        <v>0.7</v>
      </c>
      <c r="DA6" s="685"/>
      <c r="DB6" s="685"/>
      <c r="DC6" s="705"/>
      <c r="DD6" s="627" t="s">
        <v>240</v>
      </c>
      <c r="DE6" s="622"/>
      <c r="DF6" s="622"/>
      <c r="DG6" s="622"/>
      <c r="DH6" s="622"/>
      <c r="DI6" s="622"/>
      <c r="DJ6" s="622"/>
      <c r="DK6" s="622"/>
      <c r="DL6" s="622"/>
      <c r="DM6" s="622"/>
      <c r="DN6" s="622"/>
      <c r="DO6" s="622"/>
      <c r="DP6" s="623"/>
      <c r="DQ6" s="627">
        <v>252294</v>
      </c>
      <c r="DR6" s="622"/>
      <c r="DS6" s="622"/>
      <c r="DT6" s="622"/>
      <c r="DU6" s="622"/>
      <c r="DV6" s="622"/>
      <c r="DW6" s="622"/>
      <c r="DX6" s="622"/>
      <c r="DY6" s="622"/>
      <c r="DZ6" s="622"/>
      <c r="EA6" s="622"/>
      <c r="EB6" s="622"/>
      <c r="EC6" s="658"/>
    </row>
    <row r="7" spans="2:143" ht="11.25" customHeight="1" x14ac:dyDescent="0.15">
      <c r="B7" s="618" t="s">
        <v>242</v>
      </c>
      <c r="C7" s="619"/>
      <c r="D7" s="619"/>
      <c r="E7" s="619"/>
      <c r="F7" s="619"/>
      <c r="G7" s="619"/>
      <c r="H7" s="619"/>
      <c r="I7" s="619"/>
      <c r="J7" s="619"/>
      <c r="K7" s="619"/>
      <c r="L7" s="619"/>
      <c r="M7" s="619"/>
      <c r="N7" s="619"/>
      <c r="O7" s="619"/>
      <c r="P7" s="619"/>
      <c r="Q7" s="620"/>
      <c r="R7" s="621">
        <v>5458</v>
      </c>
      <c r="S7" s="622"/>
      <c r="T7" s="622"/>
      <c r="U7" s="622"/>
      <c r="V7" s="622"/>
      <c r="W7" s="622"/>
      <c r="X7" s="622"/>
      <c r="Y7" s="623"/>
      <c r="Z7" s="659">
        <v>0</v>
      </c>
      <c r="AA7" s="659"/>
      <c r="AB7" s="659"/>
      <c r="AC7" s="659"/>
      <c r="AD7" s="660">
        <v>5458</v>
      </c>
      <c r="AE7" s="660"/>
      <c r="AF7" s="660"/>
      <c r="AG7" s="660"/>
      <c r="AH7" s="660"/>
      <c r="AI7" s="660"/>
      <c r="AJ7" s="660"/>
      <c r="AK7" s="660"/>
      <c r="AL7" s="624">
        <v>0</v>
      </c>
      <c r="AM7" s="625"/>
      <c r="AN7" s="625"/>
      <c r="AO7" s="661"/>
      <c r="AP7" s="618" t="s">
        <v>243</v>
      </c>
      <c r="AQ7" s="619"/>
      <c r="AR7" s="619"/>
      <c r="AS7" s="619"/>
      <c r="AT7" s="619"/>
      <c r="AU7" s="619"/>
      <c r="AV7" s="619"/>
      <c r="AW7" s="619"/>
      <c r="AX7" s="619"/>
      <c r="AY7" s="619"/>
      <c r="AZ7" s="619"/>
      <c r="BA7" s="619"/>
      <c r="BB7" s="619"/>
      <c r="BC7" s="619"/>
      <c r="BD7" s="619"/>
      <c r="BE7" s="619"/>
      <c r="BF7" s="620"/>
      <c r="BG7" s="621">
        <v>7251608</v>
      </c>
      <c r="BH7" s="622"/>
      <c r="BI7" s="622"/>
      <c r="BJ7" s="622"/>
      <c r="BK7" s="622"/>
      <c r="BL7" s="622"/>
      <c r="BM7" s="622"/>
      <c r="BN7" s="623"/>
      <c r="BO7" s="659">
        <v>39.4</v>
      </c>
      <c r="BP7" s="659"/>
      <c r="BQ7" s="659"/>
      <c r="BR7" s="659"/>
      <c r="BS7" s="660" t="s">
        <v>240</v>
      </c>
      <c r="BT7" s="660"/>
      <c r="BU7" s="660"/>
      <c r="BV7" s="660"/>
      <c r="BW7" s="660"/>
      <c r="BX7" s="660"/>
      <c r="BY7" s="660"/>
      <c r="BZ7" s="660"/>
      <c r="CA7" s="660"/>
      <c r="CB7" s="698"/>
      <c r="CD7" s="618" t="s">
        <v>244</v>
      </c>
      <c r="CE7" s="619"/>
      <c r="CF7" s="619"/>
      <c r="CG7" s="619"/>
      <c r="CH7" s="619"/>
      <c r="CI7" s="619"/>
      <c r="CJ7" s="619"/>
      <c r="CK7" s="619"/>
      <c r="CL7" s="619"/>
      <c r="CM7" s="619"/>
      <c r="CN7" s="619"/>
      <c r="CO7" s="619"/>
      <c r="CP7" s="619"/>
      <c r="CQ7" s="620"/>
      <c r="CR7" s="621">
        <v>5319380</v>
      </c>
      <c r="CS7" s="622"/>
      <c r="CT7" s="622"/>
      <c r="CU7" s="622"/>
      <c r="CV7" s="622"/>
      <c r="CW7" s="622"/>
      <c r="CX7" s="622"/>
      <c r="CY7" s="623"/>
      <c r="CZ7" s="659">
        <v>15.6</v>
      </c>
      <c r="DA7" s="659"/>
      <c r="DB7" s="659"/>
      <c r="DC7" s="659"/>
      <c r="DD7" s="627">
        <v>83043</v>
      </c>
      <c r="DE7" s="622"/>
      <c r="DF7" s="622"/>
      <c r="DG7" s="622"/>
      <c r="DH7" s="622"/>
      <c r="DI7" s="622"/>
      <c r="DJ7" s="622"/>
      <c r="DK7" s="622"/>
      <c r="DL7" s="622"/>
      <c r="DM7" s="622"/>
      <c r="DN7" s="622"/>
      <c r="DO7" s="622"/>
      <c r="DP7" s="623"/>
      <c r="DQ7" s="627">
        <v>4838485</v>
      </c>
      <c r="DR7" s="622"/>
      <c r="DS7" s="622"/>
      <c r="DT7" s="622"/>
      <c r="DU7" s="622"/>
      <c r="DV7" s="622"/>
      <c r="DW7" s="622"/>
      <c r="DX7" s="622"/>
      <c r="DY7" s="622"/>
      <c r="DZ7" s="622"/>
      <c r="EA7" s="622"/>
      <c r="EB7" s="622"/>
      <c r="EC7" s="658"/>
    </row>
    <row r="8" spans="2:143" ht="11.25" customHeight="1" x14ac:dyDescent="0.15">
      <c r="B8" s="618" t="s">
        <v>245</v>
      </c>
      <c r="C8" s="619"/>
      <c r="D8" s="619"/>
      <c r="E8" s="619"/>
      <c r="F8" s="619"/>
      <c r="G8" s="619"/>
      <c r="H8" s="619"/>
      <c r="I8" s="619"/>
      <c r="J8" s="619"/>
      <c r="K8" s="619"/>
      <c r="L8" s="619"/>
      <c r="M8" s="619"/>
      <c r="N8" s="619"/>
      <c r="O8" s="619"/>
      <c r="P8" s="619"/>
      <c r="Q8" s="620"/>
      <c r="R8" s="621">
        <v>95630</v>
      </c>
      <c r="S8" s="622"/>
      <c r="T8" s="622"/>
      <c r="U8" s="622"/>
      <c r="V8" s="622"/>
      <c r="W8" s="622"/>
      <c r="X8" s="622"/>
      <c r="Y8" s="623"/>
      <c r="Z8" s="659">
        <v>0.3</v>
      </c>
      <c r="AA8" s="659"/>
      <c r="AB8" s="659"/>
      <c r="AC8" s="659"/>
      <c r="AD8" s="660">
        <v>95630</v>
      </c>
      <c r="AE8" s="660"/>
      <c r="AF8" s="660"/>
      <c r="AG8" s="660"/>
      <c r="AH8" s="660"/>
      <c r="AI8" s="660"/>
      <c r="AJ8" s="660"/>
      <c r="AK8" s="660"/>
      <c r="AL8" s="624">
        <v>0.5</v>
      </c>
      <c r="AM8" s="625"/>
      <c r="AN8" s="625"/>
      <c r="AO8" s="661"/>
      <c r="AP8" s="618" t="s">
        <v>246</v>
      </c>
      <c r="AQ8" s="619"/>
      <c r="AR8" s="619"/>
      <c r="AS8" s="619"/>
      <c r="AT8" s="619"/>
      <c r="AU8" s="619"/>
      <c r="AV8" s="619"/>
      <c r="AW8" s="619"/>
      <c r="AX8" s="619"/>
      <c r="AY8" s="619"/>
      <c r="AZ8" s="619"/>
      <c r="BA8" s="619"/>
      <c r="BB8" s="619"/>
      <c r="BC8" s="619"/>
      <c r="BD8" s="619"/>
      <c r="BE8" s="619"/>
      <c r="BF8" s="620"/>
      <c r="BG8" s="621">
        <v>142420</v>
      </c>
      <c r="BH8" s="622"/>
      <c r="BI8" s="622"/>
      <c r="BJ8" s="622"/>
      <c r="BK8" s="622"/>
      <c r="BL8" s="622"/>
      <c r="BM8" s="622"/>
      <c r="BN8" s="623"/>
      <c r="BO8" s="659">
        <v>0.8</v>
      </c>
      <c r="BP8" s="659"/>
      <c r="BQ8" s="659"/>
      <c r="BR8" s="659"/>
      <c r="BS8" s="660" t="s">
        <v>240</v>
      </c>
      <c r="BT8" s="660"/>
      <c r="BU8" s="660"/>
      <c r="BV8" s="660"/>
      <c r="BW8" s="660"/>
      <c r="BX8" s="660"/>
      <c r="BY8" s="660"/>
      <c r="BZ8" s="660"/>
      <c r="CA8" s="660"/>
      <c r="CB8" s="698"/>
      <c r="CD8" s="618" t="s">
        <v>247</v>
      </c>
      <c r="CE8" s="619"/>
      <c r="CF8" s="619"/>
      <c r="CG8" s="619"/>
      <c r="CH8" s="619"/>
      <c r="CI8" s="619"/>
      <c r="CJ8" s="619"/>
      <c r="CK8" s="619"/>
      <c r="CL8" s="619"/>
      <c r="CM8" s="619"/>
      <c r="CN8" s="619"/>
      <c r="CO8" s="619"/>
      <c r="CP8" s="619"/>
      <c r="CQ8" s="620"/>
      <c r="CR8" s="621">
        <v>11189770</v>
      </c>
      <c r="CS8" s="622"/>
      <c r="CT8" s="622"/>
      <c r="CU8" s="622"/>
      <c r="CV8" s="622"/>
      <c r="CW8" s="622"/>
      <c r="CX8" s="622"/>
      <c r="CY8" s="623"/>
      <c r="CZ8" s="659">
        <v>32.9</v>
      </c>
      <c r="DA8" s="659"/>
      <c r="DB8" s="659"/>
      <c r="DC8" s="659"/>
      <c r="DD8" s="627">
        <v>46947</v>
      </c>
      <c r="DE8" s="622"/>
      <c r="DF8" s="622"/>
      <c r="DG8" s="622"/>
      <c r="DH8" s="622"/>
      <c r="DI8" s="622"/>
      <c r="DJ8" s="622"/>
      <c r="DK8" s="622"/>
      <c r="DL8" s="622"/>
      <c r="DM8" s="622"/>
      <c r="DN8" s="622"/>
      <c r="DO8" s="622"/>
      <c r="DP8" s="623"/>
      <c r="DQ8" s="627">
        <v>6127962</v>
      </c>
      <c r="DR8" s="622"/>
      <c r="DS8" s="622"/>
      <c r="DT8" s="622"/>
      <c r="DU8" s="622"/>
      <c r="DV8" s="622"/>
      <c r="DW8" s="622"/>
      <c r="DX8" s="622"/>
      <c r="DY8" s="622"/>
      <c r="DZ8" s="622"/>
      <c r="EA8" s="622"/>
      <c r="EB8" s="622"/>
      <c r="EC8" s="658"/>
    </row>
    <row r="9" spans="2:143" ht="11.25" customHeight="1" x14ac:dyDescent="0.15">
      <c r="B9" s="618" t="s">
        <v>248</v>
      </c>
      <c r="C9" s="619"/>
      <c r="D9" s="619"/>
      <c r="E9" s="619"/>
      <c r="F9" s="619"/>
      <c r="G9" s="619"/>
      <c r="H9" s="619"/>
      <c r="I9" s="619"/>
      <c r="J9" s="619"/>
      <c r="K9" s="619"/>
      <c r="L9" s="619"/>
      <c r="M9" s="619"/>
      <c r="N9" s="619"/>
      <c r="O9" s="619"/>
      <c r="P9" s="619"/>
      <c r="Q9" s="620"/>
      <c r="R9" s="621">
        <v>65653</v>
      </c>
      <c r="S9" s="622"/>
      <c r="T9" s="622"/>
      <c r="U9" s="622"/>
      <c r="V9" s="622"/>
      <c r="W9" s="622"/>
      <c r="X9" s="622"/>
      <c r="Y9" s="623"/>
      <c r="Z9" s="659">
        <v>0.2</v>
      </c>
      <c r="AA9" s="659"/>
      <c r="AB9" s="659"/>
      <c r="AC9" s="659"/>
      <c r="AD9" s="660">
        <v>65653</v>
      </c>
      <c r="AE9" s="660"/>
      <c r="AF9" s="660"/>
      <c r="AG9" s="660"/>
      <c r="AH9" s="660"/>
      <c r="AI9" s="660"/>
      <c r="AJ9" s="660"/>
      <c r="AK9" s="660"/>
      <c r="AL9" s="624">
        <v>0.3</v>
      </c>
      <c r="AM9" s="625"/>
      <c r="AN9" s="625"/>
      <c r="AO9" s="661"/>
      <c r="AP9" s="618" t="s">
        <v>249</v>
      </c>
      <c r="AQ9" s="619"/>
      <c r="AR9" s="619"/>
      <c r="AS9" s="619"/>
      <c r="AT9" s="619"/>
      <c r="AU9" s="619"/>
      <c r="AV9" s="619"/>
      <c r="AW9" s="619"/>
      <c r="AX9" s="619"/>
      <c r="AY9" s="619"/>
      <c r="AZ9" s="619"/>
      <c r="BA9" s="619"/>
      <c r="BB9" s="619"/>
      <c r="BC9" s="619"/>
      <c r="BD9" s="619"/>
      <c r="BE9" s="619"/>
      <c r="BF9" s="620"/>
      <c r="BG9" s="621">
        <v>4672287</v>
      </c>
      <c r="BH9" s="622"/>
      <c r="BI9" s="622"/>
      <c r="BJ9" s="622"/>
      <c r="BK9" s="622"/>
      <c r="BL9" s="622"/>
      <c r="BM9" s="622"/>
      <c r="BN9" s="623"/>
      <c r="BO9" s="659">
        <v>25.4</v>
      </c>
      <c r="BP9" s="659"/>
      <c r="BQ9" s="659"/>
      <c r="BR9" s="659"/>
      <c r="BS9" s="660" t="s">
        <v>130</v>
      </c>
      <c r="BT9" s="660"/>
      <c r="BU9" s="660"/>
      <c r="BV9" s="660"/>
      <c r="BW9" s="660"/>
      <c r="BX9" s="660"/>
      <c r="BY9" s="660"/>
      <c r="BZ9" s="660"/>
      <c r="CA9" s="660"/>
      <c r="CB9" s="698"/>
      <c r="CD9" s="618" t="s">
        <v>250</v>
      </c>
      <c r="CE9" s="619"/>
      <c r="CF9" s="619"/>
      <c r="CG9" s="619"/>
      <c r="CH9" s="619"/>
      <c r="CI9" s="619"/>
      <c r="CJ9" s="619"/>
      <c r="CK9" s="619"/>
      <c r="CL9" s="619"/>
      <c r="CM9" s="619"/>
      <c r="CN9" s="619"/>
      <c r="CO9" s="619"/>
      <c r="CP9" s="619"/>
      <c r="CQ9" s="620"/>
      <c r="CR9" s="621">
        <v>5214988</v>
      </c>
      <c r="CS9" s="622"/>
      <c r="CT9" s="622"/>
      <c r="CU9" s="622"/>
      <c r="CV9" s="622"/>
      <c r="CW9" s="622"/>
      <c r="CX9" s="622"/>
      <c r="CY9" s="623"/>
      <c r="CZ9" s="659">
        <v>15.3</v>
      </c>
      <c r="DA9" s="659"/>
      <c r="DB9" s="659"/>
      <c r="DC9" s="659"/>
      <c r="DD9" s="627">
        <v>14061</v>
      </c>
      <c r="DE9" s="622"/>
      <c r="DF9" s="622"/>
      <c r="DG9" s="622"/>
      <c r="DH9" s="622"/>
      <c r="DI9" s="622"/>
      <c r="DJ9" s="622"/>
      <c r="DK9" s="622"/>
      <c r="DL9" s="622"/>
      <c r="DM9" s="622"/>
      <c r="DN9" s="622"/>
      <c r="DO9" s="622"/>
      <c r="DP9" s="623"/>
      <c r="DQ9" s="627">
        <v>4843934</v>
      </c>
      <c r="DR9" s="622"/>
      <c r="DS9" s="622"/>
      <c r="DT9" s="622"/>
      <c r="DU9" s="622"/>
      <c r="DV9" s="622"/>
      <c r="DW9" s="622"/>
      <c r="DX9" s="622"/>
      <c r="DY9" s="622"/>
      <c r="DZ9" s="622"/>
      <c r="EA9" s="622"/>
      <c r="EB9" s="622"/>
      <c r="EC9" s="658"/>
    </row>
    <row r="10" spans="2:143" ht="11.25" customHeight="1" x14ac:dyDescent="0.15">
      <c r="B10" s="618" t="s">
        <v>251</v>
      </c>
      <c r="C10" s="619"/>
      <c r="D10" s="619"/>
      <c r="E10" s="619"/>
      <c r="F10" s="619"/>
      <c r="G10" s="619"/>
      <c r="H10" s="619"/>
      <c r="I10" s="619"/>
      <c r="J10" s="619"/>
      <c r="K10" s="619"/>
      <c r="L10" s="619"/>
      <c r="M10" s="619"/>
      <c r="N10" s="619"/>
      <c r="O10" s="619"/>
      <c r="P10" s="619"/>
      <c r="Q10" s="620"/>
      <c r="R10" s="621" t="s">
        <v>240</v>
      </c>
      <c r="S10" s="622"/>
      <c r="T10" s="622"/>
      <c r="U10" s="622"/>
      <c r="V10" s="622"/>
      <c r="W10" s="622"/>
      <c r="X10" s="622"/>
      <c r="Y10" s="623"/>
      <c r="Z10" s="659" t="s">
        <v>240</v>
      </c>
      <c r="AA10" s="659"/>
      <c r="AB10" s="659"/>
      <c r="AC10" s="659"/>
      <c r="AD10" s="660" t="s">
        <v>240</v>
      </c>
      <c r="AE10" s="660"/>
      <c r="AF10" s="660"/>
      <c r="AG10" s="660"/>
      <c r="AH10" s="660"/>
      <c r="AI10" s="660"/>
      <c r="AJ10" s="660"/>
      <c r="AK10" s="660"/>
      <c r="AL10" s="624" t="s">
        <v>240</v>
      </c>
      <c r="AM10" s="625"/>
      <c r="AN10" s="625"/>
      <c r="AO10" s="661"/>
      <c r="AP10" s="618" t="s">
        <v>252</v>
      </c>
      <c r="AQ10" s="619"/>
      <c r="AR10" s="619"/>
      <c r="AS10" s="619"/>
      <c r="AT10" s="619"/>
      <c r="AU10" s="619"/>
      <c r="AV10" s="619"/>
      <c r="AW10" s="619"/>
      <c r="AX10" s="619"/>
      <c r="AY10" s="619"/>
      <c r="AZ10" s="619"/>
      <c r="BA10" s="619"/>
      <c r="BB10" s="619"/>
      <c r="BC10" s="619"/>
      <c r="BD10" s="619"/>
      <c r="BE10" s="619"/>
      <c r="BF10" s="620"/>
      <c r="BG10" s="621">
        <v>182825</v>
      </c>
      <c r="BH10" s="622"/>
      <c r="BI10" s="622"/>
      <c r="BJ10" s="622"/>
      <c r="BK10" s="622"/>
      <c r="BL10" s="622"/>
      <c r="BM10" s="622"/>
      <c r="BN10" s="623"/>
      <c r="BO10" s="659">
        <v>1</v>
      </c>
      <c r="BP10" s="659"/>
      <c r="BQ10" s="659"/>
      <c r="BR10" s="659"/>
      <c r="BS10" s="660" t="s">
        <v>240</v>
      </c>
      <c r="BT10" s="660"/>
      <c r="BU10" s="660"/>
      <c r="BV10" s="660"/>
      <c r="BW10" s="660"/>
      <c r="BX10" s="660"/>
      <c r="BY10" s="660"/>
      <c r="BZ10" s="660"/>
      <c r="CA10" s="660"/>
      <c r="CB10" s="698"/>
      <c r="CD10" s="618" t="s">
        <v>253</v>
      </c>
      <c r="CE10" s="619"/>
      <c r="CF10" s="619"/>
      <c r="CG10" s="619"/>
      <c r="CH10" s="619"/>
      <c r="CI10" s="619"/>
      <c r="CJ10" s="619"/>
      <c r="CK10" s="619"/>
      <c r="CL10" s="619"/>
      <c r="CM10" s="619"/>
      <c r="CN10" s="619"/>
      <c r="CO10" s="619"/>
      <c r="CP10" s="619"/>
      <c r="CQ10" s="620"/>
      <c r="CR10" s="621">
        <v>77199</v>
      </c>
      <c r="CS10" s="622"/>
      <c r="CT10" s="622"/>
      <c r="CU10" s="622"/>
      <c r="CV10" s="622"/>
      <c r="CW10" s="622"/>
      <c r="CX10" s="622"/>
      <c r="CY10" s="623"/>
      <c r="CZ10" s="659">
        <v>0.2</v>
      </c>
      <c r="DA10" s="659"/>
      <c r="DB10" s="659"/>
      <c r="DC10" s="659"/>
      <c r="DD10" s="627" t="s">
        <v>240</v>
      </c>
      <c r="DE10" s="622"/>
      <c r="DF10" s="622"/>
      <c r="DG10" s="622"/>
      <c r="DH10" s="622"/>
      <c r="DI10" s="622"/>
      <c r="DJ10" s="622"/>
      <c r="DK10" s="622"/>
      <c r="DL10" s="622"/>
      <c r="DM10" s="622"/>
      <c r="DN10" s="622"/>
      <c r="DO10" s="622"/>
      <c r="DP10" s="623"/>
      <c r="DQ10" s="627">
        <v>36455</v>
      </c>
      <c r="DR10" s="622"/>
      <c r="DS10" s="622"/>
      <c r="DT10" s="622"/>
      <c r="DU10" s="622"/>
      <c r="DV10" s="622"/>
      <c r="DW10" s="622"/>
      <c r="DX10" s="622"/>
      <c r="DY10" s="622"/>
      <c r="DZ10" s="622"/>
      <c r="EA10" s="622"/>
      <c r="EB10" s="622"/>
      <c r="EC10" s="658"/>
    </row>
    <row r="11" spans="2:143" ht="11.25" customHeight="1" x14ac:dyDescent="0.15">
      <c r="B11" s="618" t="s">
        <v>254</v>
      </c>
      <c r="C11" s="619"/>
      <c r="D11" s="619"/>
      <c r="E11" s="619"/>
      <c r="F11" s="619"/>
      <c r="G11" s="619"/>
      <c r="H11" s="619"/>
      <c r="I11" s="619"/>
      <c r="J11" s="619"/>
      <c r="K11" s="619"/>
      <c r="L11" s="619"/>
      <c r="M11" s="619"/>
      <c r="N11" s="619"/>
      <c r="O11" s="619"/>
      <c r="P11" s="619"/>
      <c r="Q11" s="620"/>
      <c r="R11" s="621">
        <v>1861351</v>
      </c>
      <c r="S11" s="622"/>
      <c r="T11" s="622"/>
      <c r="U11" s="622"/>
      <c r="V11" s="622"/>
      <c r="W11" s="622"/>
      <c r="X11" s="622"/>
      <c r="Y11" s="623"/>
      <c r="Z11" s="624">
        <v>5</v>
      </c>
      <c r="AA11" s="625"/>
      <c r="AB11" s="625"/>
      <c r="AC11" s="626"/>
      <c r="AD11" s="627">
        <v>1861351</v>
      </c>
      <c r="AE11" s="622"/>
      <c r="AF11" s="622"/>
      <c r="AG11" s="622"/>
      <c r="AH11" s="622"/>
      <c r="AI11" s="622"/>
      <c r="AJ11" s="622"/>
      <c r="AK11" s="623"/>
      <c r="AL11" s="624">
        <v>9.1999999999999993</v>
      </c>
      <c r="AM11" s="625"/>
      <c r="AN11" s="625"/>
      <c r="AO11" s="661"/>
      <c r="AP11" s="618" t="s">
        <v>255</v>
      </c>
      <c r="AQ11" s="619"/>
      <c r="AR11" s="619"/>
      <c r="AS11" s="619"/>
      <c r="AT11" s="619"/>
      <c r="AU11" s="619"/>
      <c r="AV11" s="619"/>
      <c r="AW11" s="619"/>
      <c r="AX11" s="619"/>
      <c r="AY11" s="619"/>
      <c r="AZ11" s="619"/>
      <c r="BA11" s="619"/>
      <c r="BB11" s="619"/>
      <c r="BC11" s="619"/>
      <c r="BD11" s="619"/>
      <c r="BE11" s="619"/>
      <c r="BF11" s="620"/>
      <c r="BG11" s="621">
        <v>2254076</v>
      </c>
      <c r="BH11" s="622"/>
      <c r="BI11" s="622"/>
      <c r="BJ11" s="622"/>
      <c r="BK11" s="622"/>
      <c r="BL11" s="622"/>
      <c r="BM11" s="622"/>
      <c r="BN11" s="623"/>
      <c r="BO11" s="659">
        <v>12.2</v>
      </c>
      <c r="BP11" s="659"/>
      <c r="BQ11" s="659"/>
      <c r="BR11" s="659"/>
      <c r="BS11" s="660" t="s">
        <v>240</v>
      </c>
      <c r="BT11" s="660"/>
      <c r="BU11" s="660"/>
      <c r="BV11" s="660"/>
      <c r="BW11" s="660"/>
      <c r="BX11" s="660"/>
      <c r="BY11" s="660"/>
      <c r="BZ11" s="660"/>
      <c r="CA11" s="660"/>
      <c r="CB11" s="698"/>
      <c r="CD11" s="618" t="s">
        <v>256</v>
      </c>
      <c r="CE11" s="619"/>
      <c r="CF11" s="619"/>
      <c r="CG11" s="619"/>
      <c r="CH11" s="619"/>
      <c r="CI11" s="619"/>
      <c r="CJ11" s="619"/>
      <c r="CK11" s="619"/>
      <c r="CL11" s="619"/>
      <c r="CM11" s="619"/>
      <c r="CN11" s="619"/>
      <c r="CO11" s="619"/>
      <c r="CP11" s="619"/>
      <c r="CQ11" s="620"/>
      <c r="CR11" s="621">
        <v>1006573</v>
      </c>
      <c r="CS11" s="622"/>
      <c r="CT11" s="622"/>
      <c r="CU11" s="622"/>
      <c r="CV11" s="622"/>
      <c r="CW11" s="622"/>
      <c r="CX11" s="622"/>
      <c r="CY11" s="623"/>
      <c r="CZ11" s="659">
        <v>3</v>
      </c>
      <c r="DA11" s="659"/>
      <c r="DB11" s="659"/>
      <c r="DC11" s="659"/>
      <c r="DD11" s="627">
        <v>646486</v>
      </c>
      <c r="DE11" s="622"/>
      <c r="DF11" s="622"/>
      <c r="DG11" s="622"/>
      <c r="DH11" s="622"/>
      <c r="DI11" s="622"/>
      <c r="DJ11" s="622"/>
      <c r="DK11" s="622"/>
      <c r="DL11" s="622"/>
      <c r="DM11" s="622"/>
      <c r="DN11" s="622"/>
      <c r="DO11" s="622"/>
      <c r="DP11" s="623"/>
      <c r="DQ11" s="627">
        <v>335195</v>
      </c>
      <c r="DR11" s="622"/>
      <c r="DS11" s="622"/>
      <c r="DT11" s="622"/>
      <c r="DU11" s="622"/>
      <c r="DV11" s="622"/>
      <c r="DW11" s="622"/>
      <c r="DX11" s="622"/>
      <c r="DY11" s="622"/>
      <c r="DZ11" s="622"/>
      <c r="EA11" s="622"/>
      <c r="EB11" s="622"/>
      <c r="EC11" s="658"/>
    </row>
    <row r="12" spans="2:143" ht="11.25" customHeight="1" x14ac:dyDescent="0.15">
      <c r="B12" s="618" t="s">
        <v>257</v>
      </c>
      <c r="C12" s="619"/>
      <c r="D12" s="619"/>
      <c r="E12" s="619"/>
      <c r="F12" s="619"/>
      <c r="G12" s="619"/>
      <c r="H12" s="619"/>
      <c r="I12" s="619"/>
      <c r="J12" s="619"/>
      <c r="K12" s="619"/>
      <c r="L12" s="619"/>
      <c r="M12" s="619"/>
      <c r="N12" s="619"/>
      <c r="O12" s="619"/>
      <c r="P12" s="619"/>
      <c r="Q12" s="620"/>
      <c r="R12" s="621" t="s">
        <v>240</v>
      </c>
      <c r="S12" s="622"/>
      <c r="T12" s="622"/>
      <c r="U12" s="622"/>
      <c r="V12" s="622"/>
      <c r="W12" s="622"/>
      <c r="X12" s="622"/>
      <c r="Y12" s="623"/>
      <c r="Z12" s="659" t="s">
        <v>130</v>
      </c>
      <c r="AA12" s="659"/>
      <c r="AB12" s="659"/>
      <c r="AC12" s="659"/>
      <c r="AD12" s="660" t="s">
        <v>240</v>
      </c>
      <c r="AE12" s="660"/>
      <c r="AF12" s="660"/>
      <c r="AG12" s="660"/>
      <c r="AH12" s="660"/>
      <c r="AI12" s="660"/>
      <c r="AJ12" s="660"/>
      <c r="AK12" s="660"/>
      <c r="AL12" s="624" t="s">
        <v>130</v>
      </c>
      <c r="AM12" s="625"/>
      <c r="AN12" s="625"/>
      <c r="AO12" s="661"/>
      <c r="AP12" s="618" t="s">
        <v>258</v>
      </c>
      <c r="AQ12" s="619"/>
      <c r="AR12" s="619"/>
      <c r="AS12" s="619"/>
      <c r="AT12" s="619"/>
      <c r="AU12" s="619"/>
      <c r="AV12" s="619"/>
      <c r="AW12" s="619"/>
      <c r="AX12" s="619"/>
      <c r="AY12" s="619"/>
      <c r="AZ12" s="619"/>
      <c r="BA12" s="619"/>
      <c r="BB12" s="619"/>
      <c r="BC12" s="619"/>
      <c r="BD12" s="619"/>
      <c r="BE12" s="619"/>
      <c r="BF12" s="620"/>
      <c r="BG12" s="621">
        <v>9285331</v>
      </c>
      <c r="BH12" s="622"/>
      <c r="BI12" s="622"/>
      <c r="BJ12" s="622"/>
      <c r="BK12" s="622"/>
      <c r="BL12" s="622"/>
      <c r="BM12" s="622"/>
      <c r="BN12" s="623"/>
      <c r="BO12" s="659">
        <v>50.4</v>
      </c>
      <c r="BP12" s="659"/>
      <c r="BQ12" s="659"/>
      <c r="BR12" s="659"/>
      <c r="BS12" s="660" t="s">
        <v>240</v>
      </c>
      <c r="BT12" s="660"/>
      <c r="BU12" s="660"/>
      <c r="BV12" s="660"/>
      <c r="BW12" s="660"/>
      <c r="BX12" s="660"/>
      <c r="BY12" s="660"/>
      <c r="BZ12" s="660"/>
      <c r="CA12" s="660"/>
      <c r="CB12" s="698"/>
      <c r="CD12" s="618" t="s">
        <v>259</v>
      </c>
      <c r="CE12" s="619"/>
      <c r="CF12" s="619"/>
      <c r="CG12" s="619"/>
      <c r="CH12" s="619"/>
      <c r="CI12" s="619"/>
      <c r="CJ12" s="619"/>
      <c r="CK12" s="619"/>
      <c r="CL12" s="619"/>
      <c r="CM12" s="619"/>
      <c r="CN12" s="619"/>
      <c r="CO12" s="619"/>
      <c r="CP12" s="619"/>
      <c r="CQ12" s="620"/>
      <c r="CR12" s="621">
        <v>555046</v>
      </c>
      <c r="CS12" s="622"/>
      <c r="CT12" s="622"/>
      <c r="CU12" s="622"/>
      <c r="CV12" s="622"/>
      <c r="CW12" s="622"/>
      <c r="CX12" s="622"/>
      <c r="CY12" s="623"/>
      <c r="CZ12" s="659">
        <v>1.6</v>
      </c>
      <c r="DA12" s="659"/>
      <c r="DB12" s="659"/>
      <c r="DC12" s="659"/>
      <c r="DD12" s="627" t="s">
        <v>130</v>
      </c>
      <c r="DE12" s="622"/>
      <c r="DF12" s="622"/>
      <c r="DG12" s="622"/>
      <c r="DH12" s="622"/>
      <c r="DI12" s="622"/>
      <c r="DJ12" s="622"/>
      <c r="DK12" s="622"/>
      <c r="DL12" s="622"/>
      <c r="DM12" s="622"/>
      <c r="DN12" s="622"/>
      <c r="DO12" s="622"/>
      <c r="DP12" s="623"/>
      <c r="DQ12" s="627">
        <v>348103</v>
      </c>
      <c r="DR12" s="622"/>
      <c r="DS12" s="622"/>
      <c r="DT12" s="622"/>
      <c r="DU12" s="622"/>
      <c r="DV12" s="622"/>
      <c r="DW12" s="622"/>
      <c r="DX12" s="622"/>
      <c r="DY12" s="622"/>
      <c r="DZ12" s="622"/>
      <c r="EA12" s="622"/>
      <c r="EB12" s="622"/>
      <c r="EC12" s="658"/>
    </row>
    <row r="13" spans="2:143" ht="11.25" customHeight="1" x14ac:dyDescent="0.15">
      <c r="B13" s="618" t="s">
        <v>260</v>
      </c>
      <c r="C13" s="619"/>
      <c r="D13" s="619"/>
      <c r="E13" s="619"/>
      <c r="F13" s="619"/>
      <c r="G13" s="619"/>
      <c r="H13" s="619"/>
      <c r="I13" s="619"/>
      <c r="J13" s="619"/>
      <c r="K13" s="619"/>
      <c r="L13" s="619"/>
      <c r="M13" s="619"/>
      <c r="N13" s="619"/>
      <c r="O13" s="619"/>
      <c r="P13" s="619"/>
      <c r="Q13" s="620"/>
      <c r="R13" s="621" t="s">
        <v>240</v>
      </c>
      <c r="S13" s="622"/>
      <c r="T13" s="622"/>
      <c r="U13" s="622"/>
      <c r="V13" s="622"/>
      <c r="W13" s="622"/>
      <c r="X13" s="622"/>
      <c r="Y13" s="623"/>
      <c r="Z13" s="659" t="s">
        <v>130</v>
      </c>
      <c r="AA13" s="659"/>
      <c r="AB13" s="659"/>
      <c r="AC13" s="659"/>
      <c r="AD13" s="660" t="s">
        <v>130</v>
      </c>
      <c r="AE13" s="660"/>
      <c r="AF13" s="660"/>
      <c r="AG13" s="660"/>
      <c r="AH13" s="660"/>
      <c r="AI13" s="660"/>
      <c r="AJ13" s="660"/>
      <c r="AK13" s="660"/>
      <c r="AL13" s="624" t="s">
        <v>240</v>
      </c>
      <c r="AM13" s="625"/>
      <c r="AN13" s="625"/>
      <c r="AO13" s="661"/>
      <c r="AP13" s="618" t="s">
        <v>261</v>
      </c>
      <c r="AQ13" s="619"/>
      <c r="AR13" s="619"/>
      <c r="AS13" s="619"/>
      <c r="AT13" s="619"/>
      <c r="AU13" s="619"/>
      <c r="AV13" s="619"/>
      <c r="AW13" s="619"/>
      <c r="AX13" s="619"/>
      <c r="AY13" s="619"/>
      <c r="AZ13" s="619"/>
      <c r="BA13" s="619"/>
      <c r="BB13" s="619"/>
      <c r="BC13" s="619"/>
      <c r="BD13" s="619"/>
      <c r="BE13" s="619"/>
      <c r="BF13" s="620"/>
      <c r="BG13" s="621">
        <v>9261641</v>
      </c>
      <c r="BH13" s="622"/>
      <c r="BI13" s="622"/>
      <c r="BJ13" s="622"/>
      <c r="BK13" s="622"/>
      <c r="BL13" s="622"/>
      <c r="BM13" s="622"/>
      <c r="BN13" s="623"/>
      <c r="BO13" s="659">
        <v>50.3</v>
      </c>
      <c r="BP13" s="659"/>
      <c r="BQ13" s="659"/>
      <c r="BR13" s="659"/>
      <c r="BS13" s="660" t="s">
        <v>130</v>
      </c>
      <c r="BT13" s="660"/>
      <c r="BU13" s="660"/>
      <c r="BV13" s="660"/>
      <c r="BW13" s="660"/>
      <c r="BX13" s="660"/>
      <c r="BY13" s="660"/>
      <c r="BZ13" s="660"/>
      <c r="CA13" s="660"/>
      <c r="CB13" s="698"/>
      <c r="CD13" s="618" t="s">
        <v>262</v>
      </c>
      <c r="CE13" s="619"/>
      <c r="CF13" s="619"/>
      <c r="CG13" s="619"/>
      <c r="CH13" s="619"/>
      <c r="CI13" s="619"/>
      <c r="CJ13" s="619"/>
      <c r="CK13" s="619"/>
      <c r="CL13" s="619"/>
      <c r="CM13" s="619"/>
      <c r="CN13" s="619"/>
      <c r="CO13" s="619"/>
      <c r="CP13" s="619"/>
      <c r="CQ13" s="620"/>
      <c r="CR13" s="621">
        <v>3906471</v>
      </c>
      <c r="CS13" s="622"/>
      <c r="CT13" s="622"/>
      <c r="CU13" s="622"/>
      <c r="CV13" s="622"/>
      <c r="CW13" s="622"/>
      <c r="CX13" s="622"/>
      <c r="CY13" s="623"/>
      <c r="CZ13" s="659">
        <v>11.5</v>
      </c>
      <c r="DA13" s="659"/>
      <c r="DB13" s="659"/>
      <c r="DC13" s="659"/>
      <c r="DD13" s="627">
        <v>1212804</v>
      </c>
      <c r="DE13" s="622"/>
      <c r="DF13" s="622"/>
      <c r="DG13" s="622"/>
      <c r="DH13" s="622"/>
      <c r="DI13" s="622"/>
      <c r="DJ13" s="622"/>
      <c r="DK13" s="622"/>
      <c r="DL13" s="622"/>
      <c r="DM13" s="622"/>
      <c r="DN13" s="622"/>
      <c r="DO13" s="622"/>
      <c r="DP13" s="623"/>
      <c r="DQ13" s="627">
        <v>2971957</v>
      </c>
      <c r="DR13" s="622"/>
      <c r="DS13" s="622"/>
      <c r="DT13" s="622"/>
      <c r="DU13" s="622"/>
      <c r="DV13" s="622"/>
      <c r="DW13" s="622"/>
      <c r="DX13" s="622"/>
      <c r="DY13" s="622"/>
      <c r="DZ13" s="622"/>
      <c r="EA13" s="622"/>
      <c r="EB13" s="622"/>
      <c r="EC13" s="658"/>
    </row>
    <row r="14" spans="2:143" ht="11.25" customHeight="1" x14ac:dyDescent="0.15">
      <c r="B14" s="618" t="s">
        <v>263</v>
      </c>
      <c r="C14" s="619"/>
      <c r="D14" s="619"/>
      <c r="E14" s="619"/>
      <c r="F14" s="619"/>
      <c r="G14" s="619"/>
      <c r="H14" s="619"/>
      <c r="I14" s="619"/>
      <c r="J14" s="619"/>
      <c r="K14" s="619"/>
      <c r="L14" s="619"/>
      <c r="M14" s="619"/>
      <c r="N14" s="619"/>
      <c r="O14" s="619"/>
      <c r="P14" s="619"/>
      <c r="Q14" s="620"/>
      <c r="R14" s="621">
        <v>3</v>
      </c>
      <c r="S14" s="622"/>
      <c r="T14" s="622"/>
      <c r="U14" s="622"/>
      <c r="V14" s="622"/>
      <c r="W14" s="622"/>
      <c r="X14" s="622"/>
      <c r="Y14" s="623"/>
      <c r="Z14" s="659">
        <v>0</v>
      </c>
      <c r="AA14" s="659"/>
      <c r="AB14" s="659"/>
      <c r="AC14" s="659"/>
      <c r="AD14" s="660">
        <v>3</v>
      </c>
      <c r="AE14" s="660"/>
      <c r="AF14" s="660"/>
      <c r="AG14" s="660"/>
      <c r="AH14" s="660"/>
      <c r="AI14" s="660"/>
      <c r="AJ14" s="660"/>
      <c r="AK14" s="660"/>
      <c r="AL14" s="624">
        <v>0</v>
      </c>
      <c r="AM14" s="625"/>
      <c r="AN14" s="625"/>
      <c r="AO14" s="661"/>
      <c r="AP14" s="618" t="s">
        <v>264</v>
      </c>
      <c r="AQ14" s="619"/>
      <c r="AR14" s="619"/>
      <c r="AS14" s="619"/>
      <c r="AT14" s="619"/>
      <c r="AU14" s="619"/>
      <c r="AV14" s="619"/>
      <c r="AW14" s="619"/>
      <c r="AX14" s="619"/>
      <c r="AY14" s="619"/>
      <c r="AZ14" s="619"/>
      <c r="BA14" s="619"/>
      <c r="BB14" s="619"/>
      <c r="BC14" s="619"/>
      <c r="BD14" s="619"/>
      <c r="BE14" s="619"/>
      <c r="BF14" s="620"/>
      <c r="BG14" s="621">
        <v>219342</v>
      </c>
      <c r="BH14" s="622"/>
      <c r="BI14" s="622"/>
      <c r="BJ14" s="622"/>
      <c r="BK14" s="622"/>
      <c r="BL14" s="622"/>
      <c r="BM14" s="622"/>
      <c r="BN14" s="623"/>
      <c r="BO14" s="659">
        <v>1.2</v>
      </c>
      <c r="BP14" s="659"/>
      <c r="BQ14" s="659"/>
      <c r="BR14" s="659"/>
      <c r="BS14" s="660" t="s">
        <v>130</v>
      </c>
      <c r="BT14" s="660"/>
      <c r="BU14" s="660"/>
      <c r="BV14" s="660"/>
      <c r="BW14" s="660"/>
      <c r="BX14" s="660"/>
      <c r="BY14" s="660"/>
      <c r="BZ14" s="660"/>
      <c r="CA14" s="660"/>
      <c r="CB14" s="698"/>
      <c r="CD14" s="618" t="s">
        <v>265</v>
      </c>
      <c r="CE14" s="619"/>
      <c r="CF14" s="619"/>
      <c r="CG14" s="619"/>
      <c r="CH14" s="619"/>
      <c r="CI14" s="619"/>
      <c r="CJ14" s="619"/>
      <c r="CK14" s="619"/>
      <c r="CL14" s="619"/>
      <c r="CM14" s="619"/>
      <c r="CN14" s="619"/>
      <c r="CO14" s="619"/>
      <c r="CP14" s="619"/>
      <c r="CQ14" s="620"/>
      <c r="CR14" s="621">
        <v>1111922</v>
      </c>
      <c r="CS14" s="622"/>
      <c r="CT14" s="622"/>
      <c r="CU14" s="622"/>
      <c r="CV14" s="622"/>
      <c r="CW14" s="622"/>
      <c r="CX14" s="622"/>
      <c r="CY14" s="623"/>
      <c r="CZ14" s="659">
        <v>3.3</v>
      </c>
      <c r="DA14" s="659"/>
      <c r="DB14" s="659"/>
      <c r="DC14" s="659"/>
      <c r="DD14" s="627">
        <v>14223</v>
      </c>
      <c r="DE14" s="622"/>
      <c r="DF14" s="622"/>
      <c r="DG14" s="622"/>
      <c r="DH14" s="622"/>
      <c r="DI14" s="622"/>
      <c r="DJ14" s="622"/>
      <c r="DK14" s="622"/>
      <c r="DL14" s="622"/>
      <c r="DM14" s="622"/>
      <c r="DN14" s="622"/>
      <c r="DO14" s="622"/>
      <c r="DP14" s="623"/>
      <c r="DQ14" s="627">
        <v>1100957</v>
      </c>
      <c r="DR14" s="622"/>
      <c r="DS14" s="622"/>
      <c r="DT14" s="622"/>
      <c r="DU14" s="622"/>
      <c r="DV14" s="622"/>
      <c r="DW14" s="622"/>
      <c r="DX14" s="622"/>
      <c r="DY14" s="622"/>
      <c r="DZ14" s="622"/>
      <c r="EA14" s="622"/>
      <c r="EB14" s="622"/>
      <c r="EC14" s="658"/>
    </row>
    <row r="15" spans="2:143" ht="11.25" customHeight="1" x14ac:dyDescent="0.15">
      <c r="B15" s="618" t="s">
        <v>266</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240</v>
      </c>
      <c r="AA15" s="659"/>
      <c r="AB15" s="659"/>
      <c r="AC15" s="659"/>
      <c r="AD15" s="660" t="s">
        <v>130</v>
      </c>
      <c r="AE15" s="660"/>
      <c r="AF15" s="660"/>
      <c r="AG15" s="660"/>
      <c r="AH15" s="660"/>
      <c r="AI15" s="660"/>
      <c r="AJ15" s="660"/>
      <c r="AK15" s="660"/>
      <c r="AL15" s="624" t="s">
        <v>240</v>
      </c>
      <c r="AM15" s="625"/>
      <c r="AN15" s="625"/>
      <c r="AO15" s="661"/>
      <c r="AP15" s="618" t="s">
        <v>267</v>
      </c>
      <c r="AQ15" s="619"/>
      <c r="AR15" s="619"/>
      <c r="AS15" s="619"/>
      <c r="AT15" s="619"/>
      <c r="AU15" s="619"/>
      <c r="AV15" s="619"/>
      <c r="AW15" s="619"/>
      <c r="AX15" s="619"/>
      <c r="AY15" s="619"/>
      <c r="AZ15" s="619"/>
      <c r="BA15" s="619"/>
      <c r="BB15" s="619"/>
      <c r="BC15" s="619"/>
      <c r="BD15" s="619"/>
      <c r="BE15" s="619"/>
      <c r="BF15" s="620"/>
      <c r="BG15" s="621">
        <v>504472</v>
      </c>
      <c r="BH15" s="622"/>
      <c r="BI15" s="622"/>
      <c r="BJ15" s="622"/>
      <c r="BK15" s="622"/>
      <c r="BL15" s="622"/>
      <c r="BM15" s="622"/>
      <c r="BN15" s="623"/>
      <c r="BO15" s="659">
        <v>2.7</v>
      </c>
      <c r="BP15" s="659"/>
      <c r="BQ15" s="659"/>
      <c r="BR15" s="659"/>
      <c r="BS15" s="660" t="s">
        <v>130</v>
      </c>
      <c r="BT15" s="660"/>
      <c r="BU15" s="660"/>
      <c r="BV15" s="660"/>
      <c r="BW15" s="660"/>
      <c r="BX15" s="660"/>
      <c r="BY15" s="660"/>
      <c r="BZ15" s="660"/>
      <c r="CA15" s="660"/>
      <c r="CB15" s="698"/>
      <c r="CD15" s="618" t="s">
        <v>268</v>
      </c>
      <c r="CE15" s="619"/>
      <c r="CF15" s="619"/>
      <c r="CG15" s="619"/>
      <c r="CH15" s="619"/>
      <c r="CI15" s="619"/>
      <c r="CJ15" s="619"/>
      <c r="CK15" s="619"/>
      <c r="CL15" s="619"/>
      <c r="CM15" s="619"/>
      <c r="CN15" s="619"/>
      <c r="CO15" s="619"/>
      <c r="CP15" s="619"/>
      <c r="CQ15" s="620"/>
      <c r="CR15" s="621">
        <v>4182021</v>
      </c>
      <c r="CS15" s="622"/>
      <c r="CT15" s="622"/>
      <c r="CU15" s="622"/>
      <c r="CV15" s="622"/>
      <c r="CW15" s="622"/>
      <c r="CX15" s="622"/>
      <c r="CY15" s="623"/>
      <c r="CZ15" s="659">
        <v>12.3</v>
      </c>
      <c r="DA15" s="659"/>
      <c r="DB15" s="659"/>
      <c r="DC15" s="659"/>
      <c r="DD15" s="627">
        <v>727269</v>
      </c>
      <c r="DE15" s="622"/>
      <c r="DF15" s="622"/>
      <c r="DG15" s="622"/>
      <c r="DH15" s="622"/>
      <c r="DI15" s="622"/>
      <c r="DJ15" s="622"/>
      <c r="DK15" s="622"/>
      <c r="DL15" s="622"/>
      <c r="DM15" s="622"/>
      <c r="DN15" s="622"/>
      <c r="DO15" s="622"/>
      <c r="DP15" s="623"/>
      <c r="DQ15" s="627">
        <v>2977938</v>
      </c>
      <c r="DR15" s="622"/>
      <c r="DS15" s="622"/>
      <c r="DT15" s="622"/>
      <c r="DU15" s="622"/>
      <c r="DV15" s="622"/>
      <c r="DW15" s="622"/>
      <c r="DX15" s="622"/>
      <c r="DY15" s="622"/>
      <c r="DZ15" s="622"/>
      <c r="EA15" s="622"/>
      <c r="EB15" s="622"/>
      <c r="EC15" s="658"/>
    </row>
    <row r="16" spans="2:143" ht="11.25" customHeight="1" x14ac:dyDescent="0.15">
      <c r="B16" s="618" t="s">
        <v>269</v>
      </c>
      <c r="C16" s="619"/>
      <c r="D16" s="619"/>
      <c r="E16" s="619"/>
      <c r="F16" s="619"/>
      <c r="G16" s="619"/>
      <c r="H16" s="619"/>
      <c r="I16" s="619"/>
      <c r="J16" s="619"/>
      <c r="K16" s="619"/>
      <c r="L16" s="619"/>
      <c r="M16" s="619"/>
      <c r="N16" s="619"/>
      <c r="O16" s="619"/>
      <c r="P16" s="619"/>
      <c r="Q16" s="620"/>
      <c r="R16" s="621">
        <v>45270</v>
      </c>
      <c r="S16" s="622"/>
      <c r="T16" s="622"/>
      <c r="U16" s="622"/>
      <c r="V16" s="622"/>
      <c r="W16" s="622"/>
      <c r="X16" s="622"/>
      <c r="Y16" s="623"/>
      <c r="Z16" s="659">
        <v>0.1</v>
      </c>
      <c r="AA16" s="659"/>
      <c r="AB16" s="659"/>
      <c r="AC16" s="659"/>
      <c r="AD16" s="660">
        <v>45270</v>
      </c>
      <c r="AE16" s="660"/>
      <c r="AF16" s="660"/>
      <c r="AG16" s="660"/>
      <c r="AH16" s="660"/>
      <c r="AI16" s="660"/>
      <c r="AJ16" s="660"/>
      <c r="AK16" s="660"/>
      <c r="AL16" s="624">
        <v>0.2</v>
      </c>
      <c r="AM16" s="625"/>
      <c r="AN16" s="625"/>
      <c r="AO16" s="661"/>
      <c r="AP16" s="618" t="s">
        <v>270</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130</v>
      </c>
      <c r="BP16" s="659"/>
      <c r="BQ16" s="659"/>
      <c r="BR16" s="659"/>
      <c r="BS16" s="660" t="s">
        <v>240</v>
      </c>
      <c r="BT16" s="660"/>
      <c r="BU16" s="660"/>
      <c r="BV16" s="660"/>
      <c r="BW16" s="660"/>
      <c r="BX16" s="660"/>
      <c r="BY16" s="660"/>
      <c r="BZ16" s="660"/>
      <c r="CA16" s="660"/>
      <c r="CB16" s="698"/>
      <c r="CD16" s="618" t="s">
        <v>271</v>
      </c>
      <c r="CE16" s="619"/>
      <c r="CF16" s="619"/>
      <c r="CG16" s="619"/>
      <c r="CH16" s="619"/>
      <c r="CI16" s="619"/>
      <c r="CJ16" s="619"/>
      <c r="CK16" s="619"/>
      <c r="CL16" s="619"/>
      <c r="CM16" s="619"/>
      <c r="CN16" s="619"/>
      <c r="CO16" s="619"/>
      <c r="CP16" s="619"/>
      <c r="CQ16" s="620"/>
      <c r="CR16" s="621">
        <v>15587</v>
      </c>
      <c r="CS16" s="622"/>
      <c r="CT16" s="622"/>
      <c r="CU16" s="622"/>
      <c r="CV16" s="622"/>
      <c r="CW16" s="622"/>
      <c r="CX16" s="622"/>
      <c r="CY16" s="623"/>
      <c r="CZ16" s="659">
        <v>0</v>
      </c>
      <c r="DA16" s="659"/>
      <c r="DB16" s="659"/>
      <c r="DC16" s="659"/>
      <c r="DD16" s="627" t="s">
        <v>240</v>
      </c>
      <c r="DE16" s="622"/>
      <c r="DF16" s="622"/>
      <c r="DG16" s="622"/>
      <c r="DH16" s="622"/>
      <c r="DI16" s="622"/>
      <c r="DJ16" s="622"/>
      <c r="DK16" s="622"/>
      <c r="DL16" s="622"/>
      <c r="DM16" s="622"/>
      <c r="DN16" s="622"/>
      <c r="DO16" s="622"/>
      <c r="DP16" s="623"/>
      <c r="DQ16" s="627">
        <v>15587</v>
      </c>
      <c r="DR16" s="622"/>
      <c r="DS16" s="622"/>
      <c r="DT16" s="622"/>
      <c r="DU16" s="622"/>
      <c r="DV16" s="622"/>
      <c r="DW16" s="622"/>
      <c r="DX16" s="622"/>
      <c r="DY16" s="622"/>
      <c r="DZ16" s="622"/>
      <c r="EA16" s="622"/>
      <c r="EB16" s="622"/>
      <c r="EC16" s="658"/>
    </row>
    <row r="17" spans="2:133" ht="11.25" customHeight="1" x14ac:dyDescent="0.15">
      <c r="B17" s="618" t="s">
        <v>272</v>
      </c>
      <c r="C17" s="619"/>
      <c r="D17" s="619"/>
      <c r="E17" s="619"/>
      <c r="F17" s="619"/>
      <c r="G17" s="619"/>
      <c r="H17" s="619"/>
      <c r="I17" s="619"/>
      <c r="J17" s="619"/>
      <c r="K17" s="619"/>
      <c r="L17" s="619"/>
      <c r="M17" s="619"/>
      <c r="N17" s="619"/>
      <c r="O17" s="619"/>
      <c r="P17" s="619"/>
      <c r="Q17" s="620"/>
      <c r="R17" s="621">
        <v>355582</v>
      </c>
      <c r="S17" s="622"/>
      <c r="T17" s="622"/>
      <c r="U17" s="622"/>
      <c r="V17" s="622"/>
      <c r="W17" s="622"/>
      <c r="X17" s="622"/>
      <c r="Y17" s="623"/>
      <c r="Z17" s="659">
        <v>1</v>
      </c>
      <c r="AA17" s="659"/>
      <c r="AB17" s="659"/>
      <c r="AC17" s="659"/>
      <c r="AD17" s="660">
        <v>355582</v>
      </c>
      <c r="AE17" s="660"/>
      <c r="AF17" s="660"/>
      <c r="AG17" s="660"/>
      <c r="AH17" s="660"/>
      <c r="AI17" s="660"/>
      <c r="AJ17" s="660"/>
      <c r="AK17" s="660"/>
      <c r="AL17" s="624">
        <v>1.8</v>
      </c>
      <c r="AM17" s="625"/>
      <c r="AN17" s="625"/>
      <c r="AO17" s="661"/>
      <c r="AP17" s="618" t="s">
        <v>273</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130</v>
      </c>
      <c r="BP17" s="659"/>
      <c r="BQ17" s="659"/>
      <c r="BR17" s="659"/>
      <c r="BS17" s="660" t="s">
        <v>130</v>
      </c>
      <c r="BT17" s="660"/>
      <c r="BU17" s="660"/>
      <c r="BV17" s="660"/>
      <c r="BW17" s="660"/>
      <c r="BX17" s="660"/>
      <c r="BY17" s="660"/>
      <c r="BZ17" s="660"/>
      <c r="CA17" s="660"/>
      <c r="CB17" s="698"/>
      <c r="CD17" s="618" t="s">
        <v>274</v>
      </c>
      <c r="CE17" s="619"/>
      <c r="CF17" s="619"/>
      <c r="CG17" s="619"/>
      <c r="CH17" s="619"/>
      <c r="CI17" s="619"/>
      <c r="CJ17" s="619"/>
      <c r="CK17" s="619"/>
      <c r="CL17" s="619"/>
      <c r="CM17" s="619"/>
      <c r="CN17" s="619"/>
      <c r="CO17" s="619"/>
      <c r="CP17" s="619"/>
      <c r="CQ17" s="620"/>
      <c r="CR17" s="621">
        <v>1185397</v>
      </c>
      <c r="CS17" s="622"/>
      <c r="CT17" s="622"/>
      <c r="CU17" s="622"/>
      <c r="CV17" s="622"/>
      <c r="CW17" s="622"/>
      <c r="CX17" s="622"/>
      <c r="CY17" s="623"/>
      <c r="CZ17" s="659">
        <v>3.5</v>
      </c>
      <c r="DA17" s="659"/>
      <c r="DB17" s="659"/>
      <c r="DC17" s="659"/>
      <c r="DD17" s="627" t="s">
        <v>240</v>
      </c>
      <c r="DE17" s="622"/>
      <c r="DF17" s="622"/>
      <c r="DG17" s="622"/>
      <c r="DH17" s="622"/>
      <c r="DI17" s="622"/>
      <c r="DJ17" s="622"/>
      <c r="DK17" s="622"/>
      <c r="DL17" s="622"/>
      <c r="DM17" s="622"/>
      <c r="DN17" s="622"/>
      <c r="DO17" s="622"/>
      <c r="DP17" s="623"/>
      <c r="DQ17" s="627">
        <v>1185397</v>
      </c>
      <c r="DR17" s="622"/>
      <c r="DS17" s="622"/>
      <c r="DT17" s="622"/>
      <c r="DU17" s="622"/>
      <c r="DV17" s="622"/>
      <c r="DW17" s="622"/>
      <c r="DX17" s="622"/>
      <c r="DY17" s="622"/>
      <c r="DZ17" s="622"/>
      <c r="EA17" s="622"/>
      <c r="EB17" s="622"/>
      <c r="EC17" s="658"/>
    </row>
    <row r="18" spans="2:133" ht="11.25" customHeight="1" x14ac:dyDescent="0.15">
      <c r="B18" s="618" t="s">
        <v>275</v>
      </c>
      <c r="C18" s="619"/>
      <c r="D18" s="619"/>
      <c r="E18" s="619"/>
      <c r="F18" s="619"/>
      <c r="G18" s="619"/>
      <c r="H18" s="619"/>
      <c r="I18" s="619"/>
      <c r="J18" s="619"/>
      <c r="K18" s="619"/>
      <c r="L18" s="619"/>
      <c r="M18" s="619"/>
      <c r="N18" s="619"/>
      <c r="O18" s="619"/>
      <c r="P18" s="619"/>
      <c r="Q18" s="620"/>
      <c r="R18" s="621">
        <v>127646</v>
      </c>
      <c r="S18" s="622"/>
      <c r="T18" s="622"/>
      <c r="U18" s="622"/>
      <c r="V18" s="622"/>
      <c r="W18" s="622"/>
      <c r="X18" s="622"/>
      <c r="Y18" s="623"/>
      <c r="Z18" s="659">
        <v>0.3</v>
      </c>
      <c r="AA18" s="659"/>
      <c r="AB18" s="659"/>
      <c r="AC18" s="659"/>
      <c r="AD18" s="660">
        <v>127646</v>
      </c>
      <c r="AE18" s="660"/>
      <c r="AF18" s="660"/>
      <c r="AG18" s="660"/>
      <c r="AH18" s="660"/>
      <c r="AI18" s="660"/>
      <c r="AJ18" s="660"/>
      <c r="AK18" s="660"/>
      <c r="AL18" s="624">
        <v>0.6</v>
      </c>
      <c r="AM18" s="625"/>
      <c r="AN18" s="625"/>
      <c r="AO18" s="661"/>
      <c r="AP18" s="618" t="s">
        <v>276</v>
      </c>
      <c r="AQ18" s="619"/>
      <c r="AR18" s="619"/>
      <c r="AS18" s="619"/>
      <c r="AT18" s="619"/>
      <c r="AU18" s="619"/>
      <c r="AV18" s="619"/>
      <c r="AW18" s="619"/>
      <c r="AX18" s="619"/>
      <c r="AY18" s="619"/>
      <c r="AZ18" s="619"/>
      <c r="BA18" s="619"/>
      <c r="BB18" s="619"/>
      <c r="BC18" s="619"/>
      <c r="BD18" s="619"/>
      <c r="BE18" s="619"/>
      <c r="BF18" s="620"/>
      <c r="BG18" s="621" t="s">
        <v>240</v>
      </c>
      <c r="BH18" s="622"/>
      <c r="BI18" s="622"/>
      <c r="BJ18" s="622"/>
      <c r="BK18" s="622"/>
      <c r="BL18" s="622"/>
      <c r="BM18" s="622"/>
      <c r="BN18" s="623"/>
      <c r="BO18" s="659" t="s">
        <v>240</v>
      </c>
      <c r="BP18" s="659"/>
      <c r="BQ18" s="659"/>
      <c r="BR18" s="659"/>
      <c r="BS18" s="660" t="s">
        <v>240</v>
      </c>
      <c r="BT18" s="660"/>
      <c r="BU18" s="660"/>
      <c r="BV18" s="660"/>
      <c r="BW18" s="660"/>
      <c r="BX18" s="660"/>
      <c r="BY18" s="660"/>
      <c r="BZ18" s="660"/>
      <c r="CA18" s="660"/>
      <c r="CB18" s="698"/>
      <c r="CD18" s="618" t="s">
        <v>277</v>
      </c>
      <c r="CE18" s="619"/>
      <c r="CF18" s="619"/>
      <c r="CG18" s="619"/>
      <c r="CH18" s="619"/>
      <c r="CI18" s="619"/>
      <c r="CJ18" s="619"/>
      <c r="CK18" s="619"/>
      <c r="CL18" s="619"/>
      <c r="CM18" s="619"/>
      <c r="CN18" s="619"/>
      <c r="CO18" s="619"/>
      <c r="CP18" s="619"/>
      <c r="CQ18" s="620"/>
      <c r="CR18" s="621" t="s">
        <v>240</v>
      </c>
      <c r="CS18" s="622"/>
      <c r="CT18" s="622"/>
      <c r="CU18" s="622"/>
      <c r="CV18" s="622"/>
      <c r="CW18" s="622"/>
      <c r="CX18" s="622"/>
      <c r="CY18" s="623"/>
      <c r="CZ18" s="659" t="s">
        <v>130</v>
      </c>
      <c r="DA18" s="659"/>
      <c r="DB18" s="659"/>
      <c r="DC18" s="659"/>
      <c r="DD18" s="627" t="s">
        <v>240</v>
      </c>
      <c r="DE18" s="622"/>
      <c r="DF18" s="622"/>
      <c r="DG18" s="622"/>
      <c r="DH18" s="622"/>
      <c r="DI18" s="622"/>
      <c r="DJ18" s="622"/>
      <c r="DK18" s="622"/>
      <c r="DL18" s="622"/>
      <c r="DM18" s="622"/>
      <c r="DN18" s="622"/>
      <c r="DO18" s="622"/>
      <c r="DP18" s="623"/>
      <c r="DQ18" s="627" t="s">
        <v>240</v>
      </c>
      <c r="DR18" s="622"/>
      <c r="DS18" s="622"/>
      <c r="DT18" s="622"/>
      <c r="DU18" s="622"/>
      <c r="DV18" s="622"/>
      <c r="DW18" s="622"/>
      <c r="DX18" s="622"/>
      <c r="DY18" s="622"/>
      <c r="DZ18" s="622"/>
      <c r="EA18" s="622"/>
      <c r="EB18" s="622"/>
      <c r="EC18" s="658"/>
    </row>
    <row r="19" spans="2:133" ht="11.25" customHeight="1" x14ac:dyDescent="0.15">
      <c r="B19" s="618" t="s">
        <v>278</v>
      </c>
      <c r="C19" s="619"/>
      <c r="D19" s="619"/>
      <c r="E19" s="619"/>
      <c r="F19" s="619"/>
      <c r="G19" s="619"/>
      <c r="H19" s="619"/>
      <c r="I19" s="619"/>
      <c r="J19" s="619"/>
      <c r="K19" s="619"/>
      <c r="L19" s="619"/>
      <c r="M19" s="619"/>
      <c r="N19" s="619"/>
      <c r="O19" s="619"/>
      <c r="P19" s="619"/>
      <c r="Q19" s="620"/>
      <c r="R19" s="621">
        <v>116472</v>
      </c>
      <c r="S19" s="622"/>
      <c r="T19" s="622"/>
      <c r="U19" s="622"/>
      <c r="V19" s="622"/>
      <c r="W19" s="622"/>
      <c r="X19" s="622"/>
      <c r="Y19" s="623"/>
      <c r="Z19" s="659">
        <v>0.3</v>
      </c>
      <c r="AA19" s="659"/>
      <c r="AB19" s="659"/>
      <c r="AC19" s="659"/>
      <c r="AD19" s="660">
        <v>116472</v>
      </c>
      <c r="AE19" s="660"/>
      <c r="AF19" s="660"/>
      <c r="AG19" s="660"/>
      <c r="AH19" s="660"/>
      <c r="AI19" s="660"/>
      <c r="AJ19" s="660"/>
      <c r="AK19" s="660"/>
      <c r="AL19" s="624">
        <v>0.6</v>
      </c>
      <c r="AM19" s="625"/>
      <c r="AN19" s="625"/>
      <c r="AO19" s="661"/>
      <c r="AP19" s="618" t="s">
        <v>279</v>
      </c>
      <c r="AQ19" s="619"/>
      <c r="AR19" s="619"/>
      <c r="AS19" s="619"/>
      <c r="AT19" s="619"/>
      <c r="AU19" s="619"/>
      <c r="AV19" s="619"/>
      <c r="AW19" s="619"/>
      <c r="AX19" s="619"/>
      <c r="AY19" s="619"/>
      <c r="AZ19" s="619"/>
      <c r="BA19" s="619"/>
      <c r="BB19" s="619"/>
      <c r="BC19" s="619"/>
      <c r="BD19" s="619"/>
      <c r="BE19" s="619"/>
      <c r="BF19" s="620"/>
      <c r="BG19" s="621">
        <v>1163918</v>
      </c>
      <c r="BH19" s="622"/>
      <c r="BI19" s="622"/>
      <c r="BJ19" s="622"/>
      <c r="BK19" s="622"/>
      <c r="BL19" s="622"/>
      <c r="BM19" s="622"/>
      <c r="BN19" s="623"/>
      <c r="BO19" s="659">
        <v>6.3</v>
      </c>
      <c r="BP19" s="659"/>
      <c r="BQ19" s="659"/>
      <c r="BR19" s="659"/>
      <c r="BS19" s="660" t="s">
        <v>240</v>
      </c>
      <c r="BT19" s="660"/>
      <c r="BU19" s="660"/>
      <c r="BV19" s="660"/>
      <c r="BW19" s="660"/>
      <c r="BX19" s="660"/>
      <c r="BY19" s="660"/>
      <c r="BZ19" s="660"/>
      <c r="CA19" s="660"/>
      <c r="CB19" s="698"/>
      <c r="CD19" s="618" t="s">
        <v>280</v>
      </c>
      <c r="CE19" s="619"/>
      <c r="CF19" s="619"/>
      <c r="CG19" s="619"/>
      <c r="CH19" s="619"/>
      <c r="CI19" s="619"/>
      <c r="CJ19" s="619"/>
      <c r="CK19" s="619"/>
      <c r="CL19" s="619"/>
      <c r="CM19" s="619"/>
      <c r="CN19" s="619"/>
      <c r="CO19" s="619"/>
      <c r="CP19" s="619"/>
      <c r="CQ19" s="620"/>
      <c r="CR19" s="621" t="s">
        <v>240</v>
      </c>
      <c r="CS19" s="622"/>
      <c r="CT19" s="622"/>
      <c r="CU19" s="622"/>
      <c r="CV19" s="622"/>
      <c r="CW19" s="622"/>
      <c r="CX19" s="622"/>
      <c r="CY19" s="623"/>
      <c r="CZ19" s="659" t="s">
        <v>240</v>
      </c>
      <c r="DA19" s="659"/>
      <c r="DB19" s="659"/>
      <c r="DC19" s="659"/>
      <c r="DD19" s="627" t="s">
        <v>130</v>
      </c>
      <c r="DE19" s="622"/>
      <c r="DF19" s="622"/>
      <c r="DG19" s="622"/>
      <c r="DH19" s="622"/>
      <c r="DI19" s="622"/>
      <c r="DJ19" s="622"/>
      <c r="DK19" s="622"/>
      <c r="DL19" s="622"/>
      <c r="DM19" s="622"/>
      <c r="DN19" s="622"/>
      <c r="DO19" s="622"/>
      <c r="DP19" s="623"/>
      <c r="DQ19" s="627" t="s">
        <v>240</v>
      </c>
      <c r="DR19" s="622"/>
      <c r="DS19" s="622"/>
      <c r="DT19" s="622"/>
      <c r="DU19" s="622"/>
      <c r="DV19" s="622"/>
      <c r="DW19" s="622"/>
      <c r="DX19" s="622"/>
      <c r="DY19" s="622"/>
      <c r="DZ19" s="622"/>
      <c r="EA19" s="622"/>
      <c r="EB19" s="622"/>
      <c r="EC19" s="658"/>
    </row>
    <row r="20" spans="2:133" ht="11.25" customHeight="1" x14ac:dyDescent="0.15">
      <c r="B20" s="688" t="s">
        <v>281</v>
      </c>
      <c r="C20" s="689"/>
      <c r="D20" s="689"/>
      <c r="E20" s="689"/>
      <c r="F20" s="689"/>
      <c r="G20" s="689"/>
      <c r="H20" s="689"/>
      <c r="I20" s="689"/>
      <c r="J20" s="689"/>
      <c r="K20" s="689"/>
      <c r="L20" s="689"/>
      <c r="M20" s="689"/>
      <c r="N20" s="689"/>
      <c r="O20" s="689"/>
      <c r="P20" s="689"/>
      <c r="Q20" s="690"/>
      <c r="R20" s="621">
        <v>11174</v>
      </c>
      <c r="S20" s="622"/>
      <c r="T20" s="622"/>
      <c r="U20" s="622"/>
      <c r="V20" s="622"/>
      <c r="W20" s="622"/>
      <c r="X20" s="622"/>
      <c r="Y20" s="623"/>
      <c r="Z20" s="659">
        <v>0</v>
      </c>
      <c r="AA20" s="659"/>
      <c r="AB20" s="659"/>
      <c r="AC20" s="659"/>
      <c r="AD20" s="660">
        <v>11174</v>
      </c>
      <c r="AE20" s="660"/>
      <c r="AF20" s="660"/>
      <c r="AG20" s="660"/>
      <c r="AH20" s="660"/>
      <c r="AI20" s="660"/>
      <c r="AJ20" s="660"/>
      <c r="AK20" s="660"/>
      <c r="AL20" s="624">
        <v>0.1</v>
      </c>
      <c r="AM20" s="625"/>
      <c r="AN20" s="625"/>
      <c r="AO20" s="661"/>
      <c r="AP20" s="618" t="s">
        <v>282</v>
      </c>
      <c r="AQ20" s="619"/>
      <c r="AR20" s="619"/>
      <c r="AS20" s="619"/>
      <c r="AT20" s="619"/>
      <c r="AU20" s="619"/>
      <c r="AV20" s="619"/>
      <c r="AW20" s="619"/>
      <c r="AX20" s="619"/>
      <c r="AY20" s="619"/>
      <c r="AZ20" s="619"/>
      <c r="BA20" s="619"/>
      <c r="BB20" s="619"/>
      <c r="BC20" s="619"/>
      <c r="BD20" s="619"/>
      <c r="BE20" s="619"/>
      <c r="BF20" s="620"/>
      <c r="BG20" s="621">
        <v>1163918</v>
      </c>
      <c r="BH20" s="622"/>
      <c r="BI20" s="622"/>
      <c r="BJ20" s="622"/>
      <c r="BK20" s="622"/>
      <c r="BL20" s="622"/>
      <c r="BM20" s="622"/>
      <c r="BN20" s="623"/>
      <c r="BO20" s="659">
        <v>6.3</v>
      </c>
      <c r="BP20" s="659"/>
      <c r="BQ20" s="659"/>
      <c r="BR20" s="659"/>
      <c r="BS20" s="660" t="s">
        <v>240</v>
      </c>
      <c r="BT20" s="660"/>
      <c r="BU20" s="660"/>
      <c r="BV20" s="660"/>
      <c r="BW20" s="660"/>
      <c r="BX20" s="660"/>
      <c r="BY20" s="660"/>
      <c r="BZ20" s="660"/>
      <c r="CA20" s="660"/>
      <c r="CB20" s="698"/>
      <c r="CD20" s="618" t="s">
        <v>283</v>
      </c>
      <c r="CE20" s="619"/>
      <c r="CF20" s="619"/>
      <c r="CG20" s="619"/>
      <c r="CH20" s="619"/>
      <c r="CI20" s="619"/>
      <c r="CJ20" s="619"/>
      <c r="CK20" s="619"/>
      <c r="CL20" s="619"/>
      <c r="CM20" s="619"/>
      <c r="CN20" s="619"/>
      <c r="CO20" s="619"/>
      <c r="CP20" s="619"/>
      <c r="CQ20" s="620"/>
      <c r="CR20" s="621">
        <v>34018310</v>
      </c>
      <c r="CS20" s="622"/>
      <c r="CT20" s="622"/>
      <c r="CU20" s="622"/>
      <c r="CV20" s="622"/>
      <c r="CW20" s="622"/>
      <c r="CX20" s="622"/>
      <c r="CY20" s="623"/>
      <c r="CZ20" s="659">
        <v>100</v>
      </c>
      <c r="DA20" s="659"/>
      <c r="DB20" s="659"/>
      <c r="DC20" s="659"/>
      <c r="DD20" s="627">
        <v>2744833</v>
      </c>
      <c r="DE20" s="622"/>
      <c r="DF20" s="622"/>
      <c r="DG20" s="622"/>
      <c r="DH20" s="622"/>
      <c r="DI20" s="622"/>
      <c r="DJ20" s="622"/>
      <c r="DK20" s="622"/>
      <c r="DL20" s="622"/>
      <c r="DM20" s="622"/>
      <c r="DN20" s="622"/>
      <c r="DO20" s="622"/>
      <c r="DP20" s="623"/>
      <c r="DQ20" s="627">
        <v>25034264</v>
      </c>
      <c r="DR20" s="622"/>
      <c r="DS20" s="622"/>
      <c r="DT20" s="622"/>
      <c r="DU20" s="622"/>
      <c r="DV20" s="622"/>
      <c r="DW20" s="622"/>
      <c r="DX20" s="622"/>
      <c r="DY20" s="622"/>
      <c r="DZ20" s="622"/>
      <c r="EA20" s="622"/>
      <c r="EB20" s="622"/>
      <c r="EC20" s="658"/>
    </row>
    <row r="21" spans="2:133" ht="11.25" customHeight="1" x14ac:dyDescent="0.15">
      <c r="B21" s="618" t="s">
        <v>284</v>
      </c>
      <c r="C21" s="619"/>
      <c r="D21" s="619"/>
      <c r="E21" s="619"/>
      <c r="F21" s="619"/>
      <c r="G21" s="619"/>
      <c r="H21" s="619"/>
      <c r="I21" s="619"/>
      <c r="J21" s="619"/>
      <c r="K21" s="619"/>
      <c r="L21" s="619"/>
      <c r="M21" s="619"/>
      <c r="N21" s="619"/>
      <c r="O21" s="619"/>
      <c r="P21" s="619"/>
      <c r="Q21" s="620"/>
      <c r="R21" s="621">
        <v>41735</v>
      </c>
      <c r="S21" s="622"/>
      <c r="T21" s="622"/>
      <c r="U21" s="622"/>
      <c r="V21" s="622"/>
      <c r="W21" s="622"/>
      <c r="X21" s="622"/>
      <c r="Y21" s="623"/>
      <c r="Z21" s="659">
        <v>0.1</v>
      </c>
      <c r="AA21" s="659"/>
      <c r="AB21" s="659"/>
      <c r="AC21" s="659"/>
      <c r="AD21" s="660" t="s">
        <v>130</v>
      </c>
      <c r="AE21" s="660"/>
      <c r="AF21" s="660"/>
      <c r="AG21" s="660"/>
      <c r="AH21" s="660"/>
      <c r="AI21" s="660"/>
      <c r="AJ21" s="660"/>
      <c r="AK21" s="660"/>
      <c r="AL21" s="624" t="s">
        <v>130</v>
      </c>
      <c r="AM21" s="625"/>
      <c r="AN21" s="625"/>
      <c r="AO21" s="661"/>
      <c r="AP21" s="618" t="s">
        <v>285</v>
      </c>
      <c r="AQ21" s="699"/>
      <c r="AR21" s="699"/>
      <c r="AS21" s="699"/>
      <c r="AT21" s="699"/>
      <c r="AU21" s="699"/>
      <c r="AV21" s="699"/>
      <c r="AW21" s="699"/>
      <c r="AX21" s="699"/>
      <c r="AY21" s="699"/>
      <c r="AZ21" s="699"/>
      <c r="BA21" s="699"/>
      <c r="BB21" s="699"/>
      <c r="BC21" s="699"/>
      <c r="BD21" s="699"/>
      <c r="BE21" s="699"/>
      <c r="BF21" s="700"/>
      <c r="BG21" s="621" t="s">
        <v>240</v>
      </c>
      <c r="BH21" s="622"/>
      <c r="BI21" s="622"/>
      <c r="BJ21" s="622"/>
      <c r="BK21" s="622"/>
      <c r="BL21" s="622"/>
      <c r="BM21" s="622"/>
      <c r="BN21" s="623"/>
      <c r="BO21" s="659" t="s">
        <v>130</v>
      </c>
      <c r="BP21" s="659"/>
      <c r="BQ21" s="659"/>
      <c r="BR21" s="659"/>
      <c r="BS21" s="660" t="s">
        <v>130</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286</v>
      </c>
      <c r="C22" s="619"/>
      <c r="D22" s="619"/>
      <c r="E22" s="619"/>
      <c r="F22" s="619"/>
      <c r="G22" s="619"/>
      <c r="H22" s="619"/>
      <c r="I22" s="619"/>
      <c r="J22" s="619"/>
      <c r="K22" s="619"/>
      <c r="L22" s="619"/>
      <c r="M22" s="619"/>
      <c r="N22" s="619"/>
      <c r="O22" s="619"/>
      <c r="P22" s="619"/>
      <c r="Q22" s="620"/>
      <c r="R22" s="621" t="s">
        <v>130</v>
      </c>
      <c r="S22" s="622"/>
      <c r="T22" s="622"/>
      <c r="U22" s="622"/>
      <c r="V22" s="622"/>
      <c r="W22" s="622"/>
      <c r="X22" s="622"/>
      <c r="Y22" s="623"/>
      <c r="Z22" s="659" t="s">
        <v>240</v>
      </c>
      <c r="AA22" s="659"/>
      <c r="AB22" s="659"/>
      <c r="AC22" s="659"/>
      <c r="AD22" s="660" t="s">
        <v>130</v>
      </c>
      <c r="AE22" s="660"/>
      <c r="AF22" s="660"/>
      <c r="AG22" s="660"/>
      <c r="AH22" s="660"/>
      <c r="AI22" s="660"/>
      <c r="AJ22" s="660"/>
      <c r="AK22" s="660"/>
      <c r="AL22" s="624" t="s">
        <v>240</v>
      </c>
      <c r="AM22" s="625"/>
      <c r="AN22" s="625"/>
      <c r="AO22" s="661"/>
      <c r="AP22" s="618" t="s">
        <v>287</v>
      </c>
      <c r="AQ22" s="699"/>
      <c r="AR22" s="699"/>
      <c r="AS22" s="699"/>
      <c r="AT22" s="699"/>
      <c r="AU22" s="699"/>
      <c r="AV22" s="699"/>
      <c r="AW22" s="699"/>
      <c r="AX22" s="699"/>
      <c r="AY22" s="699"/>
      <c r="AZ22" s="699"/>
      <c r="BA22" s="699"/>
      <c r="BB22" s="699"/>
      <c r="BC22" s="699"/>
      <c r="BD22" s="699"/>
      <c r="BE22" s="699"/>
      <c r="BF22" s="700"/>
      <c r="BG22" s="621" t="s">
        <v>130</v>
      </c>
      <c r="BH22" s="622"/>
      <c r="BI22" s="622"/>
      <c r="BJ22" s="622"/>
      <c r="BK22" s="622"/>
      <c r="BL22" s="622"/>
      <c r="BM22" s="622"/>
      <c r="BN22" s="623"/>
      <c r="BO22" s="659" t="s">
        <v>130</v>
      </c>
      <c r="BP22" s="659"/>
      <c r="BQ22" s="659"/>
      <c r="BR22" s="659"/>
      <c r="BS22" s="660" t="s">
        <v>240</v>
      </c>
      <c r="BT22" s="660"/>
      <c r="BU22" s="660"/>
      <c r="BV22" s="660"/>
      <c r="BW22" s="660"/>
      <c r="BX22" s="660"/>
      <c r="BY22" s="660"/>
      <c r="BZ22" s="660"/>
      <c r="CA22" s="660"/>
      <c r="CB22" s="698"/>
      <c r="CD22" s="673" t="s">
        <v>288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289</v>
      </c>
      <c r="C23" s="619"/>
      <c r="D23" s="619"/>
      <c r="E23" s="619"/>
      <c r="F23" s="619"/>
      <c r="G23" s="619"/>
      <c r="H23" s="619"/>
      <c r="I23" s="619"/>
      <c r="J23" s="619"/>
      <c r="K23" s="619"/>
      <c r="L23" s="619"/>
      <c r="M23" s="619"/>
      <c r="N23" s="619"/>
      <c r="O23" s="619"/>
      <c r="P23" s="619"/>
      <c r="Q23" s="620"/>
      <c r="R23" s="621">
        <v>41735</v>
      </c>
      <c r="S23" s="622"/>
      <c r="T23" s="622"/>
      <c r="U23" s="622"/>
      <c r="V23" s="622"/>
      <c r="W23" s="622"/>
      <c r="X23" s="622"/>
      <c r="Y23" s="623"/>
      <c r="Z23" s="659">
        <v>0.1</v>
      </c>
      <c r="AA23" s="659"/>
      <c r="AB23" s="659"/>
      <c r="AC23" s="659"/>
      <c r="AD23" s="660" t="s">
        <v>130</v>
      </c>
      <c r="AE23" s="660"/>
      <c r="AF23" s="660"/>
      <c r="AG23" s="660"/>
      <c r="AH23" s="660"/>
      <c r="AI23" s="660"/>
      <c r="AJ23" s="660"/>
      <c r="AK23" s="660"/>
      <c r="AL23" s="624" t="s">
        <v>240</v>
      </c>
      <c r="AM23" s="625"/>
      <c r="AN23" s="625"/>
      <c r="AO23" s="661"/>
      <c r="AP23" s="618" t="s">
        <v>290</v>
      </c>
      <c r="AQ23" s="699"/>
      <c r="AR23" s="699"/>
      <c r="AS23" s="699"/>
      <c r="AT23" s="699"/>
      <c r="AU23" s="699"/>
      <c r="AV23" s="699"/>
      <c r="AW23" s="699"/>
      <c r="AX23" s="699"/>
      <c r="AY23" s="699"/>
      <c r="AZ23" s="699"/>
      <c r="BA23" s="699"/>
      <c r="BB23" s="699"/>
      <c r="BC23" s="699"/>
      <c r="BD23" s="699"/>
      <c r="BE23" s="699"/>
      <c r="BF23" s="700"/>
      <c r="BG23" s="621">
        <v>1163918</v>
      </c>
      <c r="BH23" s="622"/>
      <c r="BI23" s="622"/>
      <c r="BJ23" s="622"/>
      <c r="BK23" s="622"/>
      <c r="BL23" s="622"/>
      <c r="BM23" s="622"/>
      <c r="BN23" s="623"/>
      <c r="BO23" s="659">
        <v>6.3</v>
      </c>
      <c r="BP23" s="659"/>
      <c r="BQ23" s="659"/>
      <c r="BR23" s="659"/>
      <c r="BS23" s="660" t="s">
        <v>240</v>
      </c>
      <c r="BT23" s="660"/>
      <c r="BU23" s="660"/>
      <c r="BV23" s="660"/>
      <c r="BW23" s="660"/>
      <c r="BX23" s="660"/>
      <c r="BY23" s="660"/>
      <c r="BZ23" s="660"/>
      <c r="CA23" s="660"/>
      <c r="CB23" s="698"/>
      <c r="CD23" s="673" t="s">
        <v>229</v>
      </c>
      <c r="CE23" s="674"/>
      <c r="CF23" s="674"/>
      <c r="CG23" s="674"/>
      <c r="CH23" s="674"/>
      <c r="CI23" s="674"/>
      <c r="CJ23" s="674"/>
      <c r="CK23" s="674"/>
      <c r="CL23" s="674"/>
      <c r="CM23" s="674"/>
      <c r="CN23" s="674"/>
      <c r="CO23" s="674"/>
      <c r="CP23" s="674"/>
      <c r="CQ23" s="675"/>
      <c r="CR23" s="673" t="s">
        <v>291</v>
      </c>
      <c r="CS23" s="674"/>
      <c r="CT23" s="674"/>
      <c r="CU23" s="674"/>
      <c r="CV23" s="674"/>
      <c r="CW23" s="674"/>
      <c r="CX23" s="674"/>
      <c r="CY23" s="675"/>
      <c r="CZ23" s="673" t="s">
        <v>292</v>
      </c>
      <c r="DA23" s="674"/>
      <c r="DB23" s="674"/>
      <c r="DC23" s="675"/>
      <c r="DD23" s="673" t="s">
        <v>293</v>
      </c>
      <c r="DE23" s="674"/>
      <c r="DF23" s="674"/>
      <c r="DG23" s="674"/>
      <c r="DH23" s="674"/>
      <c r="DI23" s="674"/>
      <c r="DJ23" s="674"/>
      <c r="DK23" s="675"/>
      <c r="DL23" s="711" t="s">
        <v>294</v>
      </c>
      <c r="DM23" s="712"/>
      <c r="DN23" s="712"/>
      <c r="DO23" s="712"/>
      <c r="DP23" s="712"/>
      <c r="DQ23" s="712"/>
      <c r="DR23" s="712"/>
      <c r="DS23" s="712"/>
      <c r="DT23" s="712"/>
      <c r="DU23" s="712"/>
      <c r="DV23" s="713"/>
      <c r="DW23" s="673" t="s">
        <v>295</v>
      </c>
      <c r="DX23" s="674"/>
      <c r="DY23" s="674"/>
      <c r="DZ23" s="674"/>
      <c r="EA23" s="674"/>
      <c r="EB23" s="674"/>
      <c r="EC23" s="675"/>
    </row>
    <row r="24" spans="2:133" ht="11.25" customHeight="1" x14ac:dyDescent="0.15">
      <c r="B24" s="618" t="s">
        <v>296</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59" t="s">
        <v>240</v>
      </c>
      <c r="AA24" s="659"/>
      <c r="AB24" s="659"/>
      <c r="AC24" s="659"/>
      <c r="AD24" s="660" t="s">
        <v>130</v>
      </c>
      <c r="AE24" s="660"/>
      <c r="AF24" s="660"/>
      <c r="AG24" s="660"/>
      <c r="AH24" s="660"/>
      <c r="AI24" s="660"/>
      <c r="AJ24" s="660"/>
      <c r="AK24" s="660"/>
      <c r="AL24" s="624" t="s">
        <v>130</v>
      </c>
      <c r="AM24" s="625"/>
      <c r="AN24" s="625"/>
      <c r="AO24" s="661"/>
      <c r="AP24" s="618" t="s">
        <v>297</v>
      </c>
      <c r="AQ24" s="699"/>
      <c r="AR24" s="699"/>
      <c r="AS24" s="699"/>
      <c r="AT24" s="699"/>
      <c r="AU24" s="699"/>
      <c r="AV24" s="699"/>
      <c r="AW24" s="699"/>
      <c r="AX24" s="699"/>
      <c r="AY24" s="699"/>
      <c r="AZ24" s="699"/>
      <c r="BA24" s="699"/>
      <c r="BB24" s="699"/>
      <c r="BC24" s="699"/>
      <c r="BD24" s="699"/>
      <c r="BE24" s="699"/>
      <c r="BF24" s="700"/>
      <c r="BG24" s="621" t="s">
        <v>130</v>
      </c>
      <c r="BH24" s="622"/>
      <c r="BI24" s="622"/>
      <c r="BJ24" s="622"/>
      <c r="BK24" s="622"/>
      <c r="BL24" s="622"/>
      <c r="BM24" s="622"/>
      <c r="BN24" s="623"/>
      <c r="BO24" s="659" t="s">
        <v>240</v>
      </c>
      <c r="BP24" s="659"/>
      <c r="BQ24" s="659"/>
      <c r="BR24" s="659"/>
      <c r="BS24" s="660" t="s">
        <v>240</v>
      </c>
      <c r="BT24" s="660"/>
      <c r="BU24" s="660"/>
      <c r="BV24" s="660"/>
      <c r="BW24" s="660"/>
      <c r="BX24" s="660"/>
      <c r="BY24" s="660"/>
      <c r="BZ24" s="660"/>
      <c r="CA24" s="660"/>
      <c r="CB24" s="698"/>
      <c r="CD24" s="679" t="s">
        <v>298</v>
      </c>
      <c r="CE24" s="680"/>
      <c r="CF24" s="680"/>
      <c r="CG24" s="680"/>
      <c r="CH24" s="680"/>
      <c r="CI24" s="680"/>
      <c r="CJ24" s="680"/>
      <c r="CK24" s="680"/>
      <c r="CL24" s="680"/>
      <c r="CM24" s="680"/>
      <c r="CN24" s="680"/>
      <c r="CO24" s="680"/>
      <c r="CP24" s="680"/>
      <c r="CQ24" s="681"/>
      <c r="CR24" s="676">
        <v>12791511</v>
      </c>
      <c r="CS24" s="677"/>
      <c r="CT24" s="677"/>
      <c r="CU24" s="677"/>
      <c r="CV24" s="677"/>
      <c r="CW24" s="677"/>
      <c r="CX24" s="677"/>
      <c r="CY24" s="702"/>
      <c r="CZ24" s="703">
        <v>37.6</v>
      </c>
      <c r="DA24" s="685"/>
      <c r="DB24" s="685"/>
      <c r="DC24" s="705"/>
      <c r="DD24" s="701">
        <v>7943500</v>
      </c>
      <c r="DE24" s="677"/>
      <c r="DF24" s="677"/>
      <c r="DG24" s="677"/>
      <c r="DH24" s="677"/>
      <c r="DI24" s="677"/>
      <c r="DJ24" s="677"/>
      <c r="DK24" s="702"/>
      <c r="DL24" s="701">
        <v>7500636</v>
      </c>
      <c r="DM24" s="677"/>
      <c r="DN24" s="677"/>
      <c r="DO24" s="677"/>
      <c r="DP24" s="677"/>
      <c r="DQ24" s="677"/>
      <c r="DR24" s="677"/>
      <c r="DS24" s="677"/>
      <c r="DT24" s="677"/>
      <c r="DU24" s="677"/>
      <c r="DV24" s="702"/>
      <c r="DW24" s="703">
        <v>37.1</v>
      </c>
      <c r="DX24" s="685"/>
      <c r="DY24" s="685"/>
      <c r="DZ24" s="685"/>
      <c r="EA24" s="685"/>
      <c r="EB24" s="685"/>
      <c r="EC24" s="704"/>
    </row>
    <row r="25" spans="2:133" ht="11.25" customHeight="1" x14ac:dyDescent="0.15">
      <c r="B25" s="618" t="s">
        <v>299</v>
      </c>
      <c r="C25" s="619"/>
      <c r="D25" s="619"/>
      <c r="E25" s="619"/>
      <c r="F25" s="619"/>
      <c r="G25" s="619"/>
      <c r="H25" s="619"/>
      <c r="I25" s="619"/>
      <c r="J25" s="619"/>
      <c r="K25" s="619"/>
      <c r="L25" s="619"/>
      <c r="M25" s="619"/>
      <c r="N25" s="619"/>
      <c r="O25" s="619"/>
      <c r="P25" s="619"/>
      <c r="Q25" s="620"/>
      <c r="R25" s="621">
        <v>21288763</v>
      </c>
      <c r="S25" s="622"/>
      <c r="T25" s="622"/>
      <c r="U25" s="622"/>
      <c r="V25" s="622"/>
      <c r="W25" s="622"/>
      <c r="X25" s="622"/>
      <c r="Y25" s="623"/>
      <c r="Z25" s="659">
        <v>57.2</v>
      </c>
      <c r="AA25" s="659"/>
      <c r="AB25" s="659"/>
      <c r="AC25" s="659"/>
      <c r="AD25" s="660">
        <v>20083110</v>
      </c>
      <c r="AE25" s="660"/>
      <c r="AF25" s="660"/>
      <c r="AG25" s="660"/>
      <c r="AH25" s="660"/>
      <c r="AI25" s="660"/>
      <c r="AJ25" s="660"/>
      <c r="AK25" s="660"/>
      <c r="AL25" s="624">
        <v>99.3</v>
      </c>
      <c r="AM25" s="625"/>
      <c r="AN25" s="625"/>
      <c r="AO25" s="661"/>
      <c r="AP25" s="618" t="s">
        <v>300</v>
      </c>
      <c r="AQ25" s="699"/>
      <c r="AR25" s="699"/>
      <c r="AS25" s="699"/>
      <c r="AT25" s="699"/>
      <c r="AU25" s="699"/>
      <c r="AV25" s="699"/>
      <c r="AW25" s="699"/>
      <c r="AX25" s="699"/>
      <c r="AY25" s="699"/>
      <c r="AZ25" s="699"/>
      <c r="BA25" s="699"/>
      <c r="BB25" s="699"/>
      <c r="BC25" s="699"/>
      <c r="BD25" s="699"/>
      <c r="BE25" s="699"/>
      <c r="BF25" s="700"/>
      <c r="BG25" s="621" t="s">
        <v>240</v>
      </c>
      <c r="BH25" s="622"/>
      <c r="BI25" s="622"/>
      <c r="BJ25" s="622"/>
      <c r="BK25" s="622"/>
      <c r="BL25" s="622"/>
      <c r="BM25" s="622"/>
      <c r="BN25" s="623"/>
      <c r="BO25" s="659" t="s">
        <v>240</v>
      </c>
      <c r="BP25" s="659"/>
      <c r="BQ25" s="659"/>
      <c r="BR25" s="659"/>
      <c r="BS25" s="660" t="s">
        <v>130</v>
      </c>
      <c r="BT25" s="660"/>
      <c r="BU25" s="660"/>
      <c r="BV25" s="660"/>
      <c r="BW25" s="660"/>
      <c r="BX25" s="660"/>
      <c r="BY25" s="660"/>
      <c r="BZ25" s="660"/>
      <c r="CA25" s="660"/>
      <c r="CB25" s="698"/>
      <c r="CD25" s="618" t="s">
        <v>301</v>
      </c>
      <c r="CE25" s="619"/>
      <c r="CF25" s="619"/>
      <c r="CG25" s="619"/>
      <c r="CH25" s="619"/>
      <c r="CI25" s="619"/>
      <c r="CJ25" s="619"/>
      <c r="CK25" s="619"/>
      <c r="CL25" s="619"/>
      <c r="CM25" s="619"/>
      <c r="CN25" s="619"/>
      <c r="CO25" s="619"/>
      <c r="CP25" s="619"/>
      <c r="CQ25" s="620"/>
      <c r="CR25" s="621">
        <v>4586511</v>
      </c>
      <c r="CS25" s="634"/>
      <c r="CT25" s="634"/>
      <c r="CU25" s="634"/>
      <c r="CV25" s="634"/>
      <c r="CW25" s="634"/>
      <c r="CX25" s="634"/>
      <c r="CY25" s="635"/>
      <c r="CZ25" s="624">
        <v>13.5</v>
      </c>
      <c r="DA25" s="636"/>
      <c r="DB25" s="636"/>
      <c r="DC25" s="637"/>
      <c r="DD25" s="627">
        <v>4206409</v>
      </c>
      <c r="DE25" s="634"/>
      <c r="DF25" s="634"/>
      <c r="DG25" s="634"/>
      <c r="DH25" s="634"/>
      <c r="DI25" s="634"/>
      <c r="DJ25" s="634"/>
      <c r="DK25" s="635"/>
      <c r="DL25" s="627">
        <v>4098545</v>
      </c>
      <c r="DM25" s="634"/>
      <c r="DN25" s="634"/>
      <c r="DO25" s="634"/>
      <c r="DP25" s="634"/>
      <c r="DQ25" s="634"/>
      <c r="DR25" s="634"/>
      <c r="DS25" s="634"/>
      <c r="DT25" s="634"/>
      <c r="DU25" s="634"/>
      <c r="DV25" s="635"/>
      <c r="DW25" s="624">
        <v>20.3</v>
      </c>
      <c r="DX25" s="636"/>
      <c r="DY25" s="636"/>
      <c r="DZ25" s="636"/>
      <c r="EA25" s="636"/>
      <c r="EB25" s="636"/>
      <c r="EC25" s="648"/>
    </row>
    <row r="26" spans="2:133" ht="11.25" customHeight="1" x14ac:dyDescent="0.15">
      <c r="B26" s="618" t="s">
        <v>302</v>
      </c>
      <c r="C26" s="619"/>
      <c r="D26" s="619"/>
      <c r="E26" s="619"/>
      <c r="F26" s="619"/>
      <c r="G26" s="619"/>
      <c r="H26" s="619"/>
      <c r="I26" s="619"/>
      <c r="J26" s="619"/>
      <c r="K26" s="619"/>
      <c r="L26" s="619"/>
      <c r="M26" s="619"/>
      <c r="N26" s="619"/>
      <c r="O26" s="619"/>
      <c r="P26" s="619"/>
      <c r="Q26" s="620"/>
      <c r="R26" s="621">
        <v>9349</v>
      </c>
      <c r="S26" s="622"/>
      <c r="T26" s="622"/>
      <c r="U26" s="622"/>
      <c r="V26" s="622"/>
      <c r="W26" s="622"/>
      <c r="X26" s="622"/>
      <c r="Y26" s="623"/>
      <c r="Z26" s="659">
        <v>0</v>
      </c>
      <c r="AA26" s="659"/>
      <c r="AB26" s="659"/>
      <c r="AC26" s="659"/>
      <c r="AD26" s="660">
        <v>9349</v>
      </c>
      <c r="AE26" s="660"/>
      <c r="AF26" s="660"/>
      <c r="AG26" s="660"/>
      <c r="AH26" s="660"/>
      <c r="AI26" s="660"/>
      <c r="AJ26" s="660"/>
      <c r="AK26" s="660"/>
      <c r="AL26" s="624">
        <v>0</v>
      </c>
      <c r="AM26" s="625"/>
      <c r="AN26" s="625"/>
      <c r="AO26" s="661"/>
      <c r="AP26" s="618" t="s">
        <v>303</v>
      </c>
      <c r="AQ26" s="699"/>
      <c r="AR26" s="699"/>
      <c r="AS26" s="699"/>
      <c r="AT26" s="699"/>
      <c r="AU26" s="699"/>
      <c r="AV26" s="699"/>
      <c r="AW26" s="699"/>
      <c r="AX26" s="699"/>
      <c r="AY26" s="699"/>
      <c r="AZ26" s="699"/>
      <c r="BA26" s="699"/>
      <c r="BB26" s="699"/>
      <c r="BC26" s="699"/>
      <c r="BD26" s="699"/>
      <c r="BE26" s="699"/>
      <c r="BF26" s="700"/>
      <c r="BG26" s="621" t="s">
        <v>130</v>
      </c>
      <c r="BH26" s="622"/>
      <c r="BI26" s="622"/>
      <c r="BJ26" s="622"/>
      <c r="BK26" s="622"/>
      <c r="BL26" s="622"/>
      <c r="BM26" s="622"/>
      <c r="BN26" s="623"/>
      <c r="BO26" s="659" t="s">
        <v>240</v>
      </c>
      <c r="BP26" s="659"/>
      <c r="BQ26" s="659"/>
      <c r="BR26" s="659"/>
      <c r="BS26" s="660" t="s">
        <v>130</v>
      </c>
      <c r="BT26" s="660"/>
      <c r="BU26" s="660"/>
      <c r="BV26" s="660"/>
      <c r="BW26" s="660"/>
      <c r="BX26" s="660"/>
      <c r="BY26" s="660"/>
      <c r="BZ26" s="660"/>
      <c r="CA26" s="660"/>
      <c r="CB26" s="698"/>
      <c r="CD26" s="618" t="s">
        <v>304</v>
      </c>
      <c r="CE26" s="619"/>
      <c r="CF26" s="619"/>
      <c r="CG26" s="619"/>
      <c r="CH26" s="619"/>
      <c r="CI26" s="619"/>
      <c r="CJ26" s="619"/>
      <c r="CK26" s="619"/>
      <c r="CL26" s="619"/>
      <c r="CM26" s="619"/>
      <c r="CN26" s="619"/>
      <c r="CO26" s="619"/>
      <c r="CP26" s="619"/>
      <c r="CQ26" s="620"/>
      <c r="CR26" s="621">
        <v>2606987</v>
      </c>
      <c r="CS26" s="622"/>
      <c r="CT26" s="622"/>
      <c r="CU26" s="622"/>
      <c r="CV26" s="622"/>
      <c r="CW26" s="622"/>
      <c r="CX26" s="622"/>
      <c r="CY26" s="623"/>
      <c r="CZ26" s="624">
        <v>7.7</v>
      </c>
      <c r="DA26" s="636"/>
      <c r="DB26" s="636"/>
      <c r="DC26" s="637"/>
      <c r="DD26" s="627">
        <v>2308520</v>
      </c>
      <c r="DE26" s="622"/>
      <c r="DF26" s="622"/>
      <c r="DG26" s="622"/>
      <c r="DH26" s="622"/>
      <c r="DI26" s="622"/>
      <c r="DJ26" s="622"/>
      <c r="DK26" s="623"/>
      <c r="DL26" s="627" t="s">
        <v>130</v>
      </c>
      <c r="DM26" s="622"/>
      <c r="DN26" s="622"/>
      <c r="DO26" s="622"/>
      <c r="DP26" s="622"/>
      <c r="DQ26" s="622"/>
      <c r="DR26" s="622"/>
      <c r="DS26" s="622"/>
      <c r="DT26" s="622"/>
      <c r="DU26" s="622"/>
      <c r="DV26" s="623"/>
      <c r="DW26" s="624" t="s">
        <v>240</v>
      </c>
      <c r="DX26" s="636"/>
      <c r="DY26" s="636"/>
      <c r="DZ26" s="636"/>
      <c r="EA26" s="636"/>
      <c r="EB26" s="636"/>
      <c r="EC26" s="648"/>
    </row>
    <row r="27" spans="2:133" ht="11.25" customHeight="1" x14ac:dyDescent="0.15">
      <c r="B27" s="618" t="s">
        <v>305</v>
      </c>
      <c r="C27" s="619"/>
      <c r="D27" s="619"/>
      <c r="E27" s="619"/>
      <c r="F27" s="619"/>
      <c r="G27" s="619"/>
      <c r="H27" s="619"/>
      <c r="I27" s="619"/>
      <c r="J27" s="619"/>
      <c r="K27" s="619"/>
      <c r="L27" s="619"/>
      <c r="M27" s="619"/>
      <c r="N27" s="619"/>
      <c r="O27" s="619"/>
      <c r="P27" s="619"/>
      <c r="Q27" s="620"/>
      <c r="R27" s="621">
        <v>83908</v>
      </c>
      <c r="S27" s="622"/>
      <c r="T27" s="622"/>
      <c r="U27" s="622"/>
      <c r="V27" s="622"/>
      <c r="W27" s="622"/>
      <c r="X27" s="622"/>
      <c r="Y27" s="623"/>
      <c r="Z27" s="659">
        <v>0.2</v>
      </c>
      <c r="AA27" s="659"/>
      <c r="AB27" s="659"/>
      <c r="AC27" s="659"/>
      <c r="AD27" s="660" t="s">
        <v>130</v>
      </c>
      <c r="AE27" s="660"/>
      <c r="AF27" s="660"/>
      <c r="AG27" s="660"/>
      <c r="AH27" s="660"/>
      <c r="AI27" s="660"/>
      <c r="AJ27" s="660"/>
      <c r="AK27" s="660"/>
      <c r="AL27" s="624" t="s">
        <v>240</v>
      </c>
      <c r="AM27" s="625"/>
      <c r="AN27" s="625"/>
      <c r="AO27" s="661"/>
      <c r="AP27" s="618" t="s">
        <v>306</v>
      </c>
      <c r="AQ27" s="619"/>
      <c r="AR27" s="619"/>
      <c r="AS27" s="619"/>
      <c r="AT27" s="619"/>
      <c r="AU27" s="619"/>
      <c r="AV27" s="619"/>
      <c r="AW27" s="619"/>
      <c r="AX27" s="619"/>
      <c r="AY27" s="619"/>
      <c r="AZ27" s="619"/>
      <c r="BA27" s="619"/>
      <c r="BB27" s="619"/>
      <c r="BC27" s="619"/>
      <c r="BD27" s="619"/>
      <c r="BE27" s="619"/>
      <c r="BF27" s="620"/>
      <c r="BG27" s="621">
        <v>18424671</v>
      </c>
      <c r="BH27" s="622"/>
      <c r="BI27" s="622"/>
      <c r="BJ27" s="622"/>
      <c r="BK27" s="622"/>
      <c r="BL27" s="622"/>
      <c r="BM27" s="622"/>
      <c r="BN27" s="623"/>
      <c r="BO27" s="659">
        <v>100</v>
      </c>
      <c r="BP27" s="659"/>
      <c r="BQ27" s="659"/>
      <c r="BR27" s="659"/>
      <c r="BS27" s="660" t="s">
        <v>240</v>
      </c>
      <c r="BT27" s="660"/>
      <c r="BU27" s="660"/>
      <c r="BV27" s="660"/>
      <c r="BW27" s="660"/>
      <c r="BX27" s="660"/>
      <c r="BY27" s="660"/>
      <c r="BZ27" s="660"/>
      <c r="CA27" s="660"/>
      <c r="CB27" s="698"/>
      <c r="CD27" s="618" t="s">
        <v>307</v>
      </c>
      <c r="CE27" s="619"/>
      <c r="CF27" s="619"/>
      <c r="CG27" s="619"/>
      <c r="CH27" s="619"/>
      <c r="CI27" s="619"/>
      <c r="CJ27" s="619"/>
      <c r="CK27" s="619"/>
      <c r="CL27" s="619"/>
      <c r="CM27" s="619"/>
      <c r="CN27" s="619"/>
      <c r="CO27" s="619"/>
      <c r="CP27" s="619"/>
      <c r="CQ27" s="620"/>
      <c r="CR27" s="621">
        <v>7019603</v>
      </c>
      <c r="CS27" s="634"/>
      <c r="CT27" s="634"/>
      <c r="CU27" s="634"/>
      <c r="CV27" s="634"/>
      <c r="CW27" s="634"/>
      <c r="CX27" s="634"/>
      <c r="CY27" s="635"/>
      <c r="CZ27" s="624">
        <v>20.6</v>
      </c>
      <c r="DA27" s="636"/>
      <c r="DB27" s="636"/>
      <c r="DC27" s="637"/>
      <c r="DD27" s="627">
        <v>2551694</v>
      </c>
      <c r="DE27" s="634"/>
      <c r="DF27" s="634"/>
      <c r="DG27" s="634"/>
      <c r="DH27" s="634"/>
      <c r="DI27" s="634"/>
      <c r="DJ27" s="634"/>
      <c r="DK27" s="635"/>
      <c r="DL27" s="627">
        <v>2223309</v>
      </c>
      <c r="DM27" s="634"/>
      <c r="DN27" s="634"/>
      <c r="DO27" s="634"/>
      <c r="DP27" s="634"/>
      <c r="DQ27" s="634"/>
      <c r="DR27" s="634"/>
      <c r="DS27" s="634"/>
      <c r="DT27" s="634"/>
      <c r="DU27" s="634"/>
      <c r="DV27" s="635"/>
      <c r="DW27" s="624">
        <v>11</v>
      </c>
      <c r="DX27" s="636"/>
      <c r="DY27" s="636"/>
      <c r="DZ27" s="636"/>
      <c r="EA27" s="636"/>
      <c r="EB27" s="636"/>
      <c r="EC27" s="648"/>
    </row>
    <row r="28" spans="2:133" ht="11.25" customHeight="1" x14ac:dyDescent="0.15">
      <c r="B28" s="618" t="s">
        <v>308</v>
      </c>
      <c r="C28" s="619"/>
      <c r="D28" s="619"/>
      <c r="E28" s="619"/>
      <c r="F28" s="619"/>
      <c r="G28" s="619"/>
      <c r="H28" s="619"/>
      <c r="I28" s="619"/>
      <c r="J28" s="619"/>
      <c r="K28" s="619"/>
      <c r="L28" s="619"/>
      <c r="M28" s="619"/>
      <c r="N28" s="619"/>
      <c r="O28" s="619"/>
      <c r="P28" s="619"/>
      <c r="Q28" s="620"/>
      <c r="R28" s="621">
        <v>291707</v>
      </c>
      <c r="S28" s="622"/>
      <c r="T28" s="622"/>
      <c r="U28" s="622"/>
      <c r="V28" s="622"/>
      <c r="W28" s="622"/>
      <c r="X28" s="622"/>
      <c r="Y28" s="623"/>
      <c r="Z28" s="659">
        <v>0.8</v>
      </c>
      <c r="AA28" s="659"/>
      <c r="AB28" s="659"/>
      <c r="AC28" s="659"/>
      <c r="AD28" s="660">
        <v>51198</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309</v>
      </c>
      <c r="CE28" s="619"/>
      <c r="CF28" s="619"/>
      <c r="CG28" s="619"/>
      <c r="CH28" s="619"/>
      <c r="CI28" s="619"/>
      <c r="CJ28" s="619"/>
      <c r="CK28" s="619"/>
      <c r="CL28" s="619"/>
      <c r="CM28" s="619"/>
      <c r="CN28" s="619"/>
      <c r="CO28" s="619"/>
      <c r="CP28" s="619"/>
      <c r="CQ28" s="620"/>
      <c r="CR28" s="621">
        <v>1185397</v>
      </c>
      <c r="CS28" s="622"/>
      <c r="CT28" s="622"/>
      <c r="CU28" s="622"/>
      <c r="CV28" s="622"/>
      <c r="CW28" s="622"/>
      <c r="CX28" s="622"/>
      <c r="CY28" s="623"/>
      <c r="CZ28" s="624">
        <v>3.5</v>
      </c>
      <c r="DA28" s="636"/>
      <c r="DB28" s="636"/>
      <c r="DC28" s="637"/>
      <c r="DD28" s="627">
        <v>1185397</v>
      </c>
      <c r="DE28" s="622"/>
      <c r="DF28" s="622"/>
      <c r="DG28" s="622"/>
      <c r="DH28" s="622"/>
      <c r="DI28" s="622"/>
      <c r="DJ28" s="622"/>
      <c r="DK28" s="623"/>
      <c r="DL28" s="627">
        <v>1178782</v>
      </c>
      <c r="DM28" s="622"/>
      <c r="DN28" s="622"/>
      <c r="DO28" s="622"/>
      <c r="DP28" s="622"/>
      <c r="DQ28" s="622"/>
      <c r="DR28" s="622"/>
      <c r="DS28" s="622"/>
      <c r="DT28" s="622"/>
      <c r="DU28" s="622"/>
      <c r="DV28" s="623"/>
      <c r="DW28" s="624">
        <v>5.8</v>
      </c>
      <c r="DX28" s="636"/>
      <c r="DY28" s="636"/>
      <c r="DZ28" s="636"/>
      <c r="EA28" s="636"/>
      <c r="EB28" s="636"/>
      <c r="EC28" s="648"/>
    </row>
    <row r="29" spans="2:133" ht="11.25" customHeight="1" x14ac:dyDescent="0.15">
      <c r="B29" s="618" t="s">
        <v>310</v>
      </c>
      <c r="C29" s="619"/>
      <c r="D29" s="619"/>
      <c r="E29" s="619"/>
      <c r="F29" s="619"/>
      <c r="G29" s="619"/>
      <c r="H29" s="619"/>
      <c r="I29" s="619"/>
      <c r="J29" s="619"/>
      <c r="K29" s="619"/>
      <c r="L29" s="619"/>
      <c r="M29" s="619"/>
      <c r="N29" s="619"/>
      <c r="O29" s="619"/>
      <c r="P29" s="619"/>
      <c r="Q29" s="620"/>
      <c r="R29" s="621">
        <v>102500</v>
      </c>
      <c r="S29" s="622"/>
      <c r="T29" s="622"/>
      <c r="U29" s="622"/>
      <c r="V29" s="622"/>
      <c r="W29" s="622"/>
      <c r="X29" s="622"/>
      <c r="Y29" s="623"/>
      <c r="Z29" s="659">
        <v>0.3</v>
      </c>
      <c r="AA29" s="659"/>
      <c r="AB29" s="659"/>
      <c r="AC29" s="659"/>
      <c r="AD29" s="660">
        <v>40529</v>
      </c>
      <c r="AE29" s="660"/>
      <c r="AF29" s="660"/>
      <c r="AG29" s="660"/>
      <c r="AH29" s="660"/>
      <c r="AI29" s="660"/>
      <c r="AJ29" s="660"/>
      <c r="AK29" s="660"/>
      <c r="AL29" s="624">
        <v>0.2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311</v>
      </c>
      <c r="CE29" s="641"/>
      <c r="CF29" s="618" t="s">
        <v>312</v>
      </c>
      <c r="CG29" s="619"/>
      <c r="CH29" s="619"/>
      <c r="CI29" s="619"/>
      <c r="CJ29" s="619"/>
      <c r="CK29" s="619"/>
      <c r="CL29" s="619"/>
      <c r="CM29" s="619"/>
      <c r="CN29" s="619"/>
      <c r="CO29" s="619"/>
      <c r="CP29" s="619"/>
      <c r="CQ29" s="620"/>
      <c r="CR29" s="621">
        <v>1185397</v>
      </c>
      <c r="CS29" s="634"/>
      <c r="CT29" s="634"/>
      <c r="CU29" s="634"/>
      <c r="CV29" s="634"/>
      <c r="CW29" s="634"/>
      <c r="CX29" s="634"/>
      <c r="CY29" s="635"/>
      <c r="CZ29" s="624">
        <v>3.5</v>
      </c>
      <c r="DA29" s="636"/>
      <c r="DB29" s="636"/>
      <c r="DC29" s="637"/>
      <c r="DD29" s="627">
        <v>1185397</v>
      </c>
      <c r="DE29" s="634"/>
      <c r="DF29" s="634"/>
      <c r="DG29" s="634"/>
      <c r="DH29" s="634"/>
      <c r="DI29" s="634"/>
      <c r="DJ29" s="634"/>
      <c r="DK29" s="635"/>
      <c r="DL29" s="627">
        <v>1178782</v>
      </c>
      <c r="DM29" s="634"/>
      <c r="DN29" s="634"/>
      <c r="DO29" s="634"/>
      <c r="DP29" s="634"/>
      <c r="DQ29" s="634"/>
      <c r="DR29" s="634"/>
      <c r="DS29" s="634"/>
      <c r="DT29" s="634"/>
      <c r="DU29" s="634"/>
      <c r="DV29" s="635"/>
      <c r="DW29" s="624">
        <v>5.8</v>
      </c>
      <c r="DX29" s="636"/>
      <c r="DY29" s="636"/>
      <c r="DZ29" s="636"/>
      <c r="EA29" s="636"/>
      <c r="EB29" s="636"/>
      <c r="EC29" s="648"/>
    </row>
    <row r="30" spans="2:133" ht="11.25" customHeight="1" x14ac:dyDescent="0.15">
      <c r="B30" s="618" t="s">
        <v>313</v>
      </c>
      <c r="C30" s="619"/>
      <c r="D30" s="619"/>
      <c r="E30" s="619"/>
      <c r="F30" s="619"/>
      <c r="G30" s="619"/>
      <c r="H30" s="619"/>
      <c r="I30" s="619"/>
      <c r="J30" s="619"/>
      <c r="K30" s="619"/>
      <c r="L30" s="619"/>
      <c r="M30" s="619"/>
      <c r="N30" s="619"/>
      <c r="O30" s="619"/>
      <c r="P30" s="619"/>
      <c r="Q30" s="620"/>
      <c r="R30" s="621">
        <v>4589335</v>
      </c>
      <c r="S30" s="622"/>
      <c r="T30" s="622"/>
      <c r="U30" s="622"/>
      <c r="V30" s="622"/>
      <c r="W30" s="622"/>
      <c r="X30" s="622"/>
      <c r="Y30" s="623"/>
      <c r="Z30" s="659">
        <v>12.3</v>
      </c>
      <c r="AA30" s="659"/>
      <c r="AB30" s="659"/>
      <c r="AC30" s="659"/>
      <c r="AD30" s="660" t="s">
        <v>240</v>
      </c>
      <c r="AE30" s="660"/>
      <c r="AF30" s="660"/>
      <c r="AG30" s="660"/>
      <c r="AH30" s="660"/>
      <c r="AI30" s="660"/>
      <c r="AJ30" s="660"/>
      <c r="AK30" s="660"/>
      <c r="AL30" s="624" t="s">
        <v>240</v>
      </c>
      <c r="AM30" s="625"/>
      <c r="AN30" s="625"/>
      <c r="AO30" s="661"/>
      <c r="AP30" s="673" t="s">
        <v>229</v>
      </c>
      <c r="AQ30" s="674"/>
      <c r="AR30" s="674"/>
      <c r="AS30" s="674"/>
      <c r="AT30" s="674"/>
      <c r="AU30" s="674"/>
      <c r="AV30" s="674"/>
      <c r="AW30" s="674"/>
      <c r="AX30" s="674"/>
      <c r="AY30" s="674"/>
      <c r="AZ30" s="674"/>
      <c r="BA30" s="674"/>
      <c r="BB30" s="674"/>
      <c r="BC30" s="674"/>
      <c r="BD30" s="674"/>
      <c r="BE30" s="674"/>
      <c r="BF30" s="675"/>
      <c r="BG30" s="673" t="s">
        <v>314</v>
      </c>
      <c r="BH30" s="696"/>
      <c r="BI30" s="696"/>
      <c r="BJ30" s="696"/>
      <c r="BK30" s="696"/>
      <c r="BL30" s="696"/>
      <c r="BM30" s="696"/>
      <c r="BN30" s="696"/>
      <c r="BO30" s="696"/>
      <c r="BP30" s="696"/>
      <c r="BQ30" s="697"/>
      <c r="BR30" s="673" t="s">
        <v>315</v>
      </c>
      <c r="BS30" s="696"/>
      <c r="BT30" s="696"/>
      <c r="BU30" s="696"/>
      <c r="BV30" s="696"/>
      <c r="BW30" s="696"/>
      <c r="BX30" s="696"/>
      <c r="BY30" s="696"/>
      <c r="BZ30" s="696"/>
      <c r="CA30" s="696"/>
      <c r="CB30" s="697"/>
      <c r="CD30" s="642"/>
      <c r="CE30" s="643"/>
      <c r="CF30" s="618" t="s">
        <v>316</v>
      </c>
      <c r="CG30" s="619"/>
      <c r="CH30" s="619"/>
      <c r="CI30" s="619"/>
      <c r="CJ30" s="619"/>
      <c r="CK30" s="619"/>
      <c r="CL30" s="619"/>
      <c r="CM30" s="619"/>
      <c r="CN30" s="619"/>
      <c r="CO30" s="619"/>
      <c r="CP30" s="619"/>
      <c r="CQ30" s="620"/>
      <c r="CR30" s="621">
        <v>1161270</v>
      </c>
      <c r="CS30" s="622"/>
      <c r="CT30" s="622"/>
      <c r="CU30" s="622"/>
      <c r="CV30" s="622"/>
      <c r="CW30" s="622"/>
      <c r="CX30" s="622"/>
      <c r="CY30" s="623"/>
      <c r="CZ30" s="624">
        <v>3.4</v>
      </c>
      <c r="DA30" s="636"/>
      <c r="DB30" s="636"/>
      <c r="DC30" s="637"/>
      <c r="DD30" s="627">
        <v>1161270</v>
      </c>
      <c r="DE30" s="622"/>
      <c r="DF30" s="622"/>
      <c r="DG30" s="622"/>
      <c r="DH30" s="622"/>
      <c r="DI30" s="622"/>
      <c r="DJ30" s="622"/>
      <c r="DK30" s="623"/>
      <c r="DL30" s="627">
        <v>1154655</v>
      </c>
      <c r="DM30" s="622"/>
      <c r="DN30" s="622"/>
      <c r="DO30" s="622"/>
      <c r="DP30" s="622"/>
      <c r="DQ30" s="622"/>
      <c r="DR30" s="622"/>
      <c r="DS30" s="622"/>
      <c r="DT30" s="622"/>
      <c r="DU30" s="622"/>
      <c r="DV30" s="623"/>
      <c r="DW30" s="624">
        <v>5.7</v>
      </c>
      <c r="DX30" s="636"/>
      <c r="DY30" s="636"/>
      <c r="DZ30" s="636"/>
      <c r="EA30" s="636"/>
      <c r="EB30" s="636"/>
      <c r="EC30" s="648"/>
    </row>
    <row r="31" spans="2:133" ht="11.25" customHeight="1" x14ac:dyDescent="0.15">
      <c r="B31" s="688" t="s">
        <v>317</v>
      </c>
      <c r="C31" s="689"/>
      <c r="D31" s="689"/>
      <c r="E31" s="689"/>
      <c r="F31" s="689"/>
      <c r="G31" s="689"/>
      <c r="H31" s="689"/>
      <c r="I31" s="689"/>
      <c r="J31" s="689"/>
      <c r="K31" s="689"/>
      <c r="L31" s="689"/>
      <c r="M31" s="689"/>
      <c r="N31" s="689"/>
      <c r="O31" s="689"/>
      <c r="P31" s="689"/>
      <c r="Q31" s="690"/>
      <c r="R31" s="621" t="s">
        <v>240</v>
      </c>
      <c r="S31" s="622"/>
      <c r="T31" s="622"/>
      <c r="U31" s="622"/>
      <c r="V31" s="622"/>
      <c r="W31" s="622"/>
      <c r="X31" s="622"/>
      <c r="Y31" s="623"/>
      <c r="Z31" s="659" t="s">
        <v>240</v>
      </c>
      <c r="AA31" s="659"/>
      <c r="AB31" s="659"/>
      <c r="AC31" s="659"/>
      <c r="AD31" s="660" t="s">
        <v>130</v>
      </c>
      <c r="AE31" s="660"/>
      <c r="AF31" s="660"/>
      <c r="AG31" s="660"/>
      <c r="AH31" s="660"/>
      <c r="AI31" s="660"/>
      <c r="AJ31" s="660"/>
      <c r="AK31" s="660"/>
      <c r="AL31" s="624" t="s">
        <v>240</v>
      </c>
      <c r="AM31" s="625"/>
      <c r="AN31" s="625"/>
      <c r="AO31" s="661"/>
      <c r="AP31" s="691" t="s">
        <v>318</v>
      </c>
      <c r="AQ31" s="692"/>
      <c r="AR31" s="692"/>
      <c r="AS31" s="692"/>
      <c r="AT31" s="693" t="s">
        <v>319</v>
      </c>
      <c r="AU31" s="218"/>
      <c r="AV31" s="218"/>
      <c r="AW31" s="218"/>
      <c r="AX31" s="679" t="s">
        <v>191</v>
      </c>
      <c r="AY31" s="680"/>
      <c r="AZ31" s="680"/>
      <c r="BA31" s="680"/>
      <c r="BB31" s="680"/>
      <c r="BC31" s="680"/>
      <c r="BD31" s="680"/>
      <c r="BE31" s="680"/>
      <c r="BF31" s="681"/>
      <c r="BG31" s="683">
        <v>99.6</v>
      </c>
      <c r="BH31" s="684"/>
      <c r="BI31" s="684"/>
      <c r="BJ31" s="684"/>
      <c r="BK31" s="684"/>
      <c r="BL31" s="684"/>
      <c r="BM31" s="685">
        <v>99.2</v>
      </c>
      <c r="BN31" s="684"/>
      <c r="BO31" s="684"/>
      <c r="BP31" s="684"/>
      <c r="BQ31" s="686"/>
      <c r="BR31" s="683">
        <v>99.6</v>
      </c>
      <c r="BS31" s="684"/>
      <c r="BT31" s="684"/>
      <c r="BU31" s="684"/>
      <c r="BV31" s="684"/>
      <c r="BW31" s="684"/>
      <c r="BX31" s="685">
        <v>99.1</v>
      </c>
      <c r="BY31" s="684"/>
      <c r="BZ31" s="684"/>
      <c r="CA31" s="684"/>
      <c r="CB31" s="686"/>
      <c r="CD31" s="642"/>
      <c r="CE31" s="643"/>
      <c r="CF31" s="618" t="s">
        <v>320</v>
      </c>
      <c r="CG31" s="619"/>
      <c r="CH31" s="619"/>
      <c r="CI31" s="619"/>
      <c r="CJ31" s="619"/>
      <c r="CK31" s="619"/>
      <c r="CL31" s="619"/>
      <c r="CM31" s="619"/>
      <c r="CN31" s="619"/>
      <c r="CO31" s="619"/>
      <c r="CP31" s="619"/>
      <c r="CQ31" s="620"/>
      <c r="CR31" s="621">
        <v>24127</v>
      </c>
      <c r="CS31" s="634"/>
      <c r="CT31" s="634"/>
      <c r="CU31" s="634"/>
      <c r="CV31" s="634"/>
      <c r="CW31" s="634"/>
      <c r="CX31" s="634"/>
      <c r="CY31" s="635"/>
      <c r="CZ31" s="624">
        <v>0.1</v>
      </c>
      <c r="DA31" s="636"/>
      <c r="DB31" s="636"/>
      <c r="DC31" s="637"/>
      <c r="DD31" s="627">
        <v>24127</v>
      </c>
      <c r="DE31" s="634"/>
      <c r="DF31" s="634"/>
      <c r="DG31" s="634"/>
      <c r="DH31" s="634"/>
      <c r="DI31" s="634"/>
      <c r="DJ31" s="634"/>
      <c r="DK31" s="635"/>
      <c r="DL31" s="627">
        <v>24127</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15">
      <c r="B32" s="618" t="s">
        <v>321</v>
      </c>
      <c r="C32" s="619"/>
      <c r="D32" s="619"/>
      <c r="E32" s="619"/>
      <c r="F32" s="619"/>
      <c r="G32" s="619"/>
      <c r="H32" s="619"/>
      <c r="I32" s="619"/>
      <c r="J32" s="619"/>
      <c r="K32" s="619"/>
      <c r="L32" s="619"/>
      <c r="M32" s="619"/>
      <c r="N32" s="619"/>
      <c r="O32" s="619"/>
      <c r="P32" s="619"/>
      <c r="Q32" s="620"/>
      <c r="R32" s="621">
        <v>2361074</v>
      </c>
      <c r="S32" s="622"/>
      <c r="T32" s="622"/>
      <c r="U32" s="622"/>
      <c r="V32" s="622"/>
      <c r="W32" s="622"/>
      <c r="X32" s="622"/>
      <c r="Y32" s="623"/>
      <c r="Z32" s="659">
        <v>6.3</v>
      </c>
      <c r="AA32" s="659"/>
      <c r="AB32" s="659"/>
      <c r="AC32" s="659"/>
      <c r="AD32" s="660" t="s">
        <v>240</v>
      </c>
      <c r="AE32" s="660"/>
      <c r="AF32" s="660"/>
      <c r="AG32" s="660"/>
      <c r="AH32" s="660"/>
      <c r="AI32" s="660"/>
      <c r="AJ32" s="660"/>
      <c r="AK32" s="660"/>
      <c r="AL32" s="624" t="s">
        <v>240</v>
      </c>
      <c r="AM32" s="625"/>
      <c r="AN32" s="625"/>
      <c r="AO32" s="661"/>
      <c r="AP32" s="662"/>
      <c r="AQ32" s="663"/>
      <c r="AR32" s="663"/>
      <c r="AS32" s="663"/>
      <c r="AT32" s="694"/>
      <c r="AU32" s="214" t="s">
        <v>322</v>
      </c>
      <c r="AX32" s="618" t="s">
        <v>323</v>
      </c>
      <c r="AY32" s="619"/>
      <c r="AZ32" s="619"/>
      <c r="BA32" s="619"/>
      <c r="BB32" s="619"/>
      <c r="BC32" s="619"/>
      <c r="BD32" s="619"/>
      <c r="BE32" s="619"/>
      <c r="BF32" s="620"/>
      <c r="BG32" s="687">
        <v>99.3</v>
      </c>
      <c r="BH32" s="634"/>
      <c r="BI32" s="634"/>
      <c r="BJ32" s="634"/>
      <c r="BK32" s="634"/>
      <c r="BL32" s="634"/>
      <c r="BM32" s="625">
        <v>98.5</v>
      </c>
      <c r="BN32" s="634"/>
      <c r="BO32" s="634"/>
      <c r="BP32" s="634"/>
      <c r="BQ32" s="657"/>
      <c r="BR32" s="687">
        <v>99.2</v>
      </c>
      <c r="BS32" s="634"/>
      <c r="BT32" s="634"/>
      <c r="BU32" s="634"/>
      <c r="BV32" s="634"/>
      <c r="BW32" s="634"/>
      <c r="BX32" s="625">
        <v>98.1</v>
      </c>
      <c r="BY32" s="634"/>
      <c r="BZ32" s="634"/>
      <c r="CA32" s="634"/>
      <c r="CB32" s="657"/>
      <c r="CD32" s="644"/>
      <c r="CE32" s="645"/>
      <c r="CF32" s="618" t="s">
        <v>324</v>
      </c>
      <c r="CG32" s="619"/>
      <c r="CH32" s="619"/>
      <c r="CI32" s="619"/>
      <c r="CJ32" s="619"/>
      <c r="CK32" s="619"/>
      <c r="CL32" s="619"/>
      <c r="CM32" s="619"/>
      <c r="CN32" s="619"/>
      <c r="CO32" s="619"/>
      <c r="CP32" s="619"/>
      <c r="CQ32" s="620"/>
      <c r="CR32" s="621" t="s">
        <v>240</v>
      </c>
      <c r="CS32" s="622"/>
      <c r="CT32" s="622"/>
      <c r="CU32" s="622"/>
      <c r="CV32" s="622"/>
      <c r="CW32" s="622"/>
      <c r="CX32" s="622"/>
      <c r="CY32" s="623"/>
      <c r="CZ32" s="624" t="s">
        <v>240</v>
      </c>
      <c r="DA32" s="636"/>
      <c r="DB32" s="636"/>
      <c r="DC32" s="637"/>
      <c r="DD32" s="627" t="s">
        <v>240</v>
      </c>
      <c r="DE32" s="622"/>
      <c r="DF32" s="622"/>
      <c r="DG32" s="622"/>
      <c r="DH32" s="622"/>
      <c r="DI32" s="622"/>
      <c r="DJ32" s="622"/>
      <c r="DK32" s="623"/>
      <c r="DL32" s="627" t="s">
        <v>130</v>
      </c>
      <c r="DM32" s="622"/>
      <c r="DN32" s="622"/>
      <c r="DO32" s="622"/>
      <c r="DP32" s="622"/>
      <c r="DQ32" s="622"/>
      <c r="DR32" s="622"/>
      <c r="DS32" s="622"/>
      <c r="DT32" s="622"/>
      <c r="DU32" s="622"/>
      <c r="DV32" s="623"/>
      <c r="DW32" s="624" t="s">
        <v>130</v>
      </c>
      <c r="DX32" s="636"/>
      <c r="DY32" s="636"/>
      <c r="DZ32" s="636"/>
      <c r="EA32" s="636"/>
      <c r="EB32" s="636"/>
      <c r="EC32" s="648"/>
    </row>
    <row r="33" spans="2:133" ht="11.25" customHeight="1" x14ac:dyDescent="0.15">
      <c r="B33" s="618" t="s">
        <v>325</v>
      </c>
      <c r="C33" s="619"/>
      <c r="D33" s="619"/>
      <c r="E33" s="619"/>
      <c r="F33" s="619"/>
      <c r="G33" s="619"/>
      <c r="H33" s="619"/>
      <c r="I33" s="619"/>
      <c r="J33" s="619"/>
      <c r="K33" s="619"/>
      <c r="L33" s="619"/>
      <c r="M33" s="619"/>
      <c r="N33" s="619"/>
      <c r="O33" s="619"/>
      <c r="P33" s="619"/>
      <c r="Q33" s="620"/>
      <c r="R33" s="621">
        <v>159251</v>
      </c>
      <c r="S33" s="622"/>
      <c r="T33" s="622"/>
      <c r="U33" s="622"/>
      <c r="V33" s="622"/>
      <c r="W33" s="622"/>
      <c r="X33" s="622"/>
      <c r="Y33" s="623"/>
      <c r="Z33" s="659">
        <v>0.4</v>
      </c>
      <c r="AA33" s="659"/>
      <c r="AB33" s="659"/>
      <c r="AC33" s="659"/>
      <c r="AD33" s="660">
        <v>28262</v>
      </c>
      <c r="AE33" s="660"/>
      <c r="AF33" s="660"/>
      <c r="AG33" s="660"/>
      <c r="AH33" s="660"/>
      <c r="AI33" s="660"/>
      <c r="AJ33" s="660"/>
      <c r="AK33" s="660"/>
      <c r="AL33" s="624">
        <v>0.1</v>
      </c>
      <c r="AM33" s="625"/>
      <c r="AN33" s="625"/>
      <c r="AO33" s="661"/>
      <c r="AP33" s="664"/>
      <c r="AQ33" s="665"/>
      <c r="AR33" s="665"/>
      <c r="AS33" s="665"/>
      <c r="AT33" s="695"/>
      <c r="AU33" s="219"/>
      <c r="AV33" s="219"/>
      <c r="AW33" s="219"/>
      <c r="AX33" s="602" t="s">
        <v>326</v>
      </c>
      <c r="AY33" s="603"/>
      <c r="AZ33" s="603"/>
      <c r="BA33" s="603"/>
      <c r="BB33" s="603"/>
      <c r="BC33" s="603"/>
      <c r="BD33" s="603"/>
      <c r="BE33" s="603"/>
      <c r="BF33" s="604"/>
      <c r="BG33" s="682">
        <v>99.8</v>
      </c>
      <c r="BH33" s="606"/>
      <c r="BI33" s="606"/>
      <c r="BJ33" s="606"/>
      <c r="BK33" s="606"/>
      <c r="BL33" s="606"/>
      <c r="BM33" s="652">
        <v>99.7</v>
      </c>
      <c r="BN33" s="606"/>
      <c r="BO33" s="606"/>
      <c r="BP33" s="606"/>
      <c r="BQ33" s="669"/>
      <c r="BR33" s="682">
        <v>99.8</v>
      </c>
      <c r="BS33" s="606"/>
      <c r="BT33" s="606"/>
      <c r="BU33" s="606"/>
      <c r="BV33" s="606"/>
      <c r="BW33" s="606"/>
      <c r="BX33" s="652">
        <v>99.7</v>
      </c>
      <c r="BY33" s="606"/>
      <c r="BZ33" s="606"/>
      <c r="CA33" s="606"/>
      <c r="CB33" s="669"/>
      <c r="CD33" s="618" t="s">
        <v>327</v>
      </c>
      <c r="CE33" s="619"/>
      <c r="CF33" s="619"/>
      <c r="CG33" s="619"/>
      <c r="CH33" s="619"/>
      <c r="CI33" s="619"/>
      <c r="CJ33" s="619"/>
      <c r="CK33" s="619"/>
      <c r="CL33" s="619"/>
      <c r="CM33" s="619"/>
      <c r="CN33" s="619"/>
      <c r="CO33" s="619"/>
      <c r="CP33" s="619"/>
      <c r="CQ33" s="620"/>
      <c r="CR33" s="621">
        <v>18466379</v>
      </c>
      <c r="CS33" s="634"/>
      <c r="CT33" s="634"/>
      <c r="CU33" s="634"/>
      <c r="CV33" s="634"/>
      <c r="CW33" s="634"/>
      <c r="CX33" s="634"/>
      <c r="CY33" s="635"/>
      <c r="CZ33" s="624">
        <v>54.3</v>
      </c>
      <c r="DA33" s="636"/>
      <c r="DB33" s="636"/>
      <c r="DC33" s="637"/>
      <c r="DD33" s="627">
        <v>16455469</v>
      </c>
      <c r="DE33" s="634"/>
      <c r="DF33" s="634"/>
      <c r="DG33" s="634"/>
      <c r="DH33" s="634"/>
      <c r="DI33" s="634"/>
      <c r="DJ33" s="634"/>
      <c r="DK33" s="635"/>
      <c r="DL33" s="627">
        <v>10905691</v>
      </c>
      <c r="DM33" s="634"/>
      <c r="DN33" s="634"/>
      <c r="DO33" s="634"/>
      <c r="DP33" s="634"/>
      <c r="DQ33" s="634"/>
      <c r="DR33" s="634"/>
      <c r="DS33" s="634"/>
      <c r="DT33" s="634"/>
      <c r="DU33" s="634"/>
      <c r="DV33" s="635"/>
      <c r="DW33" s="624">
        <v>53.9</v>
      </c>
      <c r="DX33" s="636"/>
      <c r="DY33" s="636"/>
      <c r="DZ33" s="636"/>
      <c r="EA33" s="636"/>
      <c r="EB33" s="636"/>
      <c r="EC33" s="648"/>
    </row>
    <row r="34" spans="2:133" ht="11.25" customHeight="1" x14ac:dyDescent="0.15">
      <c r="B34" s="618" t="s">
        <v>328</v>
      </c>
      <c r="C34" s="619"/>
      <c r="D34" s="619"/>
      <c r="E34" s="619"/>
      <c r="F34" s="619"/>
      <c r="G34" s="619"/>
      <c r="H34" s="619"/>
      <c r="I34" s="619"/>
      <c r="J34" s="619"/>
      <c r="K34" s="619"/>
      <c r="L34" s="619"/>
      <c r="M34" s="619"/>
      <c r="N34" s="619"/>
      <c r="O34" s="619"/>
      <c r="P34" s="619"/>
      <c r="Q34" s="620"/>
      <c r="R34" s="621">
        <v>3212223</v>
      </c>
      <c r="S34" s="622"/>
      <c r="T34" s="622"/>
      <c r="U34" s="622"/>
      <c r="V34" s="622"/>
      <c r="W34" s="622"/>
      <c r="X34" s="622"/>
      <c r="Y34" s="623"/>
      <c r="Z34" s="659">
        <v>8.6</v>
      </c>
      <c r="AA34" s="659"/>
      <c r="AB34" s="659"/>
      <c r="AC34" s="659"/>
      <c r="AD34" s="660" t="s">
        <v>240</v>
      </c>
      <c r="AE34" s="660"/>
      <c r="AF34" s="660"/>
      <c r="AG34" s="660"/>
      <c r="AH34" s="660"/>
      <c r="AI34" s="660"/>
      <c r="AJ34" s="660"/>
      <c r="AK34" s="660"/>
      <c r="AL34" s="624" t="s">
        <v>240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329</v>
      </c>
      <c r="CE34" s="619"/>
      <c r="CF34" s="619"/>
      <c r="CG34" s="619"/>
      <c r="CH34" s="619"/>
      <c r="CI34" s="619"/>
      <c r="CJ34" s="619"/>
      <c r="CK34" s="619"/>
      <c r="CL34" s="619"/>
      <c r="CM34" s="619"/>
      <c r="CN34" s="619"/>
      <c r="CO34" s="619"/>
      <c r="CP34" s="619"/>
      <c r="CQ34" s="620"/>
      <c r="CR34" s="621">
        <v>7058130</v>
      </c>
      <c r="CS34" s="622"/>
      <c r="CT34" s="622"/>
      <c r="CU34" s="622"/>
      <c r="CV34" s="622"/>
      <c r="CW34" s="622"/>
      <c r="CX34" s="622"/>
      <c r="CY34" s="623"/>
      <c r="CZ34" s="624">
        <v>20.7</v>
      </c>
      <c r="DA34" s="636"/>
      <c r="DB34" s="636"/>
      <c r="DC34" s="637"/>
      <c r="DD34" s="627">
        <v>6114019</v>
      </c>
      <c r="DE34" s="622"/>
      <c r="DF34" s="622"/>
      <c r="DG34" s="622"/>
      <c r="DH34" s="622"/>
      <c r="DI34" s="622"/>
      <c r="DJ34" s="622"/>
      <c r="DK34" s="623"/>
      <c r="DL34" s="627">
        <v>3660753</v>
      </c>
      <c r="DM34" s="622"/>
      <c r="DN34" s="622"/>
      <c r="DO34" s="622"/>
      <c r="DP34" s="622"/>
      <c r="DQ34" s="622"/>
      <c r="DR34" s="622"/>
      <c r="DS34" s="622"/>
      <c r="DT34" s="622"/>
      <c r="DU34" s="622"/>
      <c r="DV34" s="623"/>
      <c r="DW34" s="624">
        <v>18.100000000000001</v>
      </c>
      <c r="DX34" s="636"/>
      <c r="DY34" s="636"/>
      <c r="DZ34" s="636"/>
      <c r="EA34" s="636"/>
      <c r="EB34" s="636"/>
      <c r="EC34" s="648"/>
    </row>
    <row r="35" spans="2:133" ht="11.25" customHeight="1" x14ac:dyDescent="0.15">
      <c r="B35" s="618" t="s">
        <v>330</v>
      </c>
      <c r="C35" s="619"/>
      <c r="D35" s="619"/>
      <c r="E35" s="619"/>
      <c r="F35" s="619"/>
      <c r="G35" s="619"/>
      <c r="H35" s="619"/>
      <c r="I35" s="619"/>
      <c r="J35" s="619"/>
      <c r="K35" s="619"/>
      <c r="L35" s="619"/>
      <c r="M35" s="619"/>
      <c r="N35" s="619"/>
      <c r="O35" s="619"/>
      <c r="P35" s="619"/>
      <c r="Q35" s="620"/>
      <c r="R35" s="621">
        <v>270233</v>
      </c>
      <c r="S35" s="622"/>
      <c r="T35" s="622"/>
      <c r="U35" s="622"/>
      <c r="V35" s="622"/>
      <c r="W35" s="622"/>
      <c r="X35" s="622"/>
      <c r="Y35" s="623"/>
      <c r="Z35" s="659">
        <v>0.7</v>
      </c>
      <c r="AA35" s="659"/>
      <c r="AB35" s="659"/>
      <c r="AC35" s="659"/>
      <c r="AD35" s="660" t="s">
        <v>240</v>
      </c>
      <c r="AE35" s="660"/>
      <c r="AF35" s="660"/>
      <c r="AG35" s="660"/>
      <c r="AH35" s="660"/>
      <c r="AI35" s="660"/>
      <c r="AJ35" s="660"/>
      <c r="AK35" s="660"/>
      <c r="AL35" s="624" t="s">
        <v>130</v>
      </c>
      <c r="AM35" s="625"/>
      <c r="AN35" s="625"/>
      <c r="AO35" s="661"/>
      <c r="AP35" s="222"/>
      <c r="AQ35" s="673" t="s">
        <v>331</v>
      </c>
      <c r="AR35" s="674"/>
      <c r="AS35" s="674"/>
      <c r="AT35" s="674"/>
      <c r="AU35" s="674"/>
      <c r="AV35" s="674"/>
      <c r="AW35" s="674"/>
      <c r="AX35" s="674"/>
      <c r="AY35" s="674"/>
      <c r="AZ35" s="674"/>
      <c r="BA35" s="674"/>
      <c r="BB35" s="674"/>
      <c r="BC35" s="674"/>
      <c r="BD35" s="674"/>
      <c r="BE35" s="674"/>
      <c r="BF35" s="675"/>
      <c r="BG35" s="673" t="s">
        <v>332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333</v>
      </c>
      <c r="CE35" s="619"/>
      <c r="CF35" s="619"/>
      <c r="CG35" s="619"/>
      <c r="CH35" s="619"/>
      <c r="CI35" s="619"/>
      <c r="CJ35" s="619"/>
      <c r="CK35" s="619"/>
      <c r="CL35" s="619"/>
      <c r="CM35" s="619"/>
      <c r="CN35" s="619"/>
      <c r="CO35" s="619"/>
      <c r="CP35" s="619"/>
      <c r="CQ35" s="620"/>
      <c r="CR35" s="621">
        <v>355266</v>
      </c>
      <c r="CS35" s="634"/>
      <c r="CT35" s="634"/>
      <c r="CU35" s="634"/>
      <c r="CV35" s="634"/>
      <c r="CW35" s="634"/>
      <c r="CX35" s="634"/>
      <c r="CY35" s="635"/>
      <c r="CZ35" s="624">
        <v>1</v>
      </c>
      <c r="DA35" s="636"/>
      <c r="DB35" s="636"/>
      <c r="DC35" s="637"/>
      <c r="DD35" s="627">
        <v>285539</v>
      </c>
      <c r="DE35" s="634"/>
      <c r="DF35" s="634"/>
      <c r="DG35" s="634"/>
      <c r="DH35" s="634"/>
      <c r="DI35" s="634"/>
      <c r="DJ35" s="634"/>
      <c r="DK35" s="635"/>
      <c r="DL35" s="627">
        <v>268717</v>
      </c>
      <c r="DM35" s="634"/>
      <c r="DN35" s="634"/>
      <c r="DO35" s="634"/>
      <c r="DP35" s="634"/>
      <c r="DQ35" s="634"/>
      <c r="DR35" s="634"/>
      <c r="DS35" s="634"/>
      <c r="DT35" s="634"/>
      <c r="DU35" s="634"/>
      <c r="DV35" s="635"/>
      <c r="DW35" s="624">
        <v>1.3</v>
      </c>
      <c r="DX35" s="636"/>
      <c r="DY35" s="636"/>
      <c r="DZ35" s="636"/>
      <c r="EA35" s="636"/>
      <c r="EB35" s="636"/>
      <c r="EC35" s="648"/>
    </row>
    <row r="36" spans="2:133" ht="11.25" customHeight="1" x14ac:dyDescent="0.15">
      <c r="B36" s="618" t="s">
        <v>334</v>
      </c>
      <c r="C36" s="619"/>
      <c r="D36" s="619"/>
      <c r="E36" s="619"/>
      <c r="F36" s="619"/>
      <c r="G36" s="619"/>
      <c r="H36" s="619"/>
      <c r="I36" s="619"/>
      <c r="J36" s="619"/>
      <c r="K36" s="619"/>
      <c r="L36" s="619"/>
      <c r="M36" s="619"/>
      <c r="N36" s="619"/>
      <c r="O36" s="619"/>
      <c r="P36" s="619"/>
      <c r="Q36" s="620"/>
      <c r="R36" s="621">
        <v>2958086</v>
      </c>
      <c r="S36" s="622"/>
      <c r="T36" s="622"/>
      <c r="U36" s="622"/>
      <c r="V36" s="622"/>
      <c r="W36" s="622"/>
      <c r="X36" s="622"/>
      <c r="Y36" s="623"/>
      <c r="Z36" s="659">
        <v>7.9</v>
      </c>
      <c r="AA36" s="659"/>
      <c r="AB36" s="659"/>
      <c r="AC36" s="659"/>
      <c r="AD36" s="660" t="s">
        <v>240</v>
      </c>
      <c r="AE36" s="660"/>
      <c r="AF36" s="660"/>
      <c r="AG36" s="660"/>
      <c r="AH36" s="660"/>
      <c r="AI36" s="660"/>
      <c r="AJ36" s="660"/>
      <c r="AK36" s="660"/>
      <c r="AL36" s="624" t="s">
        <v>240</v>
      </c>
      <c r="AM36" s="625"/>
      <c r="AN36" s="625"/>
      <c r="AO36" s="661"/>
      <c r="AP36" s="222"/>
      <c r="AQ36" s="670" t="s">
        <v>335</v>
      </c>
      <c r="AR36" s="671"/>
      <c r="AS36" s="671"/>
      <c r="AT36" s="671"/>
      <c r="AU36" s="671"/>
      <c r="AV36" s="671"/>
      <c r="AW36" s="671"/>
      <c r="AX36" s="671"/>
      <c r="AY36" s="672"/>
      <c r="AZ36" s="676">
        <v>6236080</v>
      </c>
      <c r="BA36" s="677"/>
      <c r="BB36" s="677"/>
      <c r="BC36" s="677"/>
      <c r="BD36" s="677"/>
      <c r="BE36" s="677"/>
      <c r="BF36" s="678"/>
      <c r="BG36" s="679" t="s">
        <v>336</v>
      </c>
      <c r="BH36" s="680"/>
      <c r="BI36" s="680"/>
      <c r="BJ36" s="680"/>
      <c r="BK36" s="680"/>
      <c r="BL36" s="680"/>
      <c r="BM36" s="680"/>
      <c r="BN36" s="680"/>
      <c r="BO36" s="680"/>
      <c r="BP36" s="680"/>
      <c r="BQ36" s="680"/>
      <c r="BR36" s="680"/>
      <c r="BS36" s="680"/>
      <c r="BT36" s="680"/>
      <c r="BU36" s="681"/>
      <c r="BV36" s="676">
        <v>84948</v>
      </c>
      <c r="BW36" s="677"/>
      <c r="BX36" s="677"/>
      <c r="BY36" s="677"/>
      <c r="BZ36" s="677"/>
      <c r="CA36" s="677"/>
      <c r="CB36" s="678"/>
      <c r="CD36" s="618" t="s">
        <v>337</v>
      </c>
      <c r="CE36" s="619"/>
      <c r="CF36" s="619"/>
      <c r="CG36" s="619"/>
      <c r="CH36" s="619"/>
      <c r="CI36" s="619"/>
      <c r="CJ36" s="619"/>
      <c r="CK36" s="619"/>
      <c r="CL36" s="619"/>
      <c r="CM36" s="619"/>
      <c r="CN36" s="619"/>
      <c r="CO36" s="619"/>
      <c r="CP36" s="619"/>
      <c r="CQ36" s="620"/>
      <c r="CR36" s="621">
        <v>6915288</v>
      </c>
      <c r="CS36" s="622"/>
      <c r="CT36" s="622"/>
      <c r="CU36" s="622"/>
      <c r="CV36" s="622"/>
      <c r="CW36" s="622"/>
      <c r="CX36" s="622"/>
      <c r="CY36" s="623"/>
      <c r="CZ36" s="624">
        <v>20.3</v>
      </c>
      <c r="DA36" s="636"/>
      <c r="DB36" s="636"/>
      <c r="DC36" s="637"/>
      <c r="DD36" s="627">
        <v>6563894</v>
      </c>
      <c r="DE36" s="622"/>
      <c r="DF36" s="622"/>
      <c r="DG36" s="622"/>
      <c r="DH36" s="622"/>
      <c r="DI36" s="622"/>
      <c r="DJ36" s="622"/>
      <c r="DK36" s="623"/>
      <c r="DL36" s="627">
        <v>5206432</v>
      </c>
      <c r="DM36" s="622"/>
      <c r="DN36" s="622"/>
      <c r="DO36" s="622"/>
      <c r="DP36" s="622"/>
      <c r="DQ36" s="622"/>
      <c r="DR36" s="622"/>
      <c r="DS36" s="622"/>
      <c r="DT36" s="622"/>
      <c r="DU36" s="622"/>
      <c r="DV36" s="623"/>
      <c r="DW36" s="624">
        <v>25.7</v>
      </c>
      <c r="DX36" s="636"/>
      <c r="DY36" s="636"/>
      <c r="DZ36" s="636"/>
      <c r="EA36" s="636"/>
      <c r="EB36" s="636"/>
      <c r="EC36" s="648"/>
    </row>
    <row r="37" spans="2:133" ht="11.25" customHeight="1" x14ac:dyDescent="0.15">
      <c r="B37" s="618" t="s">
        <v>338</v>
      </c>
      <c r="C37" s="619"/>
      <c r="D37" s="619"/>
      <c r="E37" s="619"/>
      <c r="F37" s="619"/>
      <c r="G37" s="619"/>
      <c r="H37" s="619"/>
      <c r="I37" s="619"/>
      <c r="J37" s="619"/>
      <c r="K37" s="619"/>
      <c r="L37" s="619"/>
      <c r="M37" s="619"/>
      <c r="N37" s="619"/>
      <c r="O37" s="619"/>
      <c r="P37" s="619"/>
      <c r="Q37" s="620"/>
      <c r="R37" s="621">
        <v>897282</v>
      </c>
      <c r="S37" s="622"/>
      <c r="T37" s="622"/>
      <c r="U37" s="622"/>
      <c r="V37" s="622"/>
      <c r="W37" s="622"/>
      <c r="X37" s="622"/>
      <c r="Y37" s="623"/>
      <c r="Z37" s="659">
        <v>2.4</v>
      </c>
      <c r="AA37" s="659"/>
      <c r="AB37" s="659"/>
      <c r="AC37" s="659"/>
      <c r="AD37" s="660">
        <v>20829</v>
      </c>
      <c r="AE37" s="660"/>
      <c r="AF37" s="660"/>
      <c r="AG37" s="660"/>
      <c r="AH37" s="660"/>
      <c r="AI37" s="660"/>
      <c r="AJ37" s="660"/>
      <c r="AK37" s="660"/>
      <c r="AL37" s="624">
        <v>0.1</v>
      </c>
      <c r="AM37" s="625"/>
      <c r="AN37" s="625"/>
      <c r="AO37" s="661"/>
      <c r="AQ37" s="654" t="s">
        <v>339</v>
      </c>
      <c r="AR37" s="655"/>
      <c r="AS37" s="655"/>
      <c r="AT37" s="655"/>
      <c r="AU37" s="655"/>
      <c r="AV37" s="655"/>
      <c r="AW37" s="655"/>
      <c r="AX37" s="655"/>
      <c r="AY37" s="656"/>
      <c r="AZ37" s="621">
        <v>2100279</v>
      </c>
      <c r="BA37" s="622"/>
      <c r="BB37" s="622"/>
      <c r="BC37" s="622"/>
      <c r="BD37" s="634"/>
      <c r="BE37" s="634"/>
      <c r="BF37" s="657"/>
      <c r="BG37" s="618" t="s">
        <v>340</v>
      </c>
      <c r="BH37" s="619"/>
      <c r="BI37" s="619"/>
      <c r="BJ37" s="619"/>
      <c r="BK37" s="619"/>
      <c r="BL37" s="619"/>
      <c r="BM37" s="619"/>
      <c r="BN37" s="619"/>
      <c r="BO37" s="619"/>
      <c r="BP37" s="619"/>
      <c r="BQ37" s="619"/>
      <c r="BR37" s="619"/>
      <c r="BS37" s="619"/>
      <c r="BT37" s="619"/>
      <c r="BU37" s="620"/>
      <c r="BV37" s="621">
        <v>-194679</v>
      </c>
      <c r="BW37" s="622"/>
      <c r="BX37" s="622"/>
      <c r="BY37" s="622"/>
      <c r="BZ37" s="622"/>
      <c r="CA37" s="622"/>
      <c r="CB37" s="658"/>
      <c r="CD37" s="618" t="s">
        <v>341</v>
      </c>
      <c r="CE37" s="619"/>
      <c r="CF37" s="619"/>
      <c r="CG37" s="619"/>
      <c r="CH37" s="619"/>
      <c r="CI37" s="619"/>
      <c r="CJ37" s="619"/>
      <c r="CK37" s="619"/>
      <c r="CL37" s="619"/>
      <c r="CM37" s="619"/>
      <c r="CN37" s="619"/>
      <c r="CO37" s="619"/>
      <c r="CP37" s="619"/>
      <c r="CQ37" s="620"/>
      <c r="CR37" s="621">
        <v>2158887</v>
      </c>
      <c r="CS37" s="634"/>
      <c r="CT37" s="634"/>
      <c r="CU37" s="634"/>
      <c r="CV37" s="634"/>
      <c r="CW37" s="634"/>
      <c r="CX37" s="634"/>
      <c r="CY37" s="635"/>
      <c r="CZ37" s="624">
        <v>6.3</v>
      </c>
      <c r="DA37" s="636"/>
      <c r="DB37" s="636"/>
      <c r="DC37" s="637"/>
      <c r="DD37" s="627">
        <v>2150156</v>
      </c>
      <c r="DE37" s="634"/>
      <c r="DF37" s="634"/>
      <c r="DG37" s="634"/>
      <c r="DH37" s="634"/>
      <c r="DI37" s="634"/>
      <c r="DJ37" s="634"/>
      <c r="DK37" s="635"/>
      <c r="DL37" s="627">
        <v>1946072</v>
      </c>
      <c r="DM37" s="634"/>
      <c r="DN37" s="634"/>
      <c r="DO37" s="634"/>
      <c r="DP37" s="634"/>
      <c r="DQ37" s="634"/>
      <c r="DR37" s="634"/>
      <c r="DS37" s="634"/>
      <c r="DT37" s="634"/>
      <c r="DU37" s="634"/>
      <c r="DV37" s="635"/>
      <c r="DW37" s="624">
        <v>9.6</v>
      </c>
      <c r="DX37" s="636"/>
      <c r="DY37" s="636"/>
      <c r="DZ37" s="636"/>
      <c r="EA37" s="636"/>
      <c r="EB37" s="636"/>
      <c r="EC37" s="648"/>
    </row>
    <row r="38" spans="2:133" ht="11.25" customHeight="1" x14ac:dyDescent="0.15">
      <c r="B38" s="618" t="s">
        <v>342</v>
      </c>
      <c r="C38" s="619"/>
      <c r="D38" s="619"/>
      <c r="E38" s="619"/>
      <c r="F38" s="619"/>
      <c r="G38" s="619"/>
      <c r="H38" s="619"/>
      <c r="I38" s="619"/>
      <c r="J38" s="619"/>
      <c r="K38" s="619"/>
      <c r="L38" s="619"/>
      <c r="M38" s="619"/>
      <c r="N38" s="619"/>
      <c r="O38" s="619"/>
      <c r="P38" s="619"/>
      <c r="Q38" s="620"/>
      <c r="R38" s="621">
        <v>996000</v>
      </c>
      <c r="S38" s="622"/>
      <c r="T38" s="622"/>
      <c r="U38" s="622"/>
      <c r="V38" s="622"/>
      <c r="W38" s="622"/>
      <c r="X38" s="622"/>
      <c r="Y38" s="623"/>
      <c r="Z38" s="659">
        <v>2.7</v>
      </c>
      <c r="AA38" s="659"/>
      <c r="AB38" s="659"/>
      <c r="AC38" s="659"/>
      <c r="AD38" s="660" t="s">
        <v>130</v>
      </c>
      <c r="AE38" s="660"/>
      <c r="AF38" s="660"/>
      <c r="AG38" s="660"/>
      <c r="AH38" s="660"/>
      <c r="AI38" s="660"/>
      <c r="AJ38" s="660"/>
      <c r="AK38" s="660"/>
      <c r="AL38" s="624" t="s">
        <v>240</v>
      </c>
      <c r="AM38" s="625"/>
      <c r="AN38" s="625"/>
      <c r="AO38" s="661"/>
      <c r="AQ38" s="654" t="s">
        <v>343</v>
      </c>
      <c r="AR38" s="655"/>
      <c r="AS38" s="655"/>
      <c r="AT38" s="655"/>
      <c r="AU38" s="655"/>
      <c r="AV38" s="655"/>
      <c r="AW38" s="655"/>
      <c r="AX38" s="655"/>
      <c r="AY38" s="656"/>
      <c r="AZ38" s="621">
        <v>1786187</v>
      </c>
      <c r="BA38" s="622"/>
      <c r="BB38" s="622"/>
      <c r="BC38" s="622"/>
      <c r="BD38" s="634"/>
      <c r="BE38" s="634"/>
      <c r="BF38" s="657"/>
      <c r="BG38" s="618" t="s">
        <v>344</v>
      </c>
      <c r="BH38" s="619"/>
      <c r="BI38" s="619"/>
      <c r="BJ38" s="619"/>
      <c r="BK38" s="619"/>
      <c r="BL38" s="619"/>
      <c r="BM38" s="619"/>
      <c r="BN38" s="619"/>
      <c r="BO38" s="619"/>
      <c r="BP38" s="619"/>
      <c r="BQ38" s="619"/>
      <c r="BR38" s="619"/>
      <c r="BS38" s="619"/>
      <c r="BT38" s="619"/>
      <c r="BU38" s="620"/>
      <c r="BV38" s="621">
        <v>7931</v>
      </c>
      <c r="BW38" s="622"/>
      <c r="BX38" s="622"/>
      <c r="BY38" s="622"/>
      <c r="BZ38" s="622"/>
      <c r="CA38" s="622"/>
      <c r="CB38" s="658"/>
      <c r="CD38" s="618" t="s">
        <v>345</v>
      </c>
      <c r="CE38" s="619"/>
      <c r="CF38" s="619"/>
      <c r="CG38" s="619"/>
      <c r="CH38" s="619"/>
      <c r="CI38" s="619"/>
      <c r="CJ38" s="619"/>
      <c r="CK38" s="619"/>
      <c r="CL38" s="619"/>
      <c r="CM38" s="619"/>
      <c r="CN38" s="619"/>
      <c r="CO38" s="619"/>
      <c r="CP38" s="619"/>
      <c r="CQ38" s="620"/>
      <c r="CR38" s="621">
        <v>2344800</v>
      </c>
      <c r="CS38" s="622"/>
      <c r="CT38" s="622"/>
      <c r="CU38" s="622"/>
      <c r="CV38" s="622"/>
      <c r="CW38" s="622"/>
      <c r="CX38" s="622"/>
      <c r="CY38" s="623"/>
      <c r="CZ38" s="624">
        <v>6.9</v>
      </c>
      <c r="DA38" s="636"/>
      <c r="DB38" s="636"/>
      <c r="DC38" s="637"/>
      <c r="DD38" s="627">
        <v>2014615</v>
      </c>
      <c r="DE38" s="622"/>
      <c r="DF38" s="622"/>
      <c r="DG38" s="622"/>
      <c r="DH38" s="622"/>
      <c r="DI38" s="622"/>
      <c r="DJ38" s="622"/>
      <c r="DK38" s="623"/>
      <c r="DL38" s="627">
        <v>1769789</v>
      </c>
      <c r="DM38" s="622"/>
      <c r="DN38" s="622"/>
      <c r="DO38" s="622"/>
      <c r="DP38" s="622"/>
      <c r="DQ38" s="622"/>
      <c r="DR38" s="622"/>
      <c r="DS38" s="622"/>
      <c r="DT38" s="622"/>
      <c r="DU38" s="622"/>
      <c r="DV38" s="623"/>
      <c r="DW38" s="624">
        <v>8.6999999999999993</v>
      </c>
      <c r="DX38" s="636"/>
      <c r="DY38" s="636"/>
      <c r="DZ38" s="636"/>
      <c r="EA38" s="636"/>
      <c r="EB38" s="636"/>
      <c r="EC38" s="648"/>
    </row>
    <row r="39" spans="2:133" ht="11.25" customHeight="1" x14ac:dyDescent="0.15">
      <c r="B39" s="618" t="s">
        <v>346</v>
      </c>
      <c r="C39" s="619"/>
      <c r="D39" s="619"/>
      <c r="E39" s="619"/>
      <c r="F39" s="619"/>
      <c r="G39" s="619"/>
      <c r="H39" s="619"/>
      <c r="I39" s="619"/>
      <c r="J39" s="619"/>
      <c r="K39" s="619"/>
      <c r="L39" s="619"/>
      <c r="M39" s="619"/>
      <c r="N39" s="619"/>
      <c r="O39" s="619"/>
      <c r="P39" s="619"/>
      <c r="Q39" s="620"/>
      <c r="R39" s="621" t="s">
        <v>240</v>
      </c>
      <c r="S39" s="622"/>
      <c r="T39" s="622"/>
      <c r="U39" s="622"/>
      <c r="V39" s="622"/>
      <c r="W39" s="622"/>
      <c r="X39" s="622"/>
      <c r="Y39" s="623"/>
      <c r="Z39" s="659" t="s">
        <v>240</v>
      </c>
      <c r="AA39" s="659"/>
      <c r="AB39" s="659"/>
      <c r="AC39" s="659"/>
      <c r="AD39" s="660" t="s">
        <v>240</v>
      </c>
      <c r="AE39" s="660"/>
      <c r="AF39" s="660"/>
      <c r="AG39" s="660"/>
      <c r="AH39" s="660"/>
      <c r="AI39" s="660"/>
      <c r="AJ39" s="660"/>
      <c r="AK39" s="660"/>
      <c r="AL39" s="624" t="s">
        <v>240</v>
      </c>
      <c r="AM39" s="625"/>
      <c r="AN39" s="625"/>
      <c r="AO39" s="661"/>
      <c r="AQ39" s="654" t="s">
        <v>347</v>
      </c>
      <c r="AR39" s="655"/>
      <c r="AS39" s="655"/>
      <c r="AT39" s="655"/>
      <c r="AU39" s="655"/>
      <c r="AV39" s="655"/>
      <c r="AW39" s="655"/>
      <c r="AX39" s="655"/>
      <c r="AY39" s="656"/>
      <c r="AZ39" s="621">
        <v>4814</v>
      </c>
      <c r="BA39" s="622"/>
      <c r="BB39" s="622"/>
      <c r="BC39" s="622"/>
      <c r="BD39" s="634"/>
      <c r="BE39" s="634"/>
      <c r="BF39" s="657"/>
      <c r="BG39" s="618" t="s">
        <v>348</v>
      </c>
      <c r="BH39" s="619"/>
      <c r="BI39" s="619"/>
      <c r="BJ39" s="619"/>
      <c r="BK39" s="619"/>
      <c r="BL39" s="619"/>
      <c r="BM39" s="619"/>
      <c r="BN39" s="619"/>
      <c r="BO39" s="619"/>
      <c r="BP39" s="619"/>
      <c r="BQ39" s="619"/>
      <c r="BR39" s="619"/>
      <c r="BS39" s="619"/>
      <c r="BT39" s="619"/>
      <c r="BU39" s="620"/>
      <c r="BV39" s="621">
        <v>12749</v>
      </c>
      <c r="BW39" s="622"/>
      <c r="BX39" s="622"/>
      <c r="BY39" s="622"/>
      <c r="BZ39" s="622"/>
      <c r="CA39" s="622"/>
      <c r="CB39" s="658"/>
      <c r="CD39" s="618" t="s">
        <v>349</v>
      </c>
      <c r="CE39" s="619"/>
      <c r="CF39" s="619"/>
      <c r="CG39" s="619"/>
      <c r="CH39" s="619"/>
      <c r="CI39" s="619"/>
      <c r="CJ39" s="619"/>
      <c r="CK39" s="619"/>
      <c r="CL39" s="619"/>
      <c r="CM39" s="619"/>
      <c r="CN39" s="619"/>
      <c r="CO39" s="619"/>
      <c r="CP39" s="619"/>
      <c r="CQ39" s="620"/>
      <c r="CR39" s="621">
        <v>700228</v>
      </c>
      <c r="CS39" s="634"/>
      <c r="CT39" s="634"/>
      <c r="CU39" s="634"/>
      <c r="CV39" s="634"/>
      <c r="CW39" s="634"/>
      <c r="CX39" s="634"/>
      <c r="CY39" s="635"/>
      <c r="CZ39" s="624">
        <v>2.1</v>
      </c>
      <c r="DA39" s="636"/>
      <c r="DB39" s="636"/>
      <c r="DC39" s="637"/>
      <c r="DD39" s="627">
        <v>564735</v>
      </c>
      <c r="DE39" s="634"/>
      <c r="DF39" s="634"/>
      <c r="DG39" s="634"/>
      <c r="DH39" s="634"/>
      <c r="DI39" s="634"/>
      <c r="DJ39" s="634"/>
      <c r="DK39" s="635"/>
      <c r="DL39" s="627" t="s">
        <v>240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15">
      <c r="B40" s="618" t="s">
        <v>350</v>
      </c>
      <c r="C40" s="619"/>
      <c r="D40" s="619"/>
      <c r="E40" s="619"/>
      <c r="F40" s="619"/>
      <c r="G40" s="619"/>
      <c r="H40" s="619"/>
      <c r="I40" s="619"/>
      <c r="J40" s="619"/>
      <c r="K40" s="619"/>
      <c r="L40" s="619"/>
      <c r="M40" s="619"/>
      <c r="N40" s="619"/>
      <c r="O40" s="619"/>
      <c r="P40" s="619"/>
      <c r="Q40" s="620"/>
      <c r="R40" s="621" t="s">
        <v>240</v>
      </c>
      <c r="S40" s="622"/>
      <c r="T40" s="622"/>
      <c r="U40" s="622"/>
      <c r="V40" s="622"/>
      <c r="W40" s="622"/>
      <c r="X40" s="622"/>
      <c r="Y40" s="623"/>
      <c r="Z40" s="659" t="s">
        <v>130</v>
      </c>
      <c r="AA40" s="659"/>
      <c r="AB40" s="659"/>
      <c r="AC40" s="659"/>
      <c r="AD40" s="660" t="s">
        <v>130</v>
      </c>
      <c r="AE40" s="660"/>
      <c r="AF40" s="660"/>
      <c r="AG40" s="660"/>
      <c r="AH40" s="660"/>
      <c r="AI40" s="660"/>
      <c r="AJ40" s="660"/>
      <c r="AK40" s="660"/>
      <c r="AL40" s="624" t="s">
        <v>240</v>
      </c>
      <c r="AM40" s="625"/>
      <c r="AN40" s="625"/>
      <c r="AO40" s="661"/>
      <c r="AQ40" s="654" t="s">
        <v>351</v>
      </c>
      <c r="AR40" s="655"/>
      <c r="AS40" s="655"/>
      <c r="AT40" s="655"/>
      <c r="AU40" s="655"/>
      <c r="AV40" s="655"/>
      <c r="AW40" s="655"/>
      <c r="AX40" s="655"/>
      <c r="AY40" s="656"/>
      <c r="AZ40" s="621" t="s">
        <v>240</v>
      </c>
      <c r="BA40" s="622"/>
      <c r="BB40" s="622"/>
      <c r="BC40" s="622"/>
      <c r="BD40" s="634"/>
      <c r="BE40" s="634"/>
      <c r="BF40" s="657"/>
      <c r="BG40" s="662" t="s">
        <v>352</v>
      </c>
      <c r="BH40" s="663"/>
      <c r="BI40" s="663"/>
      <c r="BJ40" s="663"/>
      <c r="BK40" s="663"/>
      <c r="BL40" s="223"/>
      <c r="BM40" s="619" t="s">
        <v>353</v>
      </c>
      <c r="BN40" s="619"/>
      <c r="BO40" s="619"/>
      <c r="BP40" s="619"/>
      <c r="BQ40" s="619"/>
      <c r="BR40" s="619"/>
      <c r="BS40" s="619"/>
      <c r="BT40" s="619"/>
      <c r="BU40" s="620"/>
      <c r="BV40" s="621">
        <v>110</v>
      </c>
      <c r="BW40" s="622"/>
      <c r="BX40" s="622"/>
      <c r="BY40" s="622"/>
      <c r="BZ40" s="622"/>
      <c r="CA40" s="622"/>
      <c r="CB40" s="658"/>
      <c r="CD40" s="618" t="s">
        <v>354</v>
      </c>
      <c r="CE40" s="619"/>
      <c r="CF40" s="619"/>
      <c r="CG40" s="619"/>
      <c r="CH40" s="619"/>
      <c r="CI40" s="619"/>
      <c r="CJ40" s="619"/>
      <c r="CK40" s="619"/>
      <c r="CL40" s="619"/>
      <c r="CM40" s="619"/>
      <c r="CN40" s="619"/>
      <c r="CO40" s="619"/>
      <c r="CP40" s="619"/>
      <c r="CQ40" s="620"/>
      <c r="CR40" s="621">
        <v>1092667</v>
      </c>
      <c r="CS40" s="622"/>
      <c r="CT40" s="622"/>
      <c r="CU40" s="622"/>
      <c r="CV40" s="622"/>
      <c r="CW40" s="622"/>
      <c r="CX40" s="622"/>
      <c r="CY40" s="623"/>
      <c r="CZ40" s="624">
        <v>3.2</v>
      </c>
      <c r="DA40" s="636"/>
      <c r="DB40" s="636"/>
      <c r="DC40" s="637"/>
      <c r="DD40" s="627">
        <v>912667</v>
      </c>
      <c r="DE40" s="622"/>
      <c r="DF40" s="622"/>
      <c r="DG40" s="622"/>
      <c r="DH40" s="622"/>
      <c r="DI40" s="622"/>
      <c r="DJ40" s="622"/>
      <c r="DK40" s="623"/>
      <c r="DL40" s="627" t="s">
        <v>130</v>
      </c>
      <c r="DM40" s="622"/>
      <c r="DN40" s="622"/>
      <c r="DO40" s="622"/>
      <c r="DP40" s="622"/>
      <c r="DQ40" s="622"/>
      <c r="DR40" s="622"/>
      <c r="DS40" s="622"/>
      <c r="DT40" s="622"/>
      <c r="DU40" s="622"/>
      <c r="DV40" s="623"/>
      <c r="DW40" s="624" t="s">
        <v>240</v>
      </c>
      <c r="DX40" s="636"/>
      <c r="DY40" s="636"/>
      <c r="DZ40" s="636"/>
      <c r="EA40" s="636"/>
      <c r="EB40" s="636"/>
      <c r="EC40" s="648"/>
    </row>
    <row r="41" spans="2:133" ht="11.25" customHeight="1" x14ac:dyDescent="0.15">
      <c r="B41" s="602" t="s">
        <v>355</v>
      </c>
      <c r="C41" s="603"/>
      <c r="D41" s="603"/>
      <c r="E41" s="603"/>
      <c r="F41" s="603"/>
      <c r="G41" s="603"/>
      <c r="H41" s="603"/>
      <c r="I41" s="603"/>
      <c r="J41" s="603"/>
      <c r="K41" s="603"/>
      <c r="L41" s="603"/>
      <c r="M41" s="603"/>
      <c r="N41" s="603"/>
      <c r="O41" s="603"/>
      <c r="P41" s="603"/>
      <c r="Q41" s="604"/>
      <c r="R41" s="605">
        <v>37219711</v>
      </c>
      <c r="S41" s="646"/>
      <c r="T41" s="646"/>
      <c r="U41" s="646"/>
      <c r="V41" s="646"/>
      <c r="W41" s="646"/>
      <c r="X41" s="646"/>
      <c r="Y41" s="649"/>
      <c r="Z41" s="650">
        <v>100</v>
      </c>
      <c r="AA41" s="650"/>
      <c r="AB41" s="650"/>
      <c r="AC41" s="650"/>
      <c r="AD41" s="651">
        <v>20233277</v>
      </c>
      <c r="AE41" s="651"/>
      <c r="AF41" s="651"/>
      <c r="AG41" s="651"/>
      <c r="AH41" s="651"/>
      <c r="AI41" s="651"/>
      <c r="AJ41" s="651"/>
      <c r="AK41" s="651"/>
      <c r="AL41" s="608">
        <v>100</v>
      </c>
      <c r="AM41" s="652"/>
      <c r="AN41" s="652"/>
      <c r="AO41" s="653"/>
      <c r="AQ41" s="654" t="s">
        <v>356</v>
      </c>
      <c r="AR41" s="655"/>
      <c r="AS41" s="655"/>
      <c r="AT41" s="655"/>
      <c r="AU41" s="655"/>
      <c r="AV41" s="655"/>
      <c r="AW41" s="655"/>
      <c r="AX41" s="655"/>
      <c r="AY41" s="656"/>
      <c r="AZ41" s="621">
        <v>662838</v>
      </c>
      <c r="BA41" s="622"/>
      <c r="BB41" s="622"/>
      <c r="BC41" s="622"/>
      <c r="BD41" s="634"/>
      <c r="BE41" s="634"/>
      <c r="BF41" s="657"/>
      <c r="BG41" s="662"/>
      <c r="BH41" s="663"/>
      <c r="BI41" s="663"/>
      <c r="BJ41" s="663"/>
      <c r="BK41" s="663"/>
      <c r="BL41" s="223"/>
      <c r="BM41" s="619" t="s">
        <v>357</v>
      </c>
      <c r="BN41" s="619"/>
      <c r="BO41" s="619"/>
      <c r="BP41" s="619"/>
      <c r="BQ41" s="619"/>
      <c r="BR41" s="619"/>
      <c r="BS41" s="619"/>
      <c r="BT41" s="619"/>
      <c r="BU41" s="620"/>
      <c r="BV41" s="621" t="s">
        <v>240</v>
      </c>
      <c r="BW41" s="622"/>
      <c r="BX41" s="622"/>
      <c r="BY41" s="622"/>
      <c r="BZ41" s="622"/>
      <c r="CA41" s="622"/>
      <c r="CB41" s="658"/>
      <c r="CD41" s="618" t="s">
        <v>358</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240</v>
      </c>
      <c r="DA41" s="636"/>
      <c r="DB41" s="636"/>
      <c r="DC41" s="637"/>
      <c r="DD41" s="627" t="s">
        <v>240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359</v>
      </c>
      <c r="AR42" s="667"/>
      <c r="AS42" s="667"/>
      <c r="AT42" s="667"/>
      <c r="AU42" s="667"/>
      <c r="AV42" s="667"/>
      <c r="AW42" s="667"/>
      <c r="AX42" s="667"/>
      <c r="AY42" s="668"/>
      <c r="AZ42" s="605">
        <v>1681962</v>
      </c>
      <c r="BA42" s="646"/>
      <c r="BB42" s="646"/>
      <c r="BC42" s="646"/>
      <c r="BD42" s="606"/>
      <c r="BE42" s="606"/>
      <c r="BF42" s="669"/>
      <c r="BG42" s="664"/>
      <c r="BH42" s="665"/>
      <c r="BI42" s="665"/>
      <c r="BJ42" s="665"/>
      <c r="BK42" s="665"/>
      <c r="BL42" s="224"/>
      <c r="BM42" s="603" t="s">
        <v>360</v>
      </c>
      <c r="BN42" s="603"/>
      <c r="BO42" s="603"/>
      <c r="BP42" s="603"/>
      <c r="BQ42" s="603"/>
      <c r="BR42" s="603"/>
      <c r="BS42" s="603"/>
      <c r="BT42" s="603"/>
      <c r="BU42" s="604"/>
      <c r="BV42" s="605">
        <v>319</v>
      </c>
      <c r="BW42" s="646"/>
      <c r="BX42" s="646"/>
      <c r="BY42" s="646"/>
      <c r="BZ42" s="646"/>
      <c r="CA42" s="646"/>
      <c r="CB42" s="647"/>
      <c r="CD42" s="618" t="s">
        <v>361</v>
      </c>
      <c r="CE42" s="619"/>
      <c r="CF42" s="619"/>
      <c r="CG42" s="619"/>
      <c r="CH42" s="619"/>
      <c r="CI42" s="619"/>
      <c r="CJ42" s="619"/>
      <c r="CK42" s="619"/>
      <c r="CL42" s="619"/>
      <c r="CM42" s="619"/>
      <c r="CN42" s="619"/>
      <c r="CO42" s="619"/>
      <c r="CP42" s="619"/>
      <c r="CQ42" s="620"/>
      <c r="CR42" s="621">
        <v>2760420</v>
      </c>
      <c r="CS42" s="634"/>
      <c r="CT42" s="634"/>
      <c r="CU42" s="634"/>
      <c r="CV42" s="634"/>
      <c r="CW42" s="634"/>
      <c r="CX42" s="634"/>
      <c r="CY42" s="635"/>
      <c r="CZ42" s="624">
        <v>8.1</v>
      </c>
      <c r="DA42" s="636"/>
      <c r="DB42" s="636"/>
      <c r="DC42" s="637"/>
      <c r="DD42" s="627">
        <v>635295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362</v>
      </c>
      <c r="CD43" s="618" t="s">
        <v>363</v>
      </c>
      <c r="CE43" s="619"/>
      <c r="CF43" s="619"/>
      <c r="CG43" s="619"/>
      <c r="CH43" s="619"/>
      <c r="CI43" s="619"/>
      <c r="CJ43" s="619"/>
      <c r="CK43" s="619"/>
      <c r="CL43" s="619"/>
      <c r="CM43" s="619"/>
      <c r="CN43" s="619"/>
      <c r="CO43" s="619"/>
      <c r="CP43" s="619"/>
      <c r="CQ43" s="620"/>
      <c r="CR43" s="621">
        <v>194184</v>
      </c>
      <c r="CS43" s="634"/>
      <c r="CT43" s="634"/>
      <c r="CU43" s="634"/>
      <c r="CV43" s="634"/>
      <c r="CW43" s="634"/>
      <c r="CX43" s="634"/>
      <c r="CY43" s="635"/>
      <c r="CZ43" s="624">
        <v>0.6</v>
      </c>
      <c r="DA43" s="636"/>
      <c r="DB43" s="636"/>
      <c r="DC43" s="637"/>
      <c r="DD43" s="627">
        <v>191964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311</v>
      </c>
      <c r="CE44" s="641"/>
      <c r="CF44" s="618" t="s">
        <v>365</v>
      </c>
      <c r="CG44" s="619"/>
      <c r="CH44" s="619"/>
      <c r="CI44" s="619"/>
      <c r="CJ44" s="619"/>
      <c r="CK44" s="619"/>
      <c r="CL44" s="619"/>
      <c r="CM44" s="619"/>
      <c r="CN44" s="619"/>
      <c r="CO44" s="619"/>
      <c r="CP44" s="619"/>
      <c r="CQ44" s="620"/>
      <c r="CR44" s="621">
        <v>2744833</v>
      </c>
      <c r="CS44" s="622"/>
      <c r="CT44" s="622"/>
      <c r="CU44" s="622"/>
      <c r="CV44" s="622"/>
      <c r="CW44" s="622"/>
      <c r="CX44" s="622"/>
      <c r="CY44" s="623"/>
      <c r="CZ44" s="624">
        <v>8.1</v>
      </c>
      <c r="DA44" s="625"/>
      <c r="DB44" s="625"/>
      <c r="DC44" s="626"/>
      <c r="DD44" s="627">
        <v>619708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367</v>
      </c>
      <c r="CG45" s="619"/>
      <c r="CH45" s="619"/>
      <c r="CI45" s="619"/>
      <c r="CJ45" s="619"/>
      <c r="CK45" s="619"/>
      <c r="CL45" s="619"/>
      <c r="CM45" s="619"/>
      <c r="CN45" s="619"/>
      <c r="CO45" s="619"/>
      <c r="CP45" s="619"/>
      <c r="CQ45" s="620"/>
      <c r="CR45" s="621">
        <v>985900</v>
      </c>
      <c r="CS45" s="634"/>
      <c r="CT45" s="634"/>
      <c r="CU45" s="634"/>
      <c r="CV45" s="634"/>
      <c r="CW45" s="634"/>
      <c r="CX45" s="634"/>
      <c r="CY45" s="635"/>
      <c r="CZ45" s="624">
        <v>2.9</v>
      </c>
      <c r="DA45" s="636"/>
      <c r="DB45" s="636"/>
      <c r="DC45" s="637"/>
      <c r="DD45" s="627">
        <v>78376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368</v>
      </c>
      <c r="CG46" s="619"/>
      <c r="CH46" s="619"/>
      <c r="CI46" s="619"/>
      <c r="CJ46" s="619"/>
      <c r="CK46" s="619"/>
      <c r="CL46" s="619"/>
      <c r="CM46" s="619"/>
      <c r="CN46" s="619"/>
      <c r="CO46" s="619"/>
      <c r="CP46" s="619"/>
      <c r="CQ46" s="620"/>
      <c r="CR46" s="621">
        <v>1677950</v>
      </c>
      <c r="CS46" s="622"/>
      <c r="CT46" s="622"/>
      <c r="CU46" s="622"/>
      <c r="CV46" s="622"/>
      <c r="CW46" s="622"/>
      <c r="CX46" s="622"/>
      <c r="CY46" s="623"/>
      <c r="CZ46" s="624">
        <v>4.9000000000000004</v>
      </c>
      <c r="DA46" s="625"/>
      <c r="DB46" s="625"/>
      <c r="DC46" s="626"/>
      <c r="DD46" s="627">
        <v>527049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369</v>
      </c>
      <c r="CG47" s="619"/>
      <c r="CH47" s="619"/>
      <c r="CI47" s="619"/>
      <c r="CJ47" s="619"/>
      <c r="CK47" s="619"/>
      <c r="CL47" s="619"/>
      <c r="CM47" s="619"/>
      <c r="CN47" s="619"/>
      <c r="CO47" s="619"/>
      <c r="CP47" s="619"/>
      <c r="CQ47" s="620"/>
      <c r="CR47" s="621">
        <v>15587</v>
      </c>
      <c r="CS47" s="634"/>
      <c r="CT47" s="634"/>
      <c r="CU47" s="634"/>
      <c r="CV47" s="634"/>
      <c r="CW47" s="634"/>
      <c r="CX47" s="634"/>
      <c r="CY47" s="635"/>
      <c r="CZ47" s="624">
        <v>0</v>
      </c>
      <c r="DA47" s="636"/>
      <c r="DB47" s="636"/>
      <c r="DC47" s="637"/>
      <c r="DD47" s="627">
        <v>15587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370</v>
      </c>
      <c r="CG48" s="619"/>
      <c r="CH48" s="619"/>
      <c r="CI48" s="619"/>
      <c r="CJ48" s="619"/>
      <c r="CK48" s="619"/>
      <c r="CL48" s="619"/>
      <c r="CM48" s="619"/>
      <c r="CN48" s="619"/>
      <c r="CO48" s="619"/>
      <c r="CP48" s="619"/>
      <c r="CQ48" s="620"/>
      <c r="CR48" s="621" t="s">
        <v>130</v>
      </c>
      <c r="CS48" s="622"/>
      <c r="CT48" s="622"/>
      <c r="CU48" s="622"/>
      <c r="CV48" s="622"/>
      <c r="CW48" s="622"/>
      <c r="CX48" s="622"/>
      <c r="CY48" s="623"/>
      <c r="CZ48" s="624" t="s">
        <v>130</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371</v>
      </c>
      <c r="CE49" s="603"/>
      <c r="CF49" s="603"/>
      <c r="CG49" s="603"/>
      <c r="CH49" s="603"/>
      <c r="CI49" s="603"/>
      <c r="CJ49" s="603"/>
      <c r="CK49" s="603"/>
      <c r="CL49" s="603"/>
      <c r="CM49" s="603"/>
      <c r="CN49" s="603"/>
      <c r="CO49" s="603"/>
      <c r="CP49" s="603"/>
      <c r="CQ49" s="604"/>
      <c r="CR49" s="605">
        <v>34018310</v>
      </c>
      <c r="CS49" s="606"/>
      <c r="CT49" s="606"/>
      <c r="CU49" s="606"/>
      <c r="CV49" s="606"/>
      <c r="CW49" s="606"/>
      <c r="CX49" s="606"/>
      <c r="CY49" s="607"/>
      <c r="CZ49" s="608">
        <v>100</v>
      </c>
      <c r="DA49" s="609"/>
      <c r="DB49" s="609"/>
      <c r="DC49" s="610"/>
      <c r="DD49" s="611">
        <v>25034264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6ZSw5Tl/LDK8EQpWBSEUmNNllWtnDDFSYdG9SpCdD/0NxYCtWjbkHJ8rKPGKt8upENzyzV0YexFXTYApJgk5pA==" saltValue="wLcmr/hmh/pReloQ5gcCG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373</v>
      </c>
      <c r="DK2" s="1092"/>
      <c r="DL2" s="1092"/>
      <c r="DM2" s="1092"/>
      <c r="DN2" s="1092"/>
      <c r="DO2" s="1093"/>
      <c r="DP2" s="228"/>
      <c r="DQ2" s="1091" t="s">
        <v>374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377</v>
      </c>
      <c r="B5" s="996"/>
      <c r="C5" s="996"/>
      <c r="D5" s="996"/>
      <c r="E5" s="996"/>
      <c r="F5" s="996"/>
      <c r="G5" s="996"/>
      <c r="H5" s="996"/>
      <c r="I5" s="996"/>
      <c r="J5" s="996"/>
      <c r="K5" s="996"/>
      <c r="L5" s="996"/>
      <c r="M5" s="996"/>
      <c r="N5" s="996"/>
      <c r="O5" s="996"/>
      <c r="P5" s="997"/>
      <c r="Q5" s="1001" t="s">
        <v>378</v>
      </c>
      <c r="R5" s="1002"/>
      <c r="S5" s="1002"/>
      <c r="T5" s="1002"/>
      <c r="U5" s="1003"/>
      <c r="V5" s="1001" t="s">
        <v>379</v>
      </c>
      <c r="W5" s="1002"/>
      <c r="X5" s="1002"/>
      <c r="Y5" s="1002"/>
      <c r="Z5" s="1003"/>
      <c r="AA5" s="1001" t="s">
        <v>380</v>
      </c>
      <c r="AB5" s="1002"/>
      <c r="AC5" s="1002"/>
      <c r="AD5" s="1002"/>
      <c r="AE5" s="1002"/>
      <c r="AF5" s="1094" t="s">
        <v>381</v>
      </c>
      <c r="AG5" s="1002"/>
      <c r="AH5" s="1002"/>
      <c r="AI5" s="1002"/>
      <c r="AJ5" s="1015"/>
      <c r="AK5" s="1002" t="s">
        <v>382</v>
      </c>
      <c r="AL5" s="1002"/>
      <c r="AM5" s="1002"/>
      <c r="AN5" s="1002"/>
      <c r="AO5" s="1003"/>
      <c r="AP5" s="1001" t="s">
        <v>383</v>
      </c>
      <c r="AQ5" s="1002"/>
      <c r="AR5" s="1002"/>
      <c r="AS5" s="1002"/>
      <c r="AT5" s="1003"/>
      <c r="AU5" s="1001" t="s">
        <v>384</v>
      </c>
      <c r="AV5" s="1002"/>
      <c r="AW5" s="1002"/>
      <c r="AX5" s="1002"/>
      <c r="AY5" s="1015"/>
      <c r="AZ5" s="232"/>
      <c r="BA5" s="232"/>
      <c r="BB5" s="232"/>
      <c r="BC5" s="232"/>
      <c r="BD5" s="232"/>
      <c r="BE5" s="233"/>
      <c r="BF5" s="233"/>
      <c r="BG5" s="233"/>
      <c r="BH5" s="233"/>
      <c r="BI5" s="233"/>
      <c r="BJ5" s="233"/>
      <c r="BK5" s="233"/>
      <c r="BL5" s="233"/>
      <c r="BM5" s="233"/>
      <c r="BN5" s="233"/>
      <c r="BO5" s="233"/>
      <c r="BP5" s="233"/>
      <c r="BQ5" s="995" t="s">
        <v>385</v>
      </c>
      <c r="BR5" s="996"/>
      <c r="BS5" s="996"/>
      <c r="BT5" s="996"/>
      <c r="BU5" s="996"/>
      <c r="BV5" s="996"/>
      <c r="BW5" s="996"/>
      <c r="BX5" s="996"/>
      <c r="BY5" s="996"/>
      <c r="BZ5" s="996"/>
      <c r="CA5" s="996"/>
      <c r="CB5" s="996"/>
      <c r="CC5" s="996"/>
      <c r="CD5" s="996"/>
      <c r="CE5" s="996"/>
      <c r="CF5" s="996"/>
      <c r="CG5" s="997"/>
      <c r="CH5" s="1001" t="s">
        <v>386</v>
      </c>
      <c r="CI5" s="1002"/>
      <c r="CJ5" s="1002"/>
      <c r="CK5" s="1002"/>
      <c r="CL5" s="1003"/>
      <c r="CM5" s="1001" t="s">
        <v>387</v>
      </c>
      <c r="CN5" s="1002"/>
      <c r="CO5" s="1002"/>
      <c r="CP5" s="1002"/>
      <c r="CQ5" s="1003"/>
      <c r="CR5" s="1001" t="s">
        <v>388</v>
      </c>
      <c r="CS5" s="1002"/>
      <c r="CT5" s="1002"/>
      <c r="CU5" s="1002"/>
      <c r="CV5" s="1003"/>
      <c r="CW5" s="1001" t="s">
        <v>389</v>
      </c>
      <c r="CX5" s="1002"/>
      <c r="CY5" s="1002"/>
      <c r="CZ5" s="1002"/>
      <c r="DA5" s="1003"/>
      <c r="DB5" s="1001" t="s">
        <v>390</v>
      </c>
      <c r="DC5" s="1002"/>
      <c r="DD5" s="1002"/>
      <c r="DE5" s="1002"/>
      <c r="DF5" s="1003"/>
      <c r="DG5" s="1084" t="s">
        <v>391</v>
      </c>
      <c r="DH5" s="1085"/>
      <c r="DI5" s="1085"/>
      <c r="DJ5" s="1085"/>
      <c r="DK5" s="1086"/>
      <c r="DL5" s="1084" t="s">
        <v>392</v>
      </c>
      <c r="DM5" s="1085"/>
      <c r="DN5" s="1085"/>
      <c r="DO5" s="1085"/>
      <c r="DP5" s="1086"/>
      <c r="DQ5" s="1001" t="s">
        <v>393</v>
      </c>
      <c r="DR5" s="1002"/>
      <c r="DS5" s="1002"/>
      <c r="DT5" s="1002"/>
      <c r="DU5" s="1003"/>
      <c r="DV5" s="1001" t="s">
        <v>384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394</v>
      </c>
      <c r="C7" s="1048"/>
      <c r="D7" s="1048"/>
      <c r="E7" s="1048"/>
      <c r="F7" s="1048"/>
      <c r="G7" s="1048"/>
      <c r="H7" s="1048"/>
      <c r="I7" s="1048"/>
      <c r="J7" s="1048"/>
      <c r="K7" s="1048"/>
      <c r="L7" s="1048"/>
      <c r="M7" s="1048"/>
      <c r="N7" s="1048"/>
      <c r="O7" s="1048"/>
      <c r="P7" s="1049"/>
      <c r="Q7" s="1102">
        <v>37215</v>
      </c>
      <c r="R7" s="1103"/>
      <c r="S7" s="1103"/>
      <c r="T7" s="1103"/>
      <c r="U7" s="1103"/>
      <c r="V7" s="1103">
        <v>34102</v>
      </c>
      <c r="W7" s="1103"/>
      <c r="X7" s="1103"/>
      <c r="Y7" s="1103"/>
      <c r="Z7" s="1103"/>
      <c r="AA7" s="1103">
        <v>3112</v>
      </c>
      <c r="AB7" s="1103"/>
      <c r="AC7" s="1103"/>
      <c r="AD7" s="1103"/>
      <c r="AE7" s="1104"/>
      <c r="AF7" s="1105">
        <v>3000</v>
      </c>
      <c r="AG7" s="1106"/>
      <c r="AH7" s="1106"/>
      <c r="AI7" s="1106"/>
      <c r="AJ7" s="1107"/>
      <c r="AK7" s="1108">
        <v>270</v>
      </c>
      <c r="AL7" s="1109"/>
      <c r="AM7" s="1109"/>
      <c r="AN7" s="1109"/>
      <c r="AO7" s="1109"/>
      <c r="AP7" s="1109">
        <v>8713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582</v>
      </c>
      <c r="BT7" s="1100"/>
      <c r="BU7" s="1100"/>
      <c r="BV7" s="1100"/>
      <c r="BW7" s="1100"/>
      <c r="BX7" s="1100"/>
      <c r="BY7" s="1100"/>
      <c r="BZ7" s="1100"/>
      <c r="CA7" s="1100"/>
      <c r="CB7" s="1100"/>
      <c r="CC7" s="1100"/>
      <c r="CD7" s="1100"/>
      <c r="CE7" s="1100"/>
      <c r="CF7" s="1100"/>
      <c r="CG7" s="1112"/>
      <c r="CH7" s="1096">
        <v>2</v>
      </c>
      <c r="CI7" s="1097"/>
      <c r="CJ7" s="1097"/>
      <c r="CK7" s="1097"/>
      <c r="CL7" s="1098"/>
      <c r="CM7" s="1096">
        <v>64</v>
      </c>
      <c r="CN7" s="1097"/>
      <c r="CO7" s="1097"/>
      <c r="CP7" s="1097"/>
      <c r="CQ7" s="1098"/>
      <c r="CR7" s="1096">
        <v>10</v>
      </c>
      <c r="CS7" s="1097"/>
      <c r="CT7" s="1097"/>
      <c r="CU7" s="1097"/>
      <c r="CV7" s="1098"/>
      <c r="CW7" s="1096" t="s">
        <v>515</v>
      </c>
      <c r="CX7" s="1097"/>
      <c r="CY7" s="1097"/>
      <c r="CZ7" s="1097"/>
      <c r="DA7" s="1098"/>
      <c r="DB7" s="1096" t="s">
        <v>515</v>
      </c>
      <c r="DC7" s="1097"/>
      <c r="DD7" s="1097"/>
      <c r="DE7" s="1097"/>
      <c r="DF7" s="1098"/>
      <c r="DG7" s="1096" t="s">
        <v>515</v>
      </c>
      <c r="DH7" s="1097"/>
      <c r="DI7" s="1097"/>
      <c r="DJ7" s="1097"/>
      <c r="DK7" s="1098"/>
      <c r="DL7" s="1096" t="s">
        <v>515</v>
      </c>
      <c r="DM7" s="1097"/>
      <c r="DN7" s="1097"/>
      <c r="DO7" s="1097"/>
      <c r="DP7" s="1098"/>
      <c r="DQ7" s="1096" t="s">
        <v>515</v>
      </c>
      <c r="DR7" s="1097"/>
      <c r="DS7" s="1097"/>
      <c r="DT7" s="1097"/>
      <c r="DU7" s="1098"/>
      <c r="DV7" s="1099"/>
      <c r="DW7" s="1100"/>
      <c r="DX7" s="1100"/>
      <c r="DY7" s="1100"/>
      <c r="DZ7" s="1101"/>
      <c r="EA7" s="234"/>
    </row>
    <row r="8" spans="1:131" s="235" customFormat="1" ht="26.25" customHeight="1" x14ac:dyDescent="0.15">
      <c r="A8" s="238">
        <v>2</v>
      </c>
      <c r="B8" s="1030" t="s">
        <v>395</v>
      </c>
      <c r="C8" s="1031"/>
      <c r="D8" s="1031"/>
      <c r="E8" s="1031"/>
      <c r="F8" s="1031"/>
      <c r="G8" s="1031"/>
      <c r="H8" s="1031"/>
      <c r="I8" s="1031"/>
      <c r="J8" s="1031"/>
      <c r="K8" s="1031"/>
      <c r="L8" s="1031"/>
      <c r="M8" s="1031"/>
      <c r="N8" s="1031"/>
      <c r="O8" s="1031"/>
      <c r="P8" s="1032"/>
      <c r="Q8" s="1038">
        <v>130</v>
      </c>
      <c r="R8" s="1039"/>
      <c r="S8" s="1039"/>
      <c r="T8" s="1039"/>
      <c r="U8" s="1039"/>
      <c r="V8" s="1039">
        <v>41</v>
      </c>
      <c r="W8" s="1039"/>
      <c r="X8" s="1039"/>
      <c r="Y8" s="1039"/>
      <c r="Z8" s="1039"/>
      <c r="AA8" s="1039">
        <v>89</v>
      </c>
      <c r="AB8" s="1039"/>
      <c r="AC8" s="1039"/>
      <c r="AD8" s="1039"/>
      <c r="AE8" s="1040"/>
      <c r="AF8" s="1035">
        <v>89</v>
      </c>
      <c r="AG8" s="1036"/>
      <c r="AH8" s="1036"/>
      <c r="AI8" s="1036"/>
      <c r="AJ8" s="1037"/>
      <c r="AK8" s="1080" t="s">
        <v>515</v>
      </c>
      <c r="AL8" s="1081"/>
      <c r="AM8" s="1081"/>
      <c r="AN8" s="1081"/>
      <c r="AO8" s="1081"/>
      <c r="AP8" s="1081" t="s">
        <v>515</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583</v>
      </c>
      <c r="BT8" s="993"/>
      <c r="BU8" s="993"/>
      <c r="BV8" s="993"/>
      <c r="BW8" s="993"/>
      <c r="BX8" s="993"/>
      <c r="BY8" s="993"/>
      <c r="BZ8" s="993"/>
      <c r="CA8" s="993"/>
      <c r="CB8" s="993"/>
      <c r="CC8" s="993"/>
      <c r="CD8" s="993"/>
      <c r="CE8" s="993"/>
      <c r="CF8" s="993"/>
      <c r="CG8" s="1014"/>
      <c r="CH8" s="989">
        <v>3</v>
      </c>
      <c r="CI8" s="990"/>
      <c r="CJ8" s="990"/>
      <c r="CK8" s="990"/>
      <c r="CL8" s="991"/>
      <c r="CM8" s="989">
        <v>143</v>
      </c>
      <c r="CN8" s="990"/>
      <c r="CO8" s="990"/>
      <c r="CP8" s="990"/>
      <c r="CQ8" s="991"/>
      <c r="CR8" s="989">
        <v>0</v>
      </c>
      <c r="CS8" s="990"/>
      <c r="CT8" s="990"/>
      <c r="CU8" s="990"/>
      <c r="CV8" s="991"/>
      <c r="CW8" s="989" t="s">
        <v>515</v>
      </c>
      <c r="CX8" s="990"/>
      <c r="CY8" s="990"/>
      <c r="CZ8" s="990"/>
      <c r="DA8" s="991"/>
      <c r="DB8" s="989" t="s">
        <v>515</v>
      </c>
      <c r="DC8" s="990"/>
      <c r="DD8" s="990"/>
      <c r="DE8" s="990"/>
      <c r="DF8" s="991"/>
      <c r="DG8" s="989">
        <v>2000</v>
      </c>
      <c r="DH8" s="990"/>
      <c r="DI8" s="990"/>
      <c r="DJ8" s="990"/>
      <c r="DK8" s="991"/>
      <c r="DL8" s="989" t="s">
        <v>515</v>
      </c>
      <c r="DM8" s="990"/>
      <c r="DN8" s="990"/>
      <c r="DO8" s="990"/>
      <c r="DP8" s="991"/>
      <c r="DQ8" s="989">
        <v>1111</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584</v>
      </c>
      <c r="BT9" s="993"/>
      <c r="BU9" s="993"/>
      <c r="BV9" s="993"/>
      <c r="BW9" s="993"/>
      <c r="BX9" s="993"/>
      <c r="BY9" s="993"/>
      <c r="BZ9" s="993"/>
      <c r="CA9" s="993"/>
      <c r="CB9" s="993"/>
      <c r="CC9" s="993"/>
      <c r="CD9" s="993"/>
      <c r="CE9" s="993"/>
      <c r="CF9" s="993"/>
      <c r="CG9" s="1014"/>
      <c r="CH9" s="989">
        <v>1</v>
      </c>
      <c r="CI9" s="990"/>
      <c r="CJ9" s="990"/>
      <c r="CK9" s="990"/>
      <c r="CL9" s="991"/>
      <c r="CM9" s="989">
        <v>313</v>
      </c>
      <c r="CN9" s="990"/>
      <c r="CO9" s="990"/>
      <c r="CP9" s="990"/>
      <c r="CQ9" s="991"/>
      <c r="CR9" s="989">
        <v>250</v>
      </c>
      <c r="CS9" s="990"/>
      <c r="CT9" s="990"/>
      <c r="CU9" s="990"/>
      <c r="CV9" s="991"/>
      <c r="CW9" s="989" t="s">
        <v>515</v>
      </c>
      <c r="CX9" s="990"/>
      <c r="CY9" s="990"/>
      <c r="CZ9" s="990"/>
      <c r="DA9" s="991"/>
      <c r="DB9" s="989" t="s">
        <v>515</v>
      </c>
      <c r="DC9" s="990"/>
      <c r="DD9" s="990"/>
      <c r="DE9" s="990"/>
      <c r="DF9" s="991"/>
      <c r="DG9" s="989" t="s">
        <v>515</v>
      </c>
      <c r="DH9" s="990"/>
      <c r="DI9" s="990"/>
      <c r="DJ9" s="990"/>
      <c r="DK9" s="991"/>
      <c r="DL9" s="989" t="s">
        <v>515</v>
      </c>
      <c r="DM9" s="990"/>
      <c r="DN9" s="990"/>
      <c r="DO9" s="990"/>
      <c r="DP9" s="991"/>
      <c r="DQ9" s="989" t="s">
        <v>515</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585</v>
      </c>
      <c r="BT10" s="993"/>
      <c r="BU10" s="993"/>
      <c r="BV10" s="993"/>
      <c r="BW10" s="993"/>
      <c r="BX10" s="993"/>
      <c r="BY10" s="993"/>
      <c r="BZ10" s="993"/>
      <c r="CA10" s="993"/>
      <c r="CB10" s="993"/>
      <c r="CC10" s="993"/>
      <c r="CD10" s="993"/>
      <c r="CE10" s="993"/>
      <c r="CF10" s="993"/>
      <c r="CG10" s="1014"/>
      <c r="CH10" s="989">
        <v>-2</v>
      </c>
      <c r="CI10" s="990"/>
      <c r="CJ10" s="990"/>
      <c r="CK10" s="990"/>
      <c r="CL10" s="991"/>
      <c r="CM10" s="989">
        <v>47</v>
      </c>
      <c r="CN10" s="990"/>
      <c r="CO10" s="990"/>
      <c r="CP10" s="990"/>
      <c r="CQ10" s="991"/>
      <c r="CR10" s="989">
        <v>150</v>
      </c>
      <c r="CS10" s="990"/>
      <c r="CT10" s="990"/>
      <c r="CU10" s="990"/>
      <c r="CV10" s="991"/>
      <c r="CW10" s="989">
        <v>16</v>
      </c>
      <c r="CX10" s="990"/>
      <c r="CY10" s="990"/>
      <c r="CZ10" s="990"/>
      <c r="DA10" s="991"/>
      <c r="DB10" s="989" t="s">
        <v>515</v>
      </c>
      <c r="DC10" s="990"/>
      <c r="DD10" s="990"/>
      <c r="DE10" s="990"/>
      <c r="DF10" s="991"/>
      <c r="DG10" s="989" t="s">
        <v>515</v>
      </c>
      <c r="DH10" s="990"/>
      <c r="DI10" s="990"/>
      <c r="DJ10" s="990"/>
      <c r="DK10" s="991"/>
      <c r="DL10" s="989" t="s">
        <v>515</v>
      </c>
      <c r="DM10" s="990"/>
      <c r="DN10" s="990"/>
      <c r="DO10" s="990"/>
      <c r="DP10" s="991"/>
      <c r="DQ10" s="989" t="s">
        <v>515</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397</v>
      </c>
      <c r="B23" s="937" t="s">
        <v>398</v>
      </c>
      <c r="C23" s="938"/>
      <c r="D23" s="938"/>
      <c r="E23" s="938"/>
      <c r="F23" s="938"/>
      <c r="G23" s="938"/>
      <c r="H23" s="938"/>
      <c r="I23" s="938"/>
      <c r="J23" s="938"/>
      <c r="K23" s="938"/>
      <c r="L23" s="938"/>
      <c r="M23" s="938"/>
      <c r="N23" s="938"/>
      <c r="O23" s="938"/>
      <c r="P23" s="948"/>
      <c r="Q23" s="1067">
        <v>37220</v>
      </c>
      <c r="R23" s="1061"/>
      <c r="S23" s="1061"/>
      <c r="T23" s="1061"/>
      <c r="U23" s="1061"/>
      <c r="V23" s="1061">
        <v>34018</v>
      </c>
      <c r="W23" s="1061"/>
      <c r="X23" s="1061"/>
      <c r="Y23" s="1061"/>
      <c r="Z23" s="1061"/>
      <c r="AA23" s="1061">
        <v>3201</v>
      </c>
      <c r="AB23" s="1061"/>
      <c r="AC23" s="1061"/>
      <c r="AD23" s="1061"/>
      <c r="AE23" s="1068"/>
      <c r="AF23" s="1069">
        <v>3089</v>
      </c>
      <c r="AG23" s="1061"/>
      <c r="AH23" s="1061"/>
      <c r="AI23" s="1061"/>
      <c r="AJ23" s="1070"/>
      <c r="AK23" s="1071"/>
      <c r="AL23" s="1072"/>
      <c r="AM23" s="1072"/>
      <c r="AN23" s="1072"/>
      <c r="AO23" s="1072"/>
      <c r="AP23" s="1061">
        <v>8713</v>
      </c>
      <c r="AQ23" s="1061"/>
      <c r="AR23" s="1061"/>
      <c r="AS23" s="1061"/>
      <c r="AT23" s="1061"/>
      <c r="AU23" s="1062"/>
      <c r="AV23" s="1062"/>
      <c r="AW23" s="1062"/>
      <c r="AX23" s="1062"/>
      <c r="AY23" s="1063"/>
      <c r="AZ23" s="1064" t="s">
        <v>130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377</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409</v>
      </c>
      <c r="C28" s="1048"/>
      <c r="D28" s="1048"/>
      <c r="E28" s="1048"/>
      <c r="F28" s="1048"/>
      <c r="G28" s="1048"/>
      <c r="H28" s="1048"/>
      <c r="I28" s="1048"/>
      <c r="J28" s="1048"/>
      <c r="K28" s="1048"/>
      <c r="L28" s="1048"/>
      <c r="M28" s="1048"/>
      <c r="N28" s="1048"/>
      <c r="O28" s="1048"/>
      <c r="P28" s="1049"/>
      <c r="Q28" s="1050">
        <v>6337</v>
      </c>
      <c r="R28" s="1051"/>
      <c r="S28" s="1051"/>
      <c r="T28" s="1051"/>
      <c r="U28" s="1051"/>
      <c r="V28" s="1051">
        <v>6252</v>
      </c>
      <c r="W28" s="1051"/>
      <c r="X28" s="1051"/>
      <c r="Y28" s="1051"/>
      <c r="Z28" s="1051"/>
      <c r="AA28" s="1051">
        <v>85</v>
      </c>
      <c r="AB28" s="1051"/>
      <c r="AC28" s="1051"/>
      <c r="AD28" s="1051"/>
      <c r="AE28" s="1052"/>
      <c r="AF28" s="1053">
        <v>85</v>
      </c>
      <c r="AG28" s="1051"/>
      <c r="AH28" s="1051"/>
      <c r="AI28" s="1051"/>
      <c r="AJ28" s="1054"/>
      <c r="AK28" s="1042">
        <v>663</v>
      </c>
      <c r="AL28" s="1043"/>
      <c r="AM28" s="1043"/>
      <c r="AN28" s="1043"/>
      <c r="AO28" s="1043"/>
      <c r="AP28" s="1043" t="s">
        <v>515</v>
      </c>
      <c r="AQ28" s="1043"/>
      <c r="AR28" s="1043"/>
      <c r="AS28" s="1043"/>
      <c r="AT28" s="1043"/>
      <c r="AU28" s="1043" t="s">
        <v>515</v>
      </c>
      <c r="AV28" s="1043"/>
      <c r="AW28" s="1043"/>
      <c r="AX28" s="1043"/>
      <c r="AY28" s="1043"/>
      <c r="AZ28" s="1044" t="s">
        <v>515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410</v>
      </c>
      <c r="C29" s="1031"/>
      <c r="D29" s="1031"/>
      <c r="E29" s="1031"/>
      <c r="F29" s="1031"/>
      <c r="G29" s="1031"/>
      <c r="H29" s="1031"/>
      <c r="I29" s="1031"/>
      <c r="J29" s="1031"/>
      <c r="K29" s="1031"/>
      <c r="L29" s="1031"/>
      <c r="M29" s="1031"/>
      <c r="N29" s="1031"/>
      <c r="O29" s="1031"/>
      <c r="P29" s="1032"/>
      <c r="Q29" s="1038">
        <v>5428</v>
      </c>
      <c r="R29" s="1039"/>
      <c r="S29" s="1039"/>
      <c r="T29" s="1039"/>
      <c r="U29" s="1039"/>
      <c r="V29" s="1039">
        <v>5165</v>
      </c>
      <c r="W29" s="1039"/>
      <c r="X29" s="1039"/>
      <c r="Y29" s="1039"/>
      <c r="Z29" s="1039"/>
      <c r="AA29" s="1039">
        <v>263</v>
      </c>
      <c r="AB29" s="1039"/>
      <c r="AC29" s="1039"/>
      <c r="AD29" s="1039"/>
      <c r="AE29" s="1040"/>
      <c r="AF29" s="1035">
        <v>263</v>
      </c>
      <c r="AG29" s="1036"/>
      <c r="AH29" s="1036"/>
      <c r="AI29" s="1036"/>
      <c r="AJ29" s="1037"/>
      <c r="AK29" s="980">
        <v>950</v>
      </c>
      <c r="AL29" s="971"/>
      <c r="AM29" s="971"/>
      <c r="AN29" s="971"/>
      <c r="AO29" s="971"/>
      <c r="AP29" s="971" t="s">
        <v>515</v>
      </c>
      <c r="AQ29" s="971"/>
      <c r="AR29" s="971"/>
      <c r="AS29" s="971"/>
      <c r="AT29" s="971"/>
      <c r="AU29" s="971" t="s">
        <v>515</v>
      </c>
      <c r="AV29" s="971"/>
      <c r="AW29" s="971"/>
      <c r="AX29" s="971"/>
      <c r="AY29" s="971"/>
      <c r="AZ29" s="1041" t="s">
        <v>515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411</v>
      </c>
      <c r="C30" s="1031"/>
      <c r="D30" s="1031"/>
      <c r="E30" s="1031"/>
      <c r="F30" s="1031"/>
      <c r="G30" s="1031"/>
      <c r="H30" s="1031"/>
      <c r="I30" s="1031"/>
      <c r="J30" s="1031"/>
      <c r="K30" s="1031"/>
      <c r="L30" s="1031"/>
      <c r="M30" s="1031"/>
      <c r="N30" s="1031"/>
      <c r="O30" s="1031"/>
      <c r="P30" s="1032"/>
      <c r="Q30" s="1038">
        <v>76</v>
      </c>
      <c r="R30" s="1039"/>
      <c r="S30" s="1039"/>
      <c r="T30" s="1039"/>
      <c r="U30" s="1039"/>
      <c r="V30" s="1039">
        <v>49</v>
      </c>
      <c r="W30" s="1039"/>
      <c r="X30" s="1039"/>
      <c r="Y30" s="1039"/>
      <c r="Z30" s="1039"/>
      <c r="AA30" s="1039">
        <v>27</v>
      </c>
      <c r="AB30" s="1039"/>
      <c r="AC30" s="1039"/>
      <c r="AD30" s="1039"/>
      <c r="AE30" s="1040"/>
      <c r="AF30" s="1035">
        <v>27</v>
      </c>
      <c r="AG30" s="1036"/>
      <c r="AH30" s="1036"/>
      <c r="AI30" s="1036"/>
      <c r="AJ30" s="1037"/>
      <c r="AK30" s="980">
        <v>12</v>
      </c>
      <c r="AL30" s="971"/>
      <c r="AM30" s="971"/>
      <c r="AN30" s="971"/>
      <c r="AO30" s="971"/>
      <c r="AP30" s="971" t="s">
        <v>515</v>
      </c>
      <c r="AQ30" s="971"/>
      <c r="AR30" s="971"/>
      <c r="AS30" s="971"/>
      <c r="AT30" s="971"/>
      <c r="AU30" s="971" t="s">
        <v>515</v>
      </c>
      <c r="AV30" s="971"/>
      <c r="AW30" s="971"/>
      <c r="AX30" s="971"/>
      <c r="AY30" s="971"/>
      <c r="AZ30" s="1041" t="s">
        <v>515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v>1210</v>
      </c>
      <c r="R31" s="1039"/>
      <c r="S31" s="1039"/>
      <c r="T31" s="1039"/>
      <c r="U31" s="1039"/>
      <c r="V31" s="1039">
        <v>1207</v>
      </c>
      <c r="W31" s="1039"/>
      <c r="X31" s="1039"/>
      <c r="Y31" s="1039"/>
      <c r="Z31" s="1039"/>
      <c r="AA31" s="1039">
        <v>3</v>
      </c>
      <c r="AB31" s="1039"/>
      <c r="AC31" s="1039"/>
      <c r="AD31" s="1039"/>
      <c r="AE31" s="1040"/>
      <c r="AF31" s="1035">
        <v>3</v>
      </c>
      <c r="AG31" s="1036"/>
      <c r="AH31" s="1036"/>
      <c r="AI31" s="1036"/>
      <c r="AJ31" s="1037"/>
      <c r="AK31" s="980">
        <v>142</v>
      </c>
      <c r="AL31" s="971"/>
      <c r="AM31" s="971"/>
      <c r="AN31" s="971"/>
      <c r="AO31" s="971"/>
      <c r="AP31" s="971" t="s">
        <v>515</v>
      </c>
      <c r="AQ31" s="971"/>
      <c r="AR31" s="971"/>
      <c r="AS31" s="971"/>
      <c r="AT31" s="971"/>
      <c r="AU31" s="971" t="s">
        <v>515</v>
      </c>
      <c r="AV31" s="971"/>
      <c r="AW31" s="971"/>
      <c r="AX31" s="971"/>
      <c r="AY31" s="971"/>
      <c r="AZ31" s="1041" t="s">
        <v>515</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413</v>
      </c>
      <c r="C32" s="1031"/>
      <c r="D32" s="1031"/>
      <c r="E32" s="1031"/>
      <c r="F32" s="1031"/>
      <c r="G32" s="1031"/>
      <c r="H32" s="1031"/>
      <c r="I32" s="1031"/>
      <c r="J32" s="1031"/>
      <c r="K32" s="1031"/>
      <c r="L32" s="1031"/>
      <c r="M32" s="1031"/>
      <c r="N32" s="1031"/>
      <c r="O32" s="1031"/>
      <c r="P32" s="1032"/>
      <c r="Q32" s="1038">
        <v>1423</v>
      </c>
      <c r="R32" s="1039"/>
      <c r="S32" s="1039"/>
      <c r="T32" s="1039"/>
      <c r="U32" s="1039"/>
      <c r="V32" s="1039">
        <v>1336</v>
      </c>
      <c r="W32" s="1039"/>
      <c r="X32" s="1039"/>
      <c r="Y32" s="1039"/>
      <c r="Z32" s="1039"/>
      <c r="AA32" s="1039">
        <v>87</v>
      </c>
      <c r="AB32" s="1039"/>
      <c r="AC32" s="1039"/>
      <c r="AD32" s="1039"/>
      <c r="AE32" s="1040"/>
      <c r="AF32" s="1035">
        <v>1796</v>
      </c>
      <c r="AG32" s="1036"/>
      <c r="AH32" s="1036"/>
      <c r="AI32" s="1036"/>
      <c r="AJ32" s="1037"/>
      <c r="AK32" s="980">
        <v>5</v>
      </c>
      <c r="AL32" s="971"/>
      <c r="AM32" s="971"/>
      <c r="AN32" s="971"/>
      <c r="AO32" s="971"/>
      <c r="AP32" s="971">
        <v>29</v>
      </c>
      <c r="AQ32" s="971"/>
      <c r="AR32" s="971"/>
      <c r="AS32" s="971"/>
      <c r="AT32" s="971"/>
      <c r="AU32" s="971">
        <v>862</v>
      </c>
      <c r="AV32" s="971"/>
      <c r="AW32" s="971"/>
      <c r="AX32" s="971"/>
      <c r="AY32" s="971"/>
      <c r="AZ32" s="1041" t="s">
        <v>515</v>
      </c>
      <c r="BA32" s="1041"/>
      <c r="BB32" s="1041"/>
      <c r="BC32" s="1041"/>
      <c r="BD32" s="1041"/>
      <c r="BE32" s="972" t="s">
        <v>414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415</v>
      </c>
      <c r="C33" s="1031"/>
      <c r="D33" s="1031"/>
      <c r="E33" s="1031"/>
      <c r="F33" s="1031"/>
      <c r="G33" s="1031"/>
      <c r="H33" s="1031"/>
      <c r="I33" s="1031"/>
      <c r="J33" s="1031"/>
      <c r="K33" s="1031"/>
      <c r="L33" s="1031"/>
      <c r="M33" s="1031"/>
      <c r="N33" s="1031"/>
      <c r="O33" s="1031"/>
      <c r="P33" s="1032"/>
      <c r="Q33" s="1038">
        <v>2541</v>
      </c>
      <c r="R33" s="1039"/>
      <c r="S33" s="1039"/>
      <c r="T33" s="1039"/>
      <c r="U33" s="1039"/>
      <c r="V33" s="1039">
        <v>2453</v>
      </c>
      <c r="W33" s="1039"/>
      <c r="X33" s="1039"/>
      <c r="Y33" s="1039"/>
      <c r="Z33" s="1039"/>
      <c r="AA33" s="1039">
        <v>88</v>
      </c>
      <c r="AB33" s="1039"/>
      <c r="AC33" s="1039"/>
      <c r="AD33" s="1039"/>
      <c r="AE33" s="1040"/>
      <c r="AF33" s="1035">
        <v>309</v>
      </c>
      <c r="AG33" s="1036"/>
      <c r="AH33" s="1036"/>
      <c r="AI33" s="1036"/>
      <c r="AJ33" s="1037"/>
      <c r="AK33" s="980">
        <v>1786</v>
      </c>
      <c r="AL33" s="971"/>
      <c r="AM33" s="971"/>
      <c r="AN33" s="971"/>
      <c r="AO33" s="971"/>
      <c r="AP33" s="971">
        <v>14214</v>
      </c>
      <c r="AQ33" s="971"/>
      <c r="AR33" s="971"/>
      <c r="AS33" s="971"/>
      <c r="AT33" s="971"/>
      <c r="AU33" s="971">
        <v>13560</v>
      </c>
      <c r="AV33" s="971"/>
      <c r="AW33" s="971"/>
      <c r="AX33" s="971"/>
      <c r="AY33" s="971"/>
      <c r="AZ33" s="1041" t="s">
        <v>515</v>
      </c>
      <c r="BA33" s="1041"/>
      <c r="BB33" s="1041"/>
      <c r="BC33" s="1041"/>
      <c r="BD33" s="1041"/>
      <c r="BE33" s="972" t="s">
        <v>414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416</v>
      </c>
      <c r="C34" s="1031"/>
      <c r="D34" s="1031"/>
      <c r="E34" s="1031"/>
      <c r="F34" s="1031"/>
      <c r="G34" s="1031"/>
      <c r="H34" s="1031"/>
      <c r="I34" s="1031"/>
      <c r="J34" s="1031"/>
      <c r="K34" s="1031"/>
      <c r="L34" s="1031"/>
      <c r="M34" s="1031"/>
      <c r="N34" s="1031"/>
      <c r="O34" s="1031"/>
      <c r="P34" s="1032"/>
      <c r="Q34" s="1038">
        <v>7327</v>
      </c>
      <c r="R34" s="1039"/>
      <c r="S34" s="1039"/>
      <c r="T34" s="1039"/>
      <c r="U34" s="1039"/>
      <c r="V34" s="1039">
        <v>8042</v>
      </c>
      <c r="W34" s="1039"/>
      <c r="X34" s="1039"/>
      <c r="Y34" s="1039"/>
      <c r="Z34" s="1039"/>
      <c r="AA34" s="1039">
        <v>-715</v>
      </c>
      <c r="AB34" s="1039"/>
      <c r="AC34" s="1039"/>
      <c r="AD34" s="1039"/>
      <c r="AE34" s="1040"/>
      <c r="AF34" s="1035">
        <v>1136</v>
      </c>
      <c r="AG34" s="1036"/>
      <c r="AH34" s="1036"/>
      <c r="AI34" s="1036"/>
      <c r="AJ34" s="1037"/>
      <c r="AK34" s="980">
        <v>2100</v>
      </c>
      <c r="AL34" s="971"/>
      <c r="AM34" s="971"/>
      <c r="AN34" s="971"/>
      <c r="AO34" s="971"/>
      <c r="AP34" s="971">
        <v>2344</v>
      </c>
      <c r="AQ34" s="971"/>
      <c r="AR34" s="971"/>
      <c r="AS34" s="971"/>
      <c r="AT34" s="971"/>
      <c r="AU34" s="971">
        <v>1275</v>
      </c>
      <c r="AV34" s="971"/>
      <c r="AW34" s="971"/>
      <c r="AX34" s="971"/>
      <c r="AY34" s="971"/>
      <c r="AZ34" s="1041" t="s">
        <v>515</v>
      </c>
      <c r="BA34" s="1041"/>
      <c r="BB34" s="1041"/>
      <c r="BC34" s="1041"/>
      <c r="BD34" s="1041"/>
      <c r="BE34" s="972" t="s">
        <v>414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397</v>
      </c>
      <c r="B63" s="937" t="s">
        <v>418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3619</v>
      </c>
      <c r="AG63" s="959"/>
      <c r="AH63" s="959"/>
      <c r="AI63" s="959"/>
      <c r="AJ63" s="1022"/>
      <c r="AK63" s="1023"/>
      <c r="AL63" s="963"/>
      <c r="AM63" s="963"/>
      <c r="AN63" s="963"/>
      <c r="AO63" s="963"/>
      <c r="AP63" s="959">
        <v>16587</v>
      </c>
      <c r="AQ63" s="959"/>
      <c r="AR63" s="959"/>
      <c r="AS63" s="959"/>
      <c r="AT63" s="959"/>
      <c r="AU63" s="959">
        <v>15697</v>
      </c>
      <c r="AV63" s="959"/>
      <c r="AW63" s="959"/>
      <c r="AX63" s="959"/>
      <c r="AY63" s="959"/>
      <c r="AZ63" s="1017"/>
      <c r="BA63" s="1017"/>
      <c r="BB63" s="1017"/>
      <c r="BC63" s="1017"/>
      <c r="BD63" s="1017"/>
      <c r="BE63" s="960"/>
      <c r="BF63" s="960"/>
      <c r="BG63" s="960"/>
      <c r="BH63" s="960"/>
      <c r="BI63" s="961"/>
      <c r="BJ63" s="1018" t="s">
        <v>130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420</v>
      </c>
      <c r="B66" s="996"/>
      <c r="C66" s="996"/>
      <c r="D66" s="996"/>
      <c r="E66" s="996"/>
      <c r="F66" s="996"/>
      <c r="G66" s="996"/>
      <c r="H66" s="996"/>
      <c r="I66" s="996"/>
      <c r="J66" s="996"/>
      <c r="K66" s="996"/>
      <c r="L66" s="996"/>
      <c r="M66" s="996"/>
      <c r="N66" s="996"/>
      <c r="O66" s="996"/>
      <c r="P66" s="997"/>
      <c r="Q66" s="1001" t="s">
        <v>401</v>
      </c>
      <c r="R66" s="1002"/>
      <c r="S66" s="1002"/>
      <c r="T66" s="1002"/>
      <c r="U66" s="1003"/>
      <c r="V66" s="1001" t="s">
        <v>421</v>
      </c>
      <c r="W66" s="1002"/>
      <c r="X66" s="1002"/>
      <c r="Y66" s="1002"/>
      <c r="Z66" s="1003"/>
      <c r="AA66" s="1001" t="s">
        <v>403</v>
      </c>
      <c r="AB66" s="1002"/>
      <c r="AC66" s="1002"/>
      <c r="AD66" s="1002"/>
      <c r="AE66" s="1003"/>
      <c r="AF66" s="1007" t="s">
        <v>404</v>
      </c>
      <c r="AG66" s="1008"/>
      <c r="AH66" s="1008"/>
      <c r="AI66" s="1008"/>
      <c r="AJ66" s="1009"/>
      <c r="AK66" s="1001" t="s">
        <v>405</v>
      </c>
      <c r="AL66" s="996"/>
      <c r="AM66" s="996"/>
      <c r="AN66" s="996"/>
      <c r="AO66" s="997"/>
      <c r="AP66" s="1001" t="s">
        <v>422</v>
      </c>
      <c r="AQ66" s="1002"/>
      <c r="AR66" s="1002"/>
      <c r="AS66" s="1002"/>
      <c r="AT66" s="1003"/>
      <c r="AU66" s="1001" t="s">
        <v>423</v>
      </c>
      <c r="AV66" s="1002"/>
      <c r="AW66" s="1002"/>
      <c r="AX66" s="1002"/>
      <c r="AY66" s="1003"/>
      <c r="AZ66" s="1001" t="s">
        <v>384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578</v>
      </c>
      <c r="C68" s="986"/>
      <c r="D68" s="986"/>
      <c r="E68" s="986"/>
      <c r="F68" s="986"/>
      <c r="G68" s="986"/>
      <c r="H68" s="986"/>
      <c r="I68" s="986"/>
      <c r="J68" s="986"/>
      <c r="K68" s="986"/>
      <c r="L68" s="986"/>
      <c r="M68" s="986"/>
      <c r="N68" s="986"/>
      <c r="O68" s="986"/>
      <c r="P68" s="987"/>
      <c r="Q68" s="988">
        <v>2377</v>
      </c>
      <c r="R68" s="982"/>
      <c r="S68" s="982"/>
      <c r="T68" s="982"/>
      <c r="U68" s="982"/>
      <c r="V68" s="982">
        <v>2280</v>
      </c>
      <c r="W68" s="982"/>
      <c r="X68" s="982"/>
      <c r="Y68" s="982"/>
      <c r="Z68" s="982"/>
      <c r="AA68" s="982">
        <v>97</v>
      </c>
      <c r="AB68" s="982"/>
      <c r="AC68" s="982"/>
      <c r="AD68" s="982"/>
      <c r="AE68" s="982"/>
      <c r="AF68" s="982">
        <v>97</v>
      </c>
      <c r="AG68" s="982"/>
      <c r="AH68" s="982"/>
      <c r="AI68" s="982"/>
      <c r="AJ68" s="982"/>
      <c r="AK68" s="982" t="s">
        <v>515</v>
      </c>
      <c r="AL68" s="982"/>
      <c r="AM68" s="982"/>
      <c r="AN68" s="982"/>
      <c r="AO68" s="982"/>
      <c r="AP68" s="982">
        <v>3792</v>
      </c>
      <c r="AQ68" s="982"/>
      <c r="AR68" s="982"/>
      <c r="AS68" s="982"/>
      <c r="AT68" s="982"/>
      <c r="AU68" s="982">
        <v>2235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579</v>
      </c>
      <c r="C69" s="975"/>
      <c r="D69" s="975"/>
      <c r="E69" s="975"/>
      <c r="F69" s="975"/>
      <c r="G69" s="975"/>
      <c r="H69" s="975"/>
      <c r="I69" s="975"/>
      <c r="J69" s="975"/>
      <c r="K69" s="975"/>
      <c r="L69" s="975"/>
      <c r="M69" s="975"/>
      <c r="N69" s="975"/>
      <c r="O69" s="975"/>
      <c r="P69" s="976"/>
      <c r="Q69" s="977">
        <v>5872</v>
      </c>
      <c r="R69" s="971"/>
      <c r="S69" s="971"/>
      <c r="T69" s="971"/>
      <c r="U69" s="971"/>
      <c r="V69" s="971">
        <v>5522</v>
      </c>
      <c r="W69" s="971"/>
      <c r="X69" s="971"/>
      <c r="Y69" s="971"/>
      <c r="Z69" s="971"/>
      <c r="AA69" s="971">
        <v>351</v>
      </c>
      <c r="AB69" s="971"/>
      <c r="AC69" s="971"/>
      <c r="AD69" s="971"/>
      <c r="AE69" s="971"/>
      <c r="AF69" s="971">
        <v>247</v>
      </c>
      <c r="AG69" s="971"/>
      <c r="AH69" s="971"/>
      <c r="AI69" s="971"/>
      <c r="AJ69" s="971"/>
      <c r="AK69" s="971" t="s">
        <v>515</v>
      </c>
      <c r="AL69" s="971"/>
      <c r="AM69" s="971"/>
      <c r="AN69" s="971"/>
      <c r="AO69" s="971"/>
      <c r="AP69" s="971">
        <v>423</v>
      </c>
      <c r="AQ69" s="971"/>
      <c r="AR69" s="971"/>
      <c r="AS69" s="971"/>
      <c r="AT69" s="971"/>
      <c r="AU69" s="971">
        <v>77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580</v>
      </c>
      <c r="C70" s="975"/>
      <c r="D70" s="975"/>
      <c r="E70" s="975"/>
      <c r="F70" s="975"/>
      <c r="G70" s="975"/>
      <c r="H70" s="975"/>
      <c r="I70" s="975"/>
      <c r="J70" s="975"/>
      <c r="K70" s="975"/>
      <c r="L70" s="975"/>
      <c r="M70" s="975"/>
      <c r="N70" s="975"/>
      <c r="O70" s="975"/>
      <c r="P70" s="976"/>
      <c r="Q70" s="977">
        <v>2273</v>
      </c>
      <c r="R70" s="971"/>
      <c r="S70" s="971"/>
      <c r="T70" s="971"/>
      <c r="U70" s="971"/>
      <c r="V70" s="971">
        <v>2162</v>
      </c>
      <c r="W70" s="971"/>
      <c r="X70" s="971"/>
      <c r="Y70" s="971"/>
      <c r="Z70" s="971"/>
      <c r="AA70" s="971">
        <v>111</v>
      </c>
      <c r="AB70" s="971"/>
      <c r="AC70" s="971"/>
      <c r="AD70" s="971"/>
      <c r="AE70" s="971"/>
      <c r="AF70" s="971">
        <v>111</v>
      </c>
      <c r="AG70" s="971"/>
      <c r="AH70" s="971"/>
      <c r="AI70" s="971"/>
      <c r="AJ70" s="971"/>
      <c r="AK70" s="971" t="s">
        <v>515</v>
      </c>
      <c r="AL70" s="971"/>
      <c r="AM70" s="971"/>
      <c r="AN70" s="971"/>
      <c r="AO70" s="971"/>
      <c r="AP70" s="971" t="s">
        <v>515</v>
      </c>
      <c r="AQ70" s="971"/>
      <c r="AR70" s="971"/>
      <c r="AS70" s="971"/>
      <c r="AT70" s="971"/>
      <c r="AU70" s="971" t="s">
        <v>515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581</v>
      </c>
      <c r="C71" s="975"/>
      <c r="D71" s="975"/>
      <c r="E71" s="975"/>
      <c r="F71" s="975"/>
      <c r="G71" s="975"/>
      <c r="H71" s="975"/>
      <c r="I71" s="975"/>
      <c r="J71" s="975"/>
      <c r="K71" s="975"/>
      <c r="L71" s="975"/>
      <c r="M71" s="975"/>
      <c r="N71" s="975"/>
      <c r="O71" s="975"/>
      <c r="P71" s="976"/>
      <c r="Q71" s="977">
        <v>983883</v>
      </c>
      <c r="R71" s="971"/>
      <c r="S71" s="971"/>
      <c r="T71" s="971"/>
      <c r="U71" s="971"/>
      <c r="V71" s="971">
        <v>942967</v>
      </c>
      <c r="W71" s="971"/>
      <c r="X71" s="971"/>
      <c r="Y71" s="971"/>
      <c r="Z71" s="971"/>
      <c r="AA71" s="971">
        <v>40916</v>
      </c>
      <c r="AB71" s="971"/>
      <c r="AC71" s="971"/>
      <c r="AD71" s="971"/>
      <c r="AE71" s="971"/>
      <c r="AF71" s="971">
        <v>40916</v>
      </c>
      <c r="AG71" s="971"/>
      <c r="AH71" s="971"/>
      <c r="AI71" s="971"/>
      <c r="AJ71" s="971"/>
      <c r="AK71" s="971">
        <v>1</v>
      </c>
      <c r="AL71" s="971"/>
      <c r="AM71" s="971"/>
      <c r="AN71" s="971"/>
      <c r="AO71" s="971"/>
      <c r="AP71" s="971" t="s">
        <v>515</v>
      </c>
      <c r="AQ71" s="971"/>
      <c r="AR71" s="971"/>
      <c r="AS71" s="971"/>
      <c r="AT71" s="971"/>
      <c r="AU71" s="971" t="s">
        <v>515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397</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41371</v>
      </c>
      <c r="AG88" s="959"/>
      <c r="AH88" s="959"/>
      <c r="AI88" s="959"/>
      <c r="AJ88" s="959"/>
      <c r="AK88" s="963"/>
      <c r="AL88" s="963"/>
      <c r="AM88" s="963"/>
      <c r="AN88" s="963"/>
      <c r="AO88" s="963"/>
      <c r="AP88" s="959">
        <v>4215</v>
      </c>
      <c r="AQ88" s="959"/>
      <c r="AR88" s="959"/>
      <c r="AS88" s="959"/>
      <c r="AT88" s="959"/>
      <c r="AU88" s="959">
        <v>2312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410</v>
      </c>
      <c r="CS102" s="953"/>
      <c r="CT102" s="953"/>
      <c r="CU102" s="953"/>
      <c r="CV102" s="954"/>
      <c r="CW102" s="952">
        <v>16</v>
      </c>
      <c r="CX102" s="953"/>
      <c r="CY102" s="953"/>
      <c r="CZ102" s="953"/>
      <c r="DA102" s="954"/>
      <c r="DB102" s="952">
        <v>0</v>
      </c>
      <c r="DC102" s="953"/>
      <c r="DD102" s="953"/>
      <c r="DE102" s="953"/>
      <c r="DF102" s="954"/>
      <c r="DG102" s="952">
        <v>2000</v>
      </c>
      <c r="DH102" s="953"/>
      <c r="DI102" s="953"/>
      <c r="DJ102" s="953"/>
      <c r="DK102" s="954"/>
      <c r="DL102" s="952">
        <v>0</v>
      </c>
      <c r="DM102" s="953"/>
      <c r="DN102" s="953"/>
      <c r="DO102" s="953"/>
      <c r="DP102" s="954"/>
      <c r="DQ102" s="952">
        <v>1111</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314</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314</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314</v>
      </c>
      <c r="DR109" s="896"/>
      <c r="DS109" s="896"/>
      <c r="DT109" s="896"/>
      <c r="DU109" s="897"/>
      <c r="DV109" s="898" t="s">
        <v>435</v>
      </c>
      <c r="DW109" s="896"/>
      <c r="DX109" s="896"/>
      <c r="DY109" s="896"/>
      <c r="DZ109" s="929"/>
    </row>
    <row r="110" spans="1:131" s="230" customFormat="1" ht="26.25" customHeight="1" x14ac:dyDescent="0.15">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1085210</v>
      </c>
      <c r="AB110" s="889"/>
      <c r="AC110" s="889"/>
      <c r="AD110" s="889"/>
      <c r="AE110" s="890"/>
      <c r="AF110" s="891">
        <v>1147757</v>
      </c>
      <c r="AG110" s="889"/>
      <c r="AH110" s="889"/>
      <c r="AI110" s="889"/>
      <c r="AJ110" s="890"/>
      <c r="AK110" s="891">
        <v>1178782</v>
      </c>
      <c r="AL110" s="889"/>
      <c r="AM110" s="889"/>
      <c r="AN110" s="889"/>
      <c r="AO110" s="890"/>
      <c r="AP110" s="892">
        <v>7.2</v>
      </c>
      <c r="AQ110" s="893"/>
      <c r="AR110" s="893"/>
      <c r="AS110" s="893"/>
      <c r="AT110" s="894"/>
      <c r="AU110" s="930" t="s">
        <v>75</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9114649</v>
      </c>
      <c r="BR110" s="842"/>
      <c r="BS110" s="842"/>
      <c r="BT110" s="842"/>
      <c r="BU110" s="842"/>
      <c r="BV110" s="842">
        <v>8878061</v>
      </c>
      <c r="BW110" s="842"/>
      <c r="BX110" s="842"/>
      <c r="BY110" s="842"/>
      <c r="BZ110" s="842"/>
      <c r="CA110" s="842">
        <v>8712791</v>
      </c>
      <c r="CB110" s="842"/>
      <c r="CC110" s="842"/>
      <c r="CD110" s="842"/>
      <c r="CE110" s="842"/>
      <c r="CF110" s="866">
        <v>53.2</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130</v>
      </c>
      <c r="DH110" s="842"/>
      <c r="DI110" s="842"/>
      <c r="DJ110" s="842"/>
      <c r="DK110" s="842"/>
      <c r="DL110" s="842" t="s">
        <v>130</v>
      </c>
      <c r="DM110" s="842"/>
      <c r="DN110" s="842"/>
      <c r="DO110" s="842"/>
      <c r="DP110" s="842"/>
      <c r="DQ110" s="842" t="s">
        <v>130</v>
      </c>
      <c r="DR110" s="842"/>
      <c r="DS110" s="842"/>
      <c r="DT110" s="842"/>
      <c r="DU110" s="842"/>
      <c r="DV110" s="843" t="s">
        <v>130</v>
      </c>
      <c r="DW110" s="843"/>
      <c r="DX110" s="843"/>
      <c r="DY110" s="843"/>
      <c r="DZ110" s="844"/>
    </row>
    <row r="111" spans="1:131" s="230" customFormat="1" ht="26.25" customHeight="1" x14ac:dyDescent="0.15">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130</v>
      </c>
      <c r="AG111" s="919"/>
      <c r="AH111" s="919"/>
      <c r="AI111" s="919"/>
      <c r="AJ111" s="920"/>
      <c r="AK111" s="921" t="s">
        <v>130</v>
      </c>
      <c r="AL111" s="919"/>
      <c r="AM111" s="919"/>
      <c r="AN111" s="919"/>
      <c r="AO111" s="920"/>
      <c r="AP111" s="922" t="s">
        <v>130</v>
      </c>
      <c r="AQ111" s="923"/>
      <c r="AR111" s="923"/>
      <c r="AS111" s="923"/>
      <c r="AT111" s="924"/>
      <c r="AU111" s="932"/>
      <c r="AV111" s="933"/>
      <c r="AW111" s="933"/>
      <c r="AX111" s="933"/>
      <c r="AY111" s="933"/>
      <c r="AZ111" s="815" t="s">
        <v>442</v>
      </c>
      <c r="BA111" s="752"/>
      <c r="BB111" s="752"/>
      <c r="BC111" s="752"/>
      <c r="BD111" s="752"/>
      <c r="BE111" s="752"/>
      <c r="BF111" s="752"/>
      <c r="BG111" s="752"/>
      <c r="BH111" s="752"/>
      <c r="BI111" s="752"/>
      <c r="BJ111" s="752"/>
      <c r="BK111" s="752"/>
      <c r="BL111" s="752"/>
      <c r="BM111" s="752"/>
      <c r="BN111" s="752"/>
      <c r="BO111" s="752"/>
      <c r="BP111" s="753"/>
      <c r="BQ111" s="816">
        <v>641515</v>
      </c>
      <c r="BR111" s="817"/>
      <c r="BS111" s="817"/>
      <c r="BT111" s="817"/>
      <c r="BU111" s="817"/>
      <c r="BV111" s="817">
        <v>622336</v>
      </c>
      <c r="BW111" s="817"/>
      <c r="BX111" s="817"/>
      <c r="BY111" s="817"/>
      <c r="BZ111" s="817"/>
      <c r="CA111" s="817">
        <v>722164</v>
      </c>
      <c r="CB111" s="817"/>
      <c r="CC111" s="817"/>
      <c r="CD111" s="817"/>
      <c r="CE111" s="817"/>
      <c r="CF111" s="875">
        <v>4.4000000000000004</v>
      </c>
      <c r="CG111" s="876"/>
      <c r="CH111" s="876"/>
      <c r="CI111" s="876"/>
      <c r="CJ111" s="876"/>
      <c r="CK111" s="927"/>
      <c r="CL111" s="821"/>
      <c r="CM111" s="815" t="s">
        <v>443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444</v>
      </c>
      <c r="DH111" s="817"/>
      <c r="DI111" s="817"/>
      <c r="DJ111" s="817"/>
      <c r="DK111" s="817"/>
      <c r="DL111" s="817" t="s">
        <v>130</v>
      </c>
      <c r="DM111" s="817"/>
      <c r="DN111" s="817"/>
      <c r="DO111" s="817"/>
      <c r="DP111" s="817"/>
      <c r="DQ111" s="817" t="s">
        <v>130</v>
      </c>
      <c r="DR111" s="817"/>
      <c r="DS111" s="817"/>
      <c r="DT111" s="817"/>
      <c r="DU111" s="817"/>
      <c r="DV111" s="794" t="s">
        <v>130</v>
      </c>
      <c r="DW111" s="794"/>
      <c r="DX111" s="794"/>
      <c r="DY111" s="794"/>
      <c r="DZ111" s="795"/>
    </row>
    <row r="112" spans="1:131" s="230" customFormat="1" ht="26.25" customHeight="1" x14ac:dyDescent="0.15">
      <c r="A112" s="912" t="s">
        <v>445</v>
      </c>
      <c r="B112" s="913"/>
      <c r="C112" s="752" t="s">
        <v>446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130</v>
      </c>
      <c r="AB112" s="780"/>
      <c r="AC112" s="780"/>
      <c r="AD112" s="780"/>
      <c r="AE112" s="781"/>
      <c r="AF112" s="782" t="s">
        <v>444</v>
      </c>
      <c r="AG112" s="780"/>
      <c r="AH112" s="780"/>
      <c r="AI112" s="780"/>
      <c r="AJ112" s="781"/>
      <c r="AK112" s="782" t="s">
        <v>130</v>
      </c>
      <c r="AL112" s="780"/>
      <c r="AM112" s="780"/>
      <c r="AN112" s="780"/>
      <c r="AO112" s="781"/>
      <c r="AP112" s="824" t="s">
        <v>130</v>
      </c>
      <c r="AQ112" s="825"/>
      <c r="AR112" s="825"/>
      <c r="AS112" s="825"/>
      <c r="AT112" s="826"/>
      <c r="AU112" s="932"/>
      <c r="AV112" s="933"/>
      <c r="AW112" s="933"/>
      <c r="AX112" s="933"/>
      <c r="AY112" s="933"/>
      <c r="AZ112" s="815" t="s">
        <v>447</v>
      </c>
      <c r="BA112" s="752"/>
      <c r="BB112" s="752"/>
      <c r="BC112" s="752"/>
      <c r="BD112" s="752"/>
      <c r="BE112" s="752"/>
      <c r="BF112" s="752"/>
      <c r="BG112" s="752"/>
      <c r="BH112" s="752"/>
      <c r="BI112" s="752"/>
      <c r="BJ112" s="752"/>
      <c r="BK112" s="752"/>
      <c r="BL112" s="752"/>
      <c r="BM112" s="752"/>
      <c r="BN112" s="752"/>
      <c r="BO112" s="752"/>
      <c r="BP112" s="753"/>
      <c r="BQ112" s="816">
        <v>14985965</v>
      </c>
      <c r="BR112" s="817"/>
      <c r="BS112" s="817"/>
      <c r="BT112" s="817"/>
      <c r="BU112" s="817"/>
      <c r="BV112" s="817">
        <v>15550635</v>
      </c>
      <c r="BW112" s="817"/>
      <c r="BX112" s="817"/>
      <c r="BY112" s="817"/>
      <c r="BZ112" s="817"/>
      <c r="CA112" s="817">
        <v>15696515</v>
      </c>
      <c r="CB112" s="817"/>
      <c r="CC112" s="817"/>
      <c r="CD112" s="817"/>
      <c r="CE112" s="817"/>
      <c r="CF112" s="875">
        <v>95.9</v>
      </c>
      <c r="CG112" s="876"/>
      <c r="CH112" s="876"/>
      <c r="CI112" s="876"/>
      <c r="CJ112" s="876"/>
      <c r="CK112" s="927"/>
      <c r="CL112" s="821"/>
      <c r="CM112" s="815"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130</v>
      </c>
      <c r="DH112" s="817"/>
      <c r="DI112" s="817"/>
      <c r="DJ112" s="817"/>
      <c r="DK112" s="817"/>
      <c r="DL112" s="817" t="s">
        <v>444</v>
      </c>
      <c r="DM112" s="817"/>
      <c r="DN112" s="817"/>
      <c r="DO112" s="817"/>
      <c r="DP112" s="817"/>
      <c r="DQ112" s="817" t="s">
        <v>130</v>
      </c>
      <c r="DR112" s="817"/>
      <c r="DS112" s="817"/>
      <c r="DT112" s="817"/>
      <c r="DU112" s="817"/>
      <c r="DV112" s="794" t="s">
        <v>130</v>
      </c>
      <c r="DW112" s="794"/>
      <c r="DX112" s="794"/>
      <c r="DY112" s="794"/>
      <c r="DZ112" s="795"/>
    </row>
    <row r="113" spans="1:130" s="230" customFormat="1" ht="26.25" customHeight="1" x14ac:dyDescent="0.15">
      <c r="A113" s="914"/>
      <c r="B113" s="915"/>
      <c r="C113" s="752" t="s">
        <v>449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1753739</v>
      </c>
      <c r="AB113" s="919"/>
      <c r="AC113" s="919"/>
      <c r="AD113" s="919"/>
      <c r="AE113" s="920"/>
      <c r="AF113" s="921">
        <v>1591685</v>
      </c>
      <c r="AG113" s="919"/>
      <c r="AH113" s="919"/>
      <c r="AI113" s="919"/>
      <c r="AJ113" s="920"/>
      <c r="AK113" s="921">
        <v>1619958</v>
      </c>
      <c r="AL113" s="919"/>
      <c r="AM113" s="919"/>
      <c r="AN113" s="919"/>
      <c r="AO113" s="920"/>
      <c r="AP113" s="922">
        <v>9.9</v>
      </c>
      <c r="AQ113" s="923"/>
      <c r="AR113" s="923"/>
      <c r="AS113" s="923"/>
      <c r="AT113" s="924"/>
      <c r="AU113" s="932"/>
      <c r="AV113" s="933"/>
      <c r="AW113" s="933"/>
      <c r="AX113" s="933"/>
      <c r="AY113" s="933"/>
      <c r="AZ113" s="815" t="s">
        <v>450</v>
      </c>
      <c r="BA113" s="752"/>
      <c r="BB113" s="752"/>
      <c r="BC113" s="752"/>
      <c r="BD113" s="752"/>
      <c r="BE113" s="752"/>
      <c r="BF113" s="752"/>
      <c r="BG113" s="752"/>
      <c r="BH113" s="752"/>
      <c r="BI113" s="752"/>
      <c r="BJ113" s="752"/>
      <c r="BK113" s="752"/>
      <c r="BL113" s="752"/>
      <c r="BM113" s="752"/>
      <c r="BN113" s="752"/>
      <c r="BO113" s="752"/>
      <c r="BP113" s="753"/>
      <c r="BQ113" s="816">
        <v>2281856</v>
      </c>
      <c r="BR113" s="817"/>
      <c r="BS113" s="817"/>
      <c r="BT113" s="817"/>
      <c r="BU113" s="817"/>
      <c r="BV113" s="817">
        <v>2404836</v>
      </c>
      <c r="BW113" s="817"/>
      <c r="BX113" s="817"/>
      <c r="BY113" s="817"/>
      <c r="BZ113" s="817"/>
      <c r="CA113" s="817">
        <v>2311590</v>
      </c>
      <c r="CB113" s="817"/>
      <c r="CC113" s="817"/>
      <c r="CD113" s="817"/>
      <c r="CE113" s="817"/>
      <c r="CF113" s="875">
        <v>14.1</v>
      </c>
      <c r="CG113" s="876"/>
      <c r="CH113" s="876"/>
      <c r="CI113" s="876"/>
      <c r="CJ113" s="876"/>
      <c r="CK113" s="927"/>
      <c r="CL113" s="821"/>
      <c r="CM113" s="815" t="s">
        <v>451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130</v>
      </c>
      <c r="DM113" s="780"/>
      <c r="DN113" s="780"/>
      <c r="DO113" s="780"/>
      <c r="DP113" s="781"/>
      <c r="DQ113" s="782" t="s">
        <v>130</v>
      </c>
      <c r="DR113" s="780"/>
      <c r="DS113" s="780"/>
      <c r="DT113" s="780"/>
      <c r="DU113" s="781"/>
      <c r="DV113" s="824" t="s">
        <v>130</v>
      </c>
      <c r="DW113" s="825"/>
      <c r="DX113" s="825"/>
      <c r="DY113" s="825"/>
      <c r="DZ113" s="826"/>
    </row>
    <row r="114" spans="1:130" s="230" customFormat="1" ht="26.25" customHeight="1" x14ac:dyDescent="0.15">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179270</v>
      </c>
      <c r="AB114" s="780"/>
      <c r="AC114" s="780"/>
      <c r="AD114" s="780"/>
      <c r="AE114" s="781"/>
      <c r="AF114" s="782">
        <v>152861</v>
      </c>
      <c r="AG114" s="780"/>
      <c r="AH114" s="780"/>
      <c r="AI114" s="780"/>
      <c r="AJ114" s="781"/>
      <c r="AK114" s="782">
        <v>221368</v>
      </c>
      <c r="AL114" s="780"/>
      <c r="AM114" s="780"/>
      <c r="AN114" s="780"/>
      <c r="AO114" s="781"/>
      <c r="AP114" s="824">
        <v>1.4</v>
      </c>
      <c r="AQ114" s="825"/>
      <c r="AR114" s="825"/>
      <c r="AS114" s="825"/>
      <c r="AT114" s="826"/>
      <c r="AU114" s="932"/>
      <c r="AV114" s="933"/>
      <c r="AW114" s="933"/>
      <c r="AX114" s="933"/>
      <c r="AY114" s="933"/>
      <c r="AZ114" s="815" t="s">
        <v>453</v>
      </c>
      <c r="BA114" s="752"/>
      <c r="BB114" s="752"/>
      <c r="BC114" s="752"/>
      <c r="BD114" s="752"/>
      <c r="BE114" s="752"/>
      <c r="BF114" s="752"/>
      <c r="BG114" s="752"/>
      <c r="BH114" s="752"/>
      <c r="BI114" s="752"/>
      <c r="BJ114" s="752"/>
      <c r="BK114" s="752"/>
      <c r="BL114" s="752"/>
      <c r="BM114" s="752"/>
      <c r="BN114" s="752"/>
      <c r="BO114" s="752"/>
      <c r="BP114" s="753"/>
      <c r="BQ114" s="816">
        <v>3087775</v>
      </c>
      <c r="BR114" s="817"/>
      <c r="BS114" s="817"/>
      <c r="BT114" s="817"/>
      <c r="BU114" s="817"/>
      <c r="BV114" s="817">
        <v>3096670</v>
      </c>
      <c r="BW114" s="817"/>
      <c r="BX114" s="817"/>
      <c r="BY114" s="817"/>
      <c r="BZ114" s="817"/>
      <c r="CA114" s="817">
        <v>3125420</v>
      </c>
      <c r="CB114" s="817"/>
      <c r="CC114" s="817"/>
      <c r="CD114" s="817"/>
      <c r="CE114" s="817"/>
      <c r="CF114" s="875">
        <v>19.100000000000001</v>
      </c>
      <c r="CG114" s="876"/>
      <c r="CH114" s="876"/>
      <c r="CI114" s="876"/>
      <c r="CJ114" s="876"/>
      <c r="CK114" s="927"/>
      <c r="CL114" s="821"/>
      <c r="CM114" s="815"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130</v>
      </c>
      <c r="DH114" s="780"/>
      <c r="DI114" s="780"/>
      <c r="DJ114" s="780"/>
      <c r="DK114" s="781"/>
      <c r="DL114" s="782" t="s">
        <v>130</v>
      </c>
      <c r="DM114" s="780"/>
      <c r="DN114" s="780"/>
      <c r="DO114" s="780"/>
      <c r="DP114" s="781"/>
      <c r="DQ114" s="782" t="s">
        <v>130</v>
      </c>
      <c r="DR114" s="780"/>
      <c r="DS114" s="780"/>
      <c r="DT114" s="780"/>
      <c r="DU114" s="781"/>
      <c r="DV114" s="824" t="s">
        <v>130</v>
      </c>
      <c r="DW114" s="825"/>
      <c r="DX114" s="825"/>
      <c r="DY114" s="825"/>
      <c r="DZ114" s="826"/>
    </row>
    <row r="115" spans="1:130" s="230" customFormat="1" ht="26.25" customHeight="1" x14ac:dyDescent="0.15">
      <c r="A115" s="914"/>
      <c r="B115" s="915"/>
      <c r="C115" s="752" t="s">
        <v>455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130</v>
      </c>
      <c r="AB115" s="919"/>
      <c r="AC115" s="919"/>
      <c r="AD115" s="919"/>
      <c r="AE115" s="920"/>
      <c r="AF115" s="921" t="s">
        <v>130</v>
      </c>
      <c r="AG115" s="919"/>
      <c r="AH115" s="919"/>
      <c r="AI115" s="919"/>
      <c r="AJ115" s="920"/>
      <c r="AK115" s="921" t="s">
        <v>130</v>
      </c>
      <c r="AL115" s="919"/>
      <c r="AM115" s="919"/>
      <c r="AN115" s="919"/>
      <c r="AO115" s="920"/>
      <c r="AP115" s="922" t="s">
        <v>130</v>
      </c>
      <c r="AQ115" s="923"/>
      <c r="AR115" s="923"/>
      <c r="AS115" s="923"/>
      <c r="AT115" s="924"/>
      <c r="AU115" s="932"/>
      <c r="AV115" s="933"/>
      <c r="AW115" s="933"/>
      <c r="AX115" s="933"/>
      <c r="AY115" s="933"/>
      <c r="AZ115" s="815" t="s">
        <v>456</v>
      </c>
      <c r="BA115" s="752"/>
      <c r="BB115" s="752"/>
      <c r="BC115" s="752"/>
      <c r="BD115" s="752"/>
      <c r="BE115" s="752"/>
      <c r="BF115" s="752"/>
      <c r="BG115" s="752"/>
      <c r="BH115" s="752"/>
      <c r="BI115" s="752"/>
      <c r="BJ115" s="752"/>
      <c r="BK115" s="752"/>
      <c r="BL115" s="752"/>
      <c r="BM115" s="752"/>
      <c r="BN115" s="752"/>
      <c r="BO115" s="752"/>
      <c r="BP115" s="753"/>
      <c r="BQ115" s="816">
        <v>1098603</v>
      </c>
      <c r="BR115" s="817"/>
      <c r="BS115" s="817"/>
      <c r="BT115" s="817"/>
      <c r="BU115" s="817"/>
      <c r="BV115" s="817">
        <v>1078929</v>
      </c>
      <c r="BW115" s="817"/>
      <c r="BX115" s="817"/>
      <c r="BY115" s="817"/>
      <c r="BZ115" s="817"/>
      <c r="CA115" s="817">
        <v>1110697</v>
      </c>
      <c r="CB115" s="817"/>
      <c r="CC115" s="817"/>
      <c r="CD115" s="817"/>
      <c r="CE115" s="817"/>
      <c r="CF115" s="875">
        <v>6.8</v>
      </c>
      <c r="CG115" s="876"/>
      <c r="CH115" s="876"/>
      <c r="CI115" s="876"/>
      <c r="CJ115" s="876"/>
      <c r="CK115" s="927"/>
      <c r="CL115" s="821"/>
      <c r="CM115" s="815"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529156</v>
      </c>
      <c r="DH115" s="780"/>
      <c r="DI115" s="780"/>
      <c r="DJ115" s="780"/>
      <c r="DK115" s="781"/>
      <c r="DL115" s="782">
        <v>622336</v>
      </c>
      <c r="DM115" s="780"/>
      <c r="DN115" s="780"/>
      <c r="DO115" s="780"/>
      <c r="DP115" s="781"/>
      <c r="DQ115" s="782">
        <v>722164</v>
      </c>
      <c r="DR115" s="780"/>
      <c r="DS115" s="780"/>
      <c r="DT115" s="780"/>
      <c r="DU115" s="781"/>
      <c r="DV115" s="824">
        <v>4.4000000000000004</v>
      </c>
      <c r="DW115" s="825"/>
      <c r="DX115" s="825"/>
      <c r="DY115" s="825"/>
      <c r="DZ115" s="826"/>
    </row>
    <row r="116" spans="1:130" s="230" customFormat="1" ht="26.25" customHeight="1" x14ac:dyDescent="0.15">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130</v>
      </c>
      <c r="AB116" s="780"/>
      <c r="AC116" s="780"/>
      <c r="AD116" s="780"/>
      <c r="AE116" s="781"/>
      <c r="AF116" s="782" t="s">
        <v>444</v>
      </c>
      <c r="AG116" s="780"/>
      <c r="AH116" s="780"/>
      <c r="AI116" s="780"/>
      <c r="AJ116" s="781"/>
      <c r="AK116" s="782" t="s">
        <v>130</v>
      </c>
      <c r="AL116" s="780"/>
      <c r="AM116" s="780"/>
      <c r="AN116" s="780"/>
      <c r="AO116" s="781"/>
      <c r="AP116" s="824" t="s">
        <v>130</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816" t="s">
        <v>130</v>
      </c>
      <c r="BR116" s="817"/>
      <c r="BS116" s="817"/>
      <c r="BT116" s="817"/>
      <c r="BU116" s="817"/>
      <c r="BV116" s="817" t="s">
        <v>130</v>
      </c>
      <c r="BW116" s="817"/>
      <c r="BX116" s="817"/>
      <c r="BY116" s="817"/>
      <c r="BZ116" s="817"/>
      <c r="CA116" s="817" t="s">
        <v>444</v>
      </c>
      <c r="CB116" s="817"/>
      <c r="CC116" s="817"/>
      <c r="CD116" s="817"/>
      <c r="CE116" s="817"/>
      <c r="CF116" s="875" t="s">
        <v>130</v>
      </c>
      <c r="CG116" s="876"/>
      <c r="CH116" s="876"/>
      <c r="CI116" s="876"/>
      <c r="CJ116" s="876"/>
      <c r="CK116" s="927"/>
      <c r="CL116" s="821"/>
      <c r="CM116" s="815"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444</v>
      </c>
      <c r="DH116" s="780"/>
      <c r="DI116" s="780"/>
      <c r="DJ116" s="780"/>
      <c r="DK116" s="781"/>
      <c r="DL116" s="782" t="s">
        <v>130</v>
      </c>
      <c r="DM116" s="780"/>
      <c r="DN116" s="780"/>
      <c r="DO116" s="780"/>
      <c r="DP116" s="781"/>
      <c r="DQ116" s="782" t="s">
        <v>130</v>
      </c>
      <c r="DR116" s="780"/>
      <c r="DS116" s="780"/>
      <c r="DT116" s="780"/>
      <c r="DU116" s="781"/>
      <c r="DV116" s="824" t="s">
        <v>130</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3018219</v>
      </c>
      <c r="AB117" s="903"/>
      <c r="AC117" s="903"/>
      <c r="AD117" s="903"/>
      <c r="AE117" s="904"/>
      <c r="AF117" s="905">
        <v>2892303</v>
      </c>
      <c r="AG117" s="903"/>
      <c r="AH117" s="903"/>
      <c r="AI117" s="903"/>
      <c r="AJ117" s="904"/>
      <c r="AK117" s="905">
        <v>3020108</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816" t="s">
        <v>130</v>
      </c>
      <c r="BR117" s="817"/>
      <c r="BS117" s="817"/>
      <c r="BT117" s="817"/>
      <c r="BU117" s="817"/>
      <c r="BV117" s="817" t="s">
        <v>130</v>
      </c>
      <c r="BW117" s="817"/>
      <c r="BX117" s="817"/>
      <c r="BY117" s="817"/>
      <c r="BZ117" s="817"/>
      <c r="CA117" s="817" t="s">
        <v>130</v>
      </c>
      <c r="CB117" s="817"/>
      <c r="CC117" s="817"/>
      <c r="CD117" s="817"/>
      <c r="CE117" s="817"/>
      <c r="CF117" s="875" t="s">
        <v>130</v>
      </c>
      <c r="CG117" s="876"/>
      <c r="CH117" s="876"/>
      <c r="CI117" s="876"/>
      <c r="CJ117" s="876"/>
      <c r="CK117" s="927"/>
      <c r="CL117" s="821"/>
      <c r="CM117" s="815" t="s">
        <v>463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v>112359</v>
      </c>
      <c r="DH117" s="780"/>
      <c r="DI117" s="780"/>
      <c r="DJ117" s="780"/>
      <c r="DK117" s="781"/>
      <c r="DL117" s="782" t="s">
        <v>130</v>
      </c>
      <c r="DM117" s="780"/>
      <c r="DN117" s="780"/>
      <c r="DO117" s="780"/>
      <c r="DP117" s="781"/>
      <c r="DQ117" s="782" t="s">
        <v>444</v>
      </c>
      <c r="DR117" s="780"/>
      <c r="DS117" s="780"/>
      <c r="DT117" s="780"/>
      <c r="DU117" s="781"/>
      <c r="DV117" s="824" t="s">
        <v>130</v>
      </c>
      <c r="DW117" s="825"/>
      <c r="DX117" s="825"/>
      <c r="DY117" s="825"/>
      <c r="DZ117" s="826"/>
    </row>
    <row r="118" spans="1:130" s="230" customFormat="1" ht="26.25" customHeight="1" x14ac:dyDescent="0.15">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314</v>
      </c>
      <c r="AL118" s="896"/>
      <c r="AM118" s="896"/>
      <c r="AN118" s="896"/>
      <c r="AO118" s="897"/>
      <c r="AP118" s="899" t="s">
        <v>435</v>
      </c>
      <c r="AQ118" s="900"/>
      <c r="AR118" s="900"/>
      <c r="AS118" s="900"/>
      <c r="AT118" s="901"/>
      <c r="AU118" s="932"/>
      <c r="AV118" s="933"/>
      <c r="AW118" s="933"/>
      <c r="AX118" s="933"/>
      <c r="AY118" s="933"/>
      <c r="AZ118" s="838" t="s">
        <v>464</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130</v>
      </c>
      <c r="BW118" s="845"/>
      <c r="BX118" s="845"/>
      <c r="BY118" s="845"/>
      <c r="BZ118" s="845"/>
      <c r="CA118" s="845" t="s">
        <v>130</v>
      </c>
      <c r="CB118" s="845"/>
      <c r="CC118" s="845"/>
      <c r="CD118" s="845"/>
      <c r="CE118" s="845"/>
      <c r="CF118" s="875" t="s">
        <v>130</v>
      </c>
      <c r="CG118" s="876"/>
      <c r="CH118" s="876"/>
      <c r="CI118" s="876"/>
      <c r="CJ118" s="876"/>
      <c r="CK118" s="927"/>
      <c r="CL118" s="821"/>
      <c r="CM118" s="815" t="s">
        <v>465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444</v>
      </c>
      <c r="DH118" s="780"/>
      <c r="DI118" s="780"/>
      <c r="DJ118" s="780"/>
      <c r="DK118" s="781"/>
      <c r="DL118" s="782" t="s">
        <v>130</v>
      </c>
      <c r="DM118" s="780"/>
      <c r="DN118" s="780"/>
      <c r="DO118" s="780"/>
      <c r="DP118" s="781"/>
      <c r="DQ118" s="782" t="s">
        <v>130</v>
      </c>
      <c r="DR118" s="780"/>
      <c r="DS118" s="780"/>
      <c r="DT118" s="780"/>
      <c r="DU118" s="781"/>
      <c r="DV118" s="824" t="s">
        <v>130</v>
      </c>
      <c r="DW118" s="825"/>
      <c r="DX118" s="825"/>
      <c r="DY118" s="825"/>
      <c r="DZ118" s="826"/>
    </row>
    <row r="119" spans="1:130" s="230" customFormat="1" ht="26.25" customHeight="1" x14ac:dyDescent="0.15">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130</v>
      </c>
      <c r="AB119" s="889"/>
      <c r="AC119" s="889"/>
      <c r="AD119" s="889"/>
      <c r="AE119" s="890"/>
      <c r="AF119" s="891" t="s">
        <v>130</v>
      </c>
      <c r="AG119" s="889"/>
      <c r="AH119" s="889"/>
      <c r="AI119" s="889"/>
      <c r="AJ119" s="890"/>
      <c r="AK119" s="891" t="s">
        <v>130</v>
      </c>
      <c r="AL119" s="889"/>
      <c r="AM119" s="889"/>
      <c r="AN119" s="889"/>
      <c r="AO119" s="890"/>
      <c r="AP119" s="892" t="s">
        <v>444</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466</v>
      </c>
      <c r="BP119" s="878"/>
      <c r="BQ119" s="879">
        <v>31210363</v>
      </c>
      <c r="BR119" s="845"/>
      <c r="BS119" s="845"/>
      <c r="BT119" s="845"/>
      <c r="BU119" s="845"/>
      <c r="BV119" s="845">
        <v>31631467</v>
      </c>
      <c r="BW119" s="845"/>
      <c r="BX119" s="845"/>
      <c r="BY119" s="845"/>
      <c r="BZ119" s="845"/>
      <c r="CA119" s="845">
        <v>31679177</v>
      </c>
      <c r="CB119" s="845"/>
      <c r="CC119" s="845"/>
      <c r="CD119" s="845"/>
      <c r="CE119" s="845"/>
      <c r="CF119" s="748"/>
      <c r="CG119" s="749"/>
      <c r="CH119" s="749"/>
      <c r="CI119" s="749"/>
      <c r="CJ119" s="834"/>
      <c r="CK119" s="928"/>
      <c r="CL119" s="823"/>
      <c r="CM119" s="838" t="s">
        <v>467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130</v>
      </c>
      <c r="DH119" s="764"/>
      <c r="DI119" s="764"/>
      <c r="DJ119" s="764"/>
      <c r="DK119" s="765"/>
      <c r="DL119" s="766" t="s">
        <v>130</v>
      </c>
      <c r="DM119" s="764"/>
      <c r="DN119" s="764"/>
      <c r="DO119" s="764"/>
      <c r="DP119" s="765"/>
      <c r="DQ119" s="766" t="s">
        <v>130</v>
      </c>
      <c r="DR119" s="764"/>
      <c r="DS119" s="764"/>
      <c r="DT119" s="764"/>
      <c r="DU119" s="765"/>
      <c r="DV119" s="848" t="s">
        <v>444</v>
      </c>
      <c r="DW119" s="849"/>
      <c r="DX119" s="849"/>
      <c r="DY119" s="849"/>
      <c r="DZ119" s="850"/>
    </row>
    <row r="120" spans="1:130" s="230" customFormat="1" ht="26.25" customHeight="1" x14ac:dyDescent="0.15">
      <c r="A120" s="820"/>
      <c r="B120" s="821"/>
      <c r="C120" s="815" t="s">
        <v>443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130</v>
      </c>
      <c r="AG120" s="780"/>
      <c r="AH120" s="780"/>
      <c r="AI120" s="780"/>
      <c r="AJ120" s="781"/>
      <c r="AK120" s="782" t="s">
        <v>130</v>
      </c>
      <c r="AL120" s="780"/>
      <c r="AM120" s="780"/>
      <c r="AN120" s="780"/>
      <c r="AO120" s="781"/>
      <c r="AP120" s="824" t="s">
        <v>130</v>
      </c>
      <c r="AQ120" s="825"/>
      <c r="AR120" s="825"/>
      <c r="AS120" s="825"/>
      <c r="AT120" s="826"/>
      <c r="AU120" s="880" t="s">
        <v>468</v>
      </c>
      <c r="AV120" s="881"/>
      <c r="AW120" s="881"/>
      <c r="AX120" s="881"/>
      <c r="AY120" s="882"/>
      <c r="AZ120" s="860" t="s">
        <v>469</v>
      </c>
      <c r="BA120" s="808"/>
      <c r="BB120" s="808"/>
      <c r="BC120" s="808"/>
      <c r="BD120" s="808"/>
      <c r="BE120" s="808"/>
      <c r="BF120" s="808"/>
      <c r="BG120" s="808"/>
      <c r="BH120" s="808"/>
      <c r="BI120" s="808"/>
      <c r="BJ120" s="808"/>
      <c r="BK120" s="808"/>
      <c r="BL120" s="808"/>
      <c r="BM120" s="808"/>
      <c r="BN120" s="808"/>
      <c r="BO120" s="808"/>
      <c r="BP120" s="809"/>
      <c r="BQ120" s="861">
        <v>7885553</v>
      </c>
      <c r="BR120" s="842"/>
      <c r="BS120" s="842"/>
      <c r="BT120" s="842"/>
      <c r="BU120" s="842"/>
      <c r="BV120" s="842">
        <v>8516376</v>
      </c>
      <c r="BW120" s="842"/>
      <c r="BX120" s="842"/>
      <c r="BY120" s="842"/>
      <c r="BZ120" s="842"/>
      <c r="CA120" s="842">
        <v>8700676</v>
      </c>
      <c r="CB120" s="842"/>
      <c r="CC120" s="842"/>
      <c r="CD120" s="842"/>
      <c r="CE120" s="842"/>
      <c r="CF120" s="866">
        <v>53.2</v>
      </c>
      <c r="CG120" s="867"/>
      <c r="CH120" s="867"/>
      <c r="CI120" s="867"/>
      <c r="CJ120" s="867"/>
      <c r="CK120" s="868" t="s">
        <v>470</v>
      </c>
      <c r="CL120" s="852"/>
      <c r="CM120" s="852"/>
      <c r="CN120" s="852"/>
      <c r="CO120" s="853"/>
      <c r="CP120" s="872" t="s">
        <v>415</v>
      </c>
      <c r="CQ120" s="873"/>
      <c r="CR120" s="873"/>
      <c r="CS120" s="873"/>
      <c r="CT120" s="873"/>
      <c r="CU120" s="873"/>
      <c r="CV120" s="873"/>
      <c r="CW120" s="873"/>
      <c r="CX120" s="873"/>
      <c r="CY120" s="873"/>
      <c r="CZ120" s="873"/>
      <c r="DA120" s="873"/>
      <c r="DB120" s="873"/>
      <c r="DC120" s="873"/>
      <c r="DD120" s="873"/>
      <c r="DE120" s="873"/>
      <c r="DF120" s="874"/>
      <c r="DG120" s="861">
        <v>12792847</v>
      </c>
      <c r="DH120" s="842"/>
      <c r="DI120" s="842"/>
      <c r="DJ120" s="842"/>
      <c r="DK120" s="842"/>
      <c r="DL120" s="842">
        <v>13507929</v>
      </c>
      <c r="DM120" s="842"/>
      <c r="DN120" s="842"/>
      <c r="DO120" s="842"/>
      <c r="DP120" s="842"/>
      <c r="DQ120" s="842">
        <v>13559693</v>
      </c>
      <c r="DR120" s="842"/>
      <c r="DS120" s="842"/>
      <c r="DT120" s="842"/>
      <c r="DU120" s="842"/>
      <c r="DV120" s="843">
        <v>82.8</v>
      </c>
      <c r="DW120" s="843"/>
      <c r="DX120" s="843"/>
      <c r="DY120" s="843"/>
      <c r="DZ120" s="844"/>
    </row>
    <row r="121" spans="1:130" s="230" customFormat="1" ht="26.25" customHeight="1" x14ac:dyDescent="0.15">
      <c r="A121" s="820"/>
      <c r="B121" s="821"/>
      <c r="C121" s="863" t="s">
        <v>471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130</v>
      </c>
      <c r="AG121" s="780"/>
      <c r="AH121" s="780"/>
      <c r="AI121" s="780"/>
      <c r="AJ121" s="781"/>
      <c r="AK121" s="782" t="s">
        <v>444</v>
      </c>
      <c r="AL121" s="780"/>
      <c r="AM121" s="780"/>
      <c r="AN121" s="780"/>
      <c r="AO121" s="781"/>
      <c r="AP121" s="824" t="s">
        <v>130</v>
      </c>
      <c r="AQ121" s="825"/>
      <c r="AR121" s="825"/>
      <c r="AS121" s="825"/>
      <c r="AT121" s="826"/>
      <c r="AU121" s="883"/>
      <c r="AV121" s="884"/>
      <c r="AW121" s="884"/>
      <c r="AX121" s="884"/>
      <c r="AY121" s="885"/>
      <c r="AZ121" s="815" t="s">
        <v>472</v>
      </c>
      <c r="BA121" s="752"/>
      <c r="BB121" s="752"/>
      <c r="BC121" s="752"/>
      <c r="BD121" s="752"/>
      <c r="BE121" s="752"/>
      <c r="BF121" s="752"/>
      <c r="BG121" s="752"/>
      <c r="BH121" s="752"/>
      <c r="BI121" s="752"/>
      <c r="BJ121" s="752"/>
      <c r="BK121" s="752"/>
      <c r="BL121" s="752"/>
      <c r="BM121" s="752"/>
      <c r="BN121" s="752"/>
      <c r="BO121" s="752"/>
      <c r="BP121" s="753"/>
      <c r="BQ121" s="816">
        <v>10450122</v>
      </c>
      <c r="BR121" s="817"/>
      <c r="BS121" s="817"/>
      <c r="BT121" s="817"/>
      <c r="BU121" s="817"/>
      <c r="BV121" s="817">
        <v>9916457</v>
      </c>
      <c r="BW121" s="817"/>
      <c r="BX121" s="817"/>
      <c r="BY121" s="817"/>
      <c r="BZ121" s="817"/>
      <c r="CA121" s="817">
        <v>9092264</v>
      </c>
      <c r="CB121" s="817"/>
      <c r="CC121" s="817"/>
      <c r="CD121" s="817"/>
      <c r="CE121" s="817"/>
      <c r="CF121" s="875">
        <v>55.6</v>
      </c>
      <c r="CG121" s="876"/>
      <c r="CH121" s="876"/>
      <c r="CI121" s="876"/>
      <c r="CJ121" s="876"/>
      <c r="CK121" s="869"/>
      <c r="CL121" s="855"/>
      <c r="CM121" s="855"/>
      <c r="CN121" s="855"/>
      <c r="CO121" s="856"/>
      <c r="CP121" s="835" t="s">
        <v>473</v>
      </c>
      <c r="CQ121" s="836"/>
      <c r="CR121" s="836"/>
      <c r="CS121" s="836"/>
      <c r="CT121" s="836"/>
      <c r="CU121" s="836"/>
      <c r="CV121" s="836"/>
      <c r="CW121" s="836"/>
      <c r="CX121" s="836"/>
      <c r="CY121" s="836"/>
      <c r="CZ121" s="836"/>
      <c r="DA121" s="836"/>
      <c r="DB121" s="836"/>
      <c r="DC121" s="836"/>
      <c r="DD121" s="836"/>
      <c r="DE121" s="836"/>
      <c r="DF121" s="837"/>
      <c r="DG121" s="816">
        <v>1260709</v>
      </c>
      <c r="DH121" s="817"/>
      <c r="DI121" s="817"/>
      <c r="DJ121" s="817"/>
      <c r="DK121" s="817"/>
      <c r="DL121" s="817">
        <v>1081989</v>
      </c>
      <c r="DM121" s="817"/>
      <c r="DN121" s="817"/>
      <c r="DO121" s="817"/>
      <c r="DP121" s="817"/>
      <c r="DQ121" s="817">
        <v>1275266</v>
      </c>
      <c r="DR121" s="817"/>
      <c r="DS121" s="817"/>
      <c r="DT121" s="817"/>
      <c r="DU121" s="817"/>
      <c r="DV121" s="794">
        <v>7.8</v>
      </c>
      <c r="DW121" s="794"/>
      <c r="DX121" s="794"/>
      <c r="DY121" s="794"/>
      <c r="DZ121" s="795"/>
    </row>
    <row r="122" spans="1:130" s="230" customFormat="1" ht="26.25" customHeight="1" x14ac:dyDescent="0.15">
      <c r="A122" s="820"/>
      <c r="B122" s="821"/>
      <c r="C122" s="815"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444</v>
      </c>
      <c r="AB122" s="780"/>
      <c r="AC122" s="780"/>
      <c r="AD122" s="780"/>
      <c r="AE122" s="781"/>
      <c r="AF122" s="782" t="s">
        <v>130</v>
      </c>
      <c r="AG122" s="780"/>
      <c r="AH122" s="780"/>
      <c r="AI122" s="780"/>
      <c r="AJ122" s="781"/>
      <c r="AK122" s="782" t="s">
        <v>130</v>
      </c>
      <c r="AL122" s="780"/>
      <c r="AM122" s="780"/>
      <c r="AN122" s="780"/>
      <c r="AO122" s="781"/>
      <c r="AP122" s="824" t="s">
        <v>130</v>
      </c>
      <c r="AQ122" s="825"/>
      <c r="AR122" s="825"/>
      <c r="AS122" s="825"/>
      <c r="AT122" s="826"/>
      <c r="AU122" s="883"/>
      <c r="AV122" s="884"/>
      <c r="AW122" s="884"/>
      <c r="AX122" s="884"/>
      <c r="AY122" s="885"/>
      <c r="AZ122" s="838" t="s">
        <v>474</v>
      </c>
      <c r="BA122" s="839"/>
      <c r="BB122" s="839"/>
      <c r="BC122" s="839"/>
      <c r="BD122" s="839"/>
      <c r="BE122" s="839"/>
      <c r="BF122" s="839"/>
      <c r="BG122" s="839"/>
      <c r="BH122" s="839"/>
      <c r="BI122" s="839"/>
      <c r="BJ122" s="839"/>
      <c r="BK122" s="839"/>
      <c r="BL122" s="839"/>
      <c r="BM122" s="839"/>
      <c r="BN122" s="839"/>
      <c r="BO122" s="839"/>
      <c r="BP122" s="840"/>
      <c r="BQ122" s="879">
        <v>13848393</v>
      </c>
      <c r="BR122" s="845"/>
      <c r="BS122" s="845"/>
      <c r="BT122" s="845"/>
      <c r="BU122" s="845"/>
      <c r="BV122" s="845">
        <v>13789596</v>
      </c>
      <c r="BW122" s="845"/>
      <c r="BX122" s="845"/>
      <c r="BY122" s="845"/>
      <c r="BZ122" s="845"/>
      <c r="CA122" s="845">
        <v>13520905</v>
      </c>
      <c r="CB122" s="845"/>
      <c r="CC122" s="845"/>
      <c r="CD122" s="845"/>
      <c r="CE122" s="845"/>
      <c r="CF122" s="846">
        <v>82.6</v>
      </c>
      <c r="CG122" s="847"/>
      <c r="CH122" s="847"/>
      <c r="CI122" s="847"/>
      <c r="CJ122" s="847"/>
      <c r="CK122" s="869"/>
      <c r="CL122" s="855"/>
      <c r="CM122" s="855"/>
      <c r="CN122" s="855"/>
      <c r="CO122" s="856"/>
      <c r="CP122" s="835" t="s">
        <v>475</v>
      </c>
      <c r="CQ122" s="836"/>
      <c r="CR122" s="836"/>
      <c r="CS122" s="836"/>
      <c r="CT122" s="836"/>
      <c r="CU122" s="836"/>
      <c r="CV122" s="836"/>
      <c r="CW122" s="836"/>
      <c r="CX122" s="836"/>
      <c r="CY122" s="836"/>
      <c r="CZ122" s="836"/>
      <c r="DA122" s="836"/>
      <c r="DB122" s="836"/>
      <c r="DC122" s="836"/>
      <c r="DD122" s="836"/>
      <c r="DE122" s="836"/>
      <c r="DF122" s="837"/>
      <c r="DG122" s="816">
        <v>932409</v>
      </c>
      <c r="DH122" s="817"/>
      <c r="DI122" s="817"/>
      <c r="DJ122" s="817"/>
      <c r="DK122" s="817"/>
      <c r="DL122" s="817">
        <v>931761</v>
      </c>
      <c r="DM122" s="817"/>
      <c r="DN122" s="817"/>
      <c r="DO122" s="817"/>
      <c r="DP122" s="817"/>
      <c r="DQ122" s="817">
        <v>861556</v>
      </c>
      <c r="DR122" s="817"/>
      <c r="DS122" s="817"/>
      <c r="DT122" s="817"/>
      <c r="DU122" s="817"/>
      <c r="DV122" s="794">
        <v>5.3</v>
      </c>
      <c r="DW122" s="794"/>
      <c r="DX122" s="794"/>
      <c r="DY122" s="794"/>
      <c r="DZ122" s="795"/>
    </row>
    <row r="123" spans="1:130" s="230" customFormat="1" ht="26.25" customHeight="1" x14ac:dyDescent="0.15">
      <c r="A123" s="820"/>
      <c r="B123" s="821"/>
      <c r="C123" s="815"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130</v>
      </c>
      <c r="AB123" s="780"/>
      <c r="AC123" s="780"/>
      <c r="AD123" s="780"/>
      <c r="AE123" s="781"/>
      <c r="AF123" s="782" t="s">
        <v>130</v>
      </c>
      <c r="AG123" s="780"/>
      <c r="AH123" s="780"/>
      <c r="AI123" s="780"/>
      <c r="AJ123" s="781"/>
      <c r="AK123" s="782" t="s">
        <v>130</v>
      </c>
      <c r="AL123" s="780"/>
      <c r="AM123" s="780"/>
      <c r="AN123" s="780"/>
      <c r="AO123" s="781"/>
      <c r="AP123" s="824" t="s">
        <v>130</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476</v>
      </c>
      <c r="BP123" s="878"/>
      <c r="BQ123" s="832">
        <v>32184068</v>
      </c>
      <c r="BR123" s="833"/>
      <c r="BS123" s="833"/>
      <c r="BT123" s="833"/>
      <c r="BU123" s="833"/>
      <c r="BV123" s="833">
        <v>32222429</v>
      </c>
      <c r="BW123" s="833"/>
      <c r="BX123" s="833"/>
      <c r="BY123" s="833"/>
      <c r="BZ123" s="833"/>
      <c r="CA123" s="833">
        <v>31313845</v>
      </c>
      <c r="CB123" s="833"/>
      <c r="CC123" s="833"/>
      <c r="CD123" s="833"/>
      <c r="CE123" s="833"/>
      <c r="CF123" s="748"/>
      <c r="CG123" s="749"/>
      <c r="CH123" s="749"/>
      <c r="CI123" s="749"/>
      <c r="CJ123" s="834"/>
      <c r="CK123" s="869"/>
      <c r="CL123" s="855"/>
      <c r="CM123" s="855"/>
      <c r="CN123" s="855"/>
      <c r="CO123" s="856"/>
      <c r="CP123" s="835" t="s">
        <v>477</v>
      </c>
      <c r="CQ123" s="836"/>
      <c r="CR123" s="836"/>
      <c r="CS123" s="836"/>
      <c r="CT123" s="836"/>
      <c r="CU123" s="836"/>
      <c r="CV123" s="836"/>
      <c r="CW123" s="836"/>
      <c r="CX123" s="836"/>
      <c r="CY123" s="836"/>
      <c r="CZ123" s="836"/>
      <c r="DA123" s="836"/>
      <c r="DB123" s="836"/>
      <c r="DC123" s="836"/>
      <c r="DD123" s="836"/>
      <c r="DE123" s="836"/>
      <c r="DF123" s="837"/>
      <c r="DG123" s="779" t="s">
        <v>130</v>
      </c>
      <c r="DH123" s="780"/>
      <c r="DI123" s="780"/>
      <c r="DJ123" s="780"/>
      <c r="DK123" s="781"/>
      <c r="DL123" s="782" t="s">
        <v>130</v>
      </c>
      <c r="DM123" s="780"/>
      <c r="DN123" s="780"/>
      <c r="DO123" s="780"/>
      <c r="DP123" s="781"/>
      <c r="DQ123" s="782" t="s">
        <v>130</v>
      </c>
      <c r="DR123" s="780"/>
      <c r="DS123" s="780"/>
      <c r="DT123" s="780"/>
      <c r="DU123" s="781"/>
      <c r="DV123" s="824" t="s">
        <v>130</v>
      </c>
      <c r="DW123" s="825"/>
      <c r="DX123" s="825"/>
      <c r="DY123" s="825"/>
      <c r="DZ123" s="826"/>
    </row>
    <row r="124" spans="1:130" s="230" customFormat="1" ht="26.25" customHeight="1" thickBot="1" x14ac:dyDescent="0.2">
      <c r="A124" s="820"/>
      <c r="B124" s="821"/>
      <c r="C124" s="815" t="s">
        <v>463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444</v>
      </c>
      <c r="AB124" s="780"/>
      <c r="AC124" s="780"/>
      <c r="AD124" s="780"/>
      <c r="AE124" s="781"/>
      <c r="AF124" s="782" t="s">
        <v>130</v>
      </c>
      <c r="AG124" s="780"/>
      <c r="AH124" s="780"/>
      <c r="AI124" s="780"/>
      <c r="AJ124" s="781"/>
      <c r="AK124" s="782" t="s">
        <v>130</v>
      </c>
      <c r="AL124" s="780"/>
      <c r="AM124" s="780"/>
      <c r="AN124" s="780"/>
      <c r="AO124" s="781"/>
      <c r="AP124" s="824" t="s">
        <v>130</v>
      </c>
      <c r="AQ124" s="825"/>
      <c r="AR124" s="825"/>
      <c r="AS124" s="825"/>
      <c r="AT124" s="826"/>
      <c r="AU124" s="827" t="s">
        <v>478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130</v>
      </c>
      <c r="BR124" s="831"/>
      <c r="BS124" s="831"/>
      <c r="BT124" s="831"/>
      <c r="BU124" s="831"/>
      <c r="BV124" s="831" t="s">
        <v>130</v>
      </c>
      <c r="BW124" s="831"/>
      <c r="BX124" s="831"/>
      <c r="BY124" s="831"/>
      <c r="BZ124" s="831"/>
      <c r="CA124" s="831">
        <v>2.2000000000000002</v>
      </c>
      <c r="CB124" s="831"/>
      <c r="CC124" s="831"/>
      <c r="CD124" s="831"/>
      <c r="CE124" s="831"/>
      <c r="CF124" s="726"/>
      <c r="CG124" s="727"/>
      <c r="CH124" s="727"/>
      <c r="CI124" s="727"/>
      <c r="CJ124" s="862"/>
      <c r="CK124" s="870"/>
      <c r="CL124" s="870"/>
      <c r="CM124" s="870"/>
      <c r="CN124" s="870"/>
      <c r="CO124" s="871"/>
      <c r="CP124" s="835" t="s">
        <v>479</v>
      </c>
      <c r="CQ124" s="836"/>
      <c r="CR124" s="836"/>
      <c r="CS124" s="836"/>
      <c r="CT124" s="836"/>
      <c r="CU124" s="836"/>
      <c r="CV124" s="836"/>
      <c r="CW124" s="836"/>
      <c r="CX124" s="836"/>
      <c r="CY124" s="836"/>
      <c r="CZ124" s="836"/>
      <c r="DA124" s="836"/>
      <c r="DB124" s="836"/>
      <c r="DC124" s="836"/>
      <c r="DD124" s="836"/>
      <c r="DE124" s="836"/>
      <c r="DF124" s="837"/>
      <c r="DG124" s="763" t="s">
        <v>130</v>
      </c>
      <c r="DH124" s="764"/>
      <c r="DI124" s="764"/>
      <c r="DJ124" s="764"/>
      <c r="DK124" s="765"/>
      <c r="DL124" s="766" t="s">
        <v>130</v>
      </c>
      <c r="DM124" s="764"/>
      <c r="DN124" s="764"/>
      <c r="DO124" s="764"/>
      <c r="DP124" s="765"/>
      <c r="DQ124" s="766" t="s">
        <v>130</v>
      </c>
      <c r="DR124" s="764"/>
      <c r="DS124" s="764"/>
      <c r="DT124" s="764"/>
      <c r="DU124" s="765"/>
      <c r="DV124" s="848" t="s">
        <v>130</v>
      </c>
      <c r="DW124" s="849"/>
      <c r="DX124" s="849"/>
      <c r="DY124" s="849"/>
      <c r="DZ124" s="850"/>
    </row>
    <row r="125" spans="1:130" s="230" customFormat="1" ht="26.25" customHeight="1" x14ac:dyDescent="0.15">
      <c r="A125" s="820"/>
      <c r="B125" s="821"/>
      <c r="C125" s="815" t="s">
        <v>465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130</v>
      </c>
      <c r="AB125" s="780"/>
      <c r="AC125" s="780"/>
      <c r="AD125" s="780"/>
      <c r="AE125" s="781"/>
      <c r="AF125" s="782" t="s">
        <v>130</v>
      </c>
      <c r="AG125" s="780"/>
      <c r="AH125" s="780"/>
      <c r="AI125" s="780"/>
      <c r="AJ125" s="781"/>
      <c r="AK125" s="782" t="s">
        <v>130</v>
      </c>
      <c r="AL125" s="780"/>
      <c r="AM125" s="780"/>
      <c r="AN125" s="780"/>
      <c r="AO125" s="781"/>
      <c r="AP125" s="824" t="s">
        <v>130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480</v>
      </c>
      <c r="CL125" s="852"/>
      <c r="CM125" s="852"/>
      <c r="CN125" s="852"/>
      <c r="CO125" s="853"/>
      <c r="CP125" s="860" t="s">
        <v>481</v>
      </c>
      <c r="CQ125" s="808"/>
      <c r="CR125" s="808"/>
      <c r="CS125" s="808"/>
      <c r="CT125" s="808"/>
      <c r="CU125" s="808"/>
      <c r="CV125" s="808"/>
      <c r="CW125" s="808"/>
      <c r="CX125" s="808"/>
      <c r="CY125" s="808"/>
      <c r="CZ125" s="808"/>
      <c r="DA125" s="808"/>
      <c r="DB125" s="808"/>
      <c r="DC125" s="808"/>
      <c r="DD125" s="808"/>
      <c r="DE125" s="808"/>
      <c r="DF125" s="809"/>
      <c r="DG125" s="861" t="s">
        <v>130</v>
      </c>
      <c r="DH125" s="842"/>
      <c r="DI125" s="842"/>
      <c r="DJ125" s="842"/>
      <c r="DK125" s="842"/>
      <c r="DL125" s="842" t="s">
        <v>130</v>
      </c>
      <c r="DM125" s="842"/>
      <c r="DN125" s="842"/>
      <c r="DO125" s="842"/>
      <c r="DP125" s="842"/>
      <c r="DQ125" s="842" t="s">
        <v>130</v>
      </c>
      <c r="DR125" s="842"/>
      <c r="DS125" s="842"/>
      <c r="DT125" s="842"/>
      <c r="DU125" s="842"/>
      <c r="DV125" s="843" t="s">
        <v>130</v>
      </c>
      <c r="DW125" s="843"/>
      <c r="DX125" s="843"/>
      <c r="DY125" s="843"/>
      <c r="DZ125" s="844"/>
    </row>
    <row r="126" spans="1:130" s="230" customFormat="1" ht="26.25" customHeight="1" thickBot="1" x14ac:dyDescent="0.2">
      <c r="A126" s="820"/>
      <c r="B126" s="821"/>
      <c r="C126" s="815" t="s">
        <v>467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130</v>
      </c>
      <c r="AB126" s="780"/>
      <c r="AC126" s="780"/>
      <c r="AD126" s="780"/>
      <c r="AE126" s="781"/>
      <c r="AF126" s="782" t="s">
        <v>130</v>
      </c>
      <c r="AG126" s="780"/>
      <c r="AH126" s="780"/>
      <c r="AI126" s="780"/>
      <c r="AJ126" s="781"/>
      <c r="AK126" s="782" t="s">
        <v>130</v>
      </c>
      <c r="AL126" s="780"/>
      <c r="AM126" s="780"/>
      <c r="AN126" s="780"/>
      <c r="AO126" s="781"/>
      <c r="AP126" s="824" t="s">
        <v>130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482</v>
      </c>
      <c r="CQ126" s="752"/>
      <c r="CR126" s="752"/>
      <c r="CS126" s="752"/>
      <c r="CT126" s="752"/>
      <c r="CU126" s="752"/>
      <c r="CV126" s="752"/>
      <c r="CW126" s="752"/>
      <c r="CX126" s="752"/>
      <c r="CY126" s="752"/>
      <c r="CZ126" s="752"/>
      <c r="DA126" s="752"/>
      <c r="DB126" s="752"/>
      <c r="DC126" s="752"/>
      <c r="DD126" s="752"/>
      <c r="DE126" s="752"/>
      <c r="DF126" s="753"/>
      <c r="DG126" s="816">
        <v>1098603</v>
      </c>
      <c r="DH126" s="817"/>
      <c r="DI126" s="817"/>
      <c r="DJ126" s="817"/>
      <c r="DK126" s="817"/>
      <c r="DL126" s="817">
        <v>1078929</v>
      </c>
      <c r="DM126" s="817"/>
      <c r="DN126" s="817"/>
      <c r="DO126" s="817"/>
      <c r="DP126" s="817"/>
      <c r="DQ126" s="817">
        <v>1110697</v>
      </c>
      <c r="DR126" s="817"/>
      <c r="DS126" s="817"/>
      <c r="DT126" s="817"/>
      <c r="DU126" s="817"/>
      <c r="DV126" s="794">
        <v>6.8</v>
      </c>
      <c r="DW126" s="794"/>
      <c r="DX126" s="794"/>
      <c r="DY126" s="794"/>
      <c r="DZ126" s="795"/>
    </row>
    <row r="127" spans="1:130" s="230" customFormat="1" ht="26.25" customHeight="1" x14ac:dyDescent="0.15">
      <c r="A127" s="822"/>
      <c r="B127" s="823"/>
      <c r="C127" s="838" t="s">
        <v>483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130</v>
      </c>
      <c r="AB127" s="780"/>
      <c r="AC127" s="780"/>
      <c r="AD127" s="780"/>
      <c r="AE127" s="781"/>
      <c r="AF127" s="782" t="s">
        <v>130</v>
      </c>
      <c r="AG127" s="780"/>
      <c r="AH127" s="780"/>
      <c r="AI127" s="780"/>
      <c r="AJ127" s="781"/>
      <c r="AK127" s="782" t="s">
        <v>130</v>
      </c>
      <c r="AL127" s="780"/>
      <c r="AM127" s="780"/>
      <c r="AN127" s="780"/>
      <c r="AO127" s="781"/>
      <c r="AP127" s="824" t="s">
        <v>444</v>
      </c>
      <c r="AQ127" s="825"/>
      <c r="AR127" s="825"/>
      <c r="AS127" s="825"/>
      <c r="AT127" s="826"/>
      <c r="AU127" s="232"/>
      <c r="AV127" s="232"/>
      <c r="AW127" s="232"/>
      <c r="AX127" s="841" t="s">
        <v>484</v>
      </c>
      <c r="AY127" s="812"/>
      <c r="AZ127" s="812"/>
      <c r="BA127" s="812"/>
      <c r="BB127" s="812"/>
      <c r="BC127" s="812"/>
      <c r="BD127" s="812"/>
      <c r="BE127" s="813"/>
      <c r="BF127" s="811" t="s">
        <v>485</v>
      </c>
      <c r="BG127" s="812"/>
      <c r="BH127" s="812"/>
      <c r="BI127" s="812"/>
      <c r="BJ127" s="812"/>
      <c r="BK127" s="812"/>
      <c r="BL127" s="813"/>
      <c r="BM127" s="811" t="s">
        <v>486</v>
      </c>
      <c r="BN127" s="812"/>
      <c r="BO127" s="812"/>
      <c r="BP127" s="812"/>
      <c r="BQ127" s="812"/>
      <c r="BR127" s="812"/>
      <c r="BS127" s="813"/>
      <c r="BT127" s="811" t="s">
        <v>487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488</v>
      </c>
      <c r="CQ127" s="752"/>
      <c r="CR127" s="752"/>
      <c r="CS127" s="752"/>
      <c r="CT127" s="752"/>
      <c r="CU127" s="752"/>
      <c r="CV127" s="752"/>
      <c r="CW127" s="752"/>
      <c r="CX127" s="752"/>
      <c r="CY127" s="752"/>
      <c r="CZ127" s="752"/>
      <c r="DA127" s="752"/>
      <c r="DB127" s="752"/>
      <c r="DC127" s="752"/>
      <c r="DD127" s="752"/>
      <c r="DE127" s="752"/>
      <c r="DF127" s="753"/>
      <c r="DG127" s="816" t="s">
        <v>130</v>
      </c>
      <c r="DH127" s="817"/>
      <c r="DI127" s="817"/>
      <c r="DJ127" s="817"/>
      <c r="DK127" s="817"/>
      <c r="DL127" s="817" t="s">
        <v>130</v>
      </c>
      <c r="DM127" s="817"/>
      <c r="DN127" s="817"/>
      <c r="DO127" s="817"/>
      <c r="DP127" s="817"/>
      <c r="DQ127" s="817" t="s">
        <v>130</v>
      </c>
      <c r="DR127" s="817"/>
      <c r="DS127" s="817"/>
      <c r="DT127" s="817"/>
      <c r="DU127" s="817"/>
      <c r="DV127" s="794" t="s">
        <v>130</v>
      </c>
      <c r="DW127" s="794"/>
      <c r="DX127" s="794"/>
      <c r="DY127" s="794"/>
      <c r="DZ127" s="795"/>
    </row>
    <row r="128" spans="1:130" s="230" customFormat="1" ht="26.25" customHeight="1" thickBot="1" x14ac:dyDescent="0.2">
      <c r="A128" s="796" t="s">
        <v>489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490</v>
      </c>
      <c r="X128" s="798"/>
      <c r="Y128" s="798"/>
      <c r="Z128" s="799"/>
      <c r="AA128" s="800">
        <v>914820</v>
      </c>
      <c r="AB128" s="801"/>
      <c r="AC128" s="801"/>
      <c r="AD128" s="801"/>
      <c r="AE128" s="802"/>
      <c r="AF128" s="803">
        <v>882511</v>
      </c>
      <c r="AG128" s="801"/>
      <c r="AH128" s="801"/>
      <c r="AI128" s="801"/>
      <c r="AJ128" s="802"/>
      <c r="AK128" s="803">
        <v>896430</v>
      </c>
      <c r="AL128" s="801"/>
      <c r="AM128" s="801"/>
      <c r="AN128" s="801"/>
      <c r="AO128" s="802"/>
      <c r="AP128" s="804"/>
      <c r="AQ128" s="805"/>
      <c r="AR128" s="805"/>
      <c r="AS128" s="805"/>
      <c r="AT128" s="806"/>
      <c r="AU128" s="232"/>
      <c r="AV128" s="232"/>
      <c r="AW128" s="232"/>
      <c r="AX128" s="807" t="s">
        <v>491</v>
      </c>
      <c r="AY128" s="808"/>
      <c r="AZ128" s="808"/>
      <c r="BA128" s="808"/>
      <c r="BB128" s="808"/>
      <c r="BC128" s="808"/>
      <c r="BD128" s="808"/>
      <c r="BE128" s="809"/>
      <c r="BF128" s="786" t="s">
        <v>130</v>
      </c>
      <c r="BG128" s="787"/>
      <c r="BH128" s="787"/>
      <c r="BI128" s="787"/>
      <c r="BJ128" s="787"/>
      <c r="BK128" s="787"/>
      <c r="BL128" s="810"/>
      <c r="BM128" s="786">
        <v>12.6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492</v>
      </c>
      <c r="CQ128" s="730"/>
      <c r="CR128" s="730"/>
      <c r="CS128" s="730"/>
      <c r="CT128" s="730"/>
      <c r="CU128" s="730"/>
      <c r="CV128" s="730"/>
      <c r="CW128" s="730"/>
      <c r="CX128" s="730"/>
      <c r="CY128" s="730"/>
      <c r="CZ128" s="730"/>
      <c r="DA128" s="730"/>
      <c r="DB128" s="730"/>
      <c r="DC128" s="730"/>
      <c r="DD128" s="730"/>
      <c r="DE128" s="730"/>
      <c r="DF128" s="731"/>
      <c r="DG128" s="790" t="s">
        <v>130</v>
      </c>
      <c r="DH128" s="791"/>
      <c r="DI128" s="791"/>
      <c r="DJ128" s="791"/>
      <c r="DK128" s="791"/>
      <c r="DL128" s="791" t="s">
        <v>130</v>
      </c>
      <c r="DM128" s="791"/>
      <c r="DN128" s="791"/>
      <c r="DO128" s="791"/>
      <c r="DP128" s="791"/>
      <c r="DQ128" s="791" t="s">
        <v>130</v>
      </c>
      <c r="DR128" s="791"/>
      <c r="DS128" s="791"/>
      <c r="DT128" s="791"/>
      <c r="DU128" s="791"/>
      <c r="DV128" s="792" t="s">
        <v>130</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493</v>
      </c>
      <c r="X129" s="777"/>
      <c r="Y129" s="777"/>
      <c r="Z129" s="778"/>
      <c r="AA129" s="779">
        <v>19093058</v>
      </c>
      <c r="AB129" s="780"/>
      <c r="AC129" s="780"/>
      <c r="AD129" s="780"/>
      <c r="AE129" s="781"/>
      <c r="AF129" s="782">
        <v>18442725</v>
      </c>
      <c r="AG129" s="780"/>
      <c r="AH129" s="780"/>
      <c r="AI129" s="780"/>
      <c r="AJ129" s="781"/>
      <c r="AK129" s="782">
        <v>17951807</v>
      </c>
      <c r="AL129" s="780"/>
      <c r="AM129" s="780"/>
      <c r="AN129" s="780"/>
      <c r="AO129" s="781"/>
      <c r="AP129" s="783"/>
      <c r="AQ129" s="784"/>
      <c r="AR129" s="784"/>
      <c r="AS129" s="784"/>
      <c r="AT129" s="785"/>
      <c r="AU129" s="233"/>
      <c r="AV129" s="233"/>
      <c r="AW129" s="233"/>
      <c r="AX129" s="751" t="s">
        <v>494</v>
      </c>
      <c r="AY129" s="752"/>
      <c r="AZ129" s="752"/>
      <c r="BA129" s="752"/>
      <c r="BB129" s="752"/>
      <c r="BC129" s="752"/>
      <c r="BD129" s="752"/>
      <c r="BE129" s="753"/>
      <c r="BF129" s="770" t="s">
        <v>130</v>
      </c>
      <c r="BG129" s="771"/>
      <c r="BH129" s="771"/>
      <c r="BI129" s="771"/>
      <c r="BJ129" s="771"/>
      <c r="BK129" s="771"/>
      <c r="BL129" s="772"/>
      <c r="BM129" s="770">
        <v>17.600000000000001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496</v>
      </c>
      <c r="X130" s="777"/>
      <c r="Y130" s="777"/>
      <c r="Z130" s="778"/>
      <c r="AA130" s="779">
        <v>1656874</v>
      </c>
      <c r="AB130" s="780"/>
      <c r="AC130" s="780"/>
      <c r="AD130" s="780"/>
      <c r="AE130" s="781"/>
      <c r="AF130" s="782">
        <v>1615352</v>
      </c>
      <c r="AG130" s="780"/>
      <c r="AH130" s="780"/>
      <c r="AI130" s="780"/>
      <c r="AJ130" s="781"/>
      <c r="AK130" s="782">
        <v>1584097</v>
      </c>
      <c r="AL130" s="780"/>
      <c r="AM130" s="780"/>
      <c r="AN130" s="780"/>
      <c r="AO130" s="781"/>
      <c r="AP130" s="783"/>
      <c r="AQ130" s="784"/>
      <c r="AR130" s="784"/>
      <c r="AS130" s="784"/>
      <c r="AT130" s="785"/>
      <c r="AU130" s="233"/>
      <c r="AV130" s="233"/>
      <c r="AW130" s="233"/>
      <c r="AX130" s="751" t="s">
        <v>497</v>
      </c>
      <c r="AY130" s="752"/>
      <c r="AZ130" s="752"/>
      <c r="BA130" s="752"/>
      <c r="BB130" s="752"/>
      <c r="BC130" s="752"/>
      <c r="BD130" s="752"/>
      <c r="BE130" s="753"/>
      <c r="BF130" s="754">
        <v>2.7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498</v>
      </c>
      <c r="X131" s="761"/>
      <c r="Y131" s="761"/>
      <c r="Z131" s="762"/>
      <c r="AA131" s="763">
        <v>17436184</v>
      </c>
      <c r="AB131" s="764"/>
      <c r="AC131" s="764"/>
      <c r="AD131" s="764"/>
      <c r="AE131" s="765"/>
      <c r="AF131" s="766">
        <v>16827373</v>
      </c>
      <c r="AG131" s="764"/>
      <c r="AH131" s="764"/>
      <c r="AI131" s="764"/>
      <c r="AJ131" s="765"/>
      <c r="AK131" s="766">
        <v>16367710</v>
      </c>
      <c r="AL131" s="764"/>
      <c r="AM131" s="764"/>
      <c r="AN131" s="764"/>
      <c r="AO131" s="765"/>
      <c r="AP131" s="767"/>
      <c r="AQ131" s="768"/>
      <c r="AR131" s="768"/>
      <c r="AS131" s="768"/>
      <c r="AT131" s="769"/>
      <c r="AU131" s="233"/>
      <c r="AV131" s="233"/>
      <c r="AW131" s="233"/>
      <c r="AX131" s="729" t="s">
        <v>499</v>
      </c>
      <c r="AY131" s="730"/>
      <c r="AZ131" s="730"/>
      <c r="BA131" s="730"/>
      <c r="BB131" s="730"/>
      <c r="BC131" s="730"/>
      <c r="BD131" s="730"/>
      <c r="BE131" s="731"/>
      <c r="BF131" s="732">
        <v>2.2000000000000002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501</v>
      </c>
      <c r="W132" s="742"/>
      <c r="X132" s="742"/>
      <c r="Y132" s="742"/>
      <c r="Z132" s="743"/>
      <c r="AA132" s="744">
        <v>2.5609101170000002</v>
      </c>
      <c r="AB132" s="745"/>
      <c r="AC132" s="745"/>
      <c r="AD132" s="745"/>
      <c r="AE132" s="746"/>
      <c r="AF132" s="747">
        <v>2.3440378960000001</v>
      </c>
      <c r="AG132" s="745"/>
      <c r="AH132" s="745"/>
      <c r="AI132" s="745"/>
      <c r="AJ132" s="746"/>
      <c r="AK132" s="747">
        <v>3.2966187699999998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502</v>
      </c>
      <c r="W133" s="721"/>
      <c r="X133" s="721"/>
      <c r="Y133" s="721"/>
      <c r="Z133" s="722"/>
      <c r="AA133" s="723">
        <v>1.9</v>
      </c>
      <c r="AB133" s="724"/>
      <c r="AC133" s="724"/>
      <c r="AD133" s="724"/>
      <c r="AE133" s="725"/>
      <c r="AF133" s="723">
        <v>2.1</v>
      </c>
      <c r="AG133" s="724"/>
      <c r="AH133" s="724"/>
      <c r="AI133" s="724"/>
      <c r="AJ133" s="725"/>
      <c r="AK133" s="723">
        <v>2.7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lRd5puew3HgLXVvjgS9pQl4o0o1Pwt9tnVM9EF3w0lIaw97UZQsrGtXIoF9Bfropo8m+Ae9IeL2ywo11Xql3w==" saltValue="/H4KLr7mYZKjys1rrHGxe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D993A-6546-494E-8920-052870FEE12B}">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a7r38tnzvSP+YuwuPOz3GcJQGfh0Mvh/tPX4BojrsgXoUHMy5jgN3SVjcdKtMeN3MpC6HTUPH3dzdg1QLCiJg==" saltValue="pI1v0OTRvxy8Cqe64Um1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SCXgiNd+CJMhxvFrftYYU1RVXSMTM0bPq4XdhOMD6efSdO5MUZ4ZvI3W1vJhUJp1x4pfpvMt4NKlm3wvXUoMA==" saltValue="QtG8voanPjKccEYuiaSqO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511</v>
      </c>
      <c r="AL9" s="1131"/>
      <c r="AM9" s="1131"/>
      <c r="AN9" s="1132"/>
      <c r="AO9" s="281">
        <v>4586511</v>
      </c>
      <c r="AP9" s="281">
        <v>63136</v>
      </c>
      <c r="AQ9" s="282">
        <v>73449</v>
      </c>
      <c r="AR9" s="283">
        <v>-14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512</v>
      </c>
      <c r="AL10" s="1131"/>
      <c r="AM10" s="1131"/>
      <c r="AN10" s="1132"/>
      <c r="AO10" s="284">
        <v>935363</v>
      </c>
      <c r="AP10" s="284">
        <v>12876</v>
      </c>
      <c r="AQ10" s="285">
        <v>5917</v>
      </c>
      <c r="AR10" s="286">
        <v>117.6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513</v>
      </c>
      <c r="AL11" s="1131"/>
      <c r="AM11" s="1131"/>
      <c r="AN11" s="1132"/>
      <c r="AO11" s="284">
        <v>37443</v>
      </c>
      <c r="AP11" s="284">
        <v>515</v>
      </c>
      <c r="AQ11" s="285">
        <v>1123</v>
      </c>
      <c r="AR11" s="286">
        <v>-54.1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514</v>
      </c>
      <c r="AL12" s="1131"/>
      <c r="AM12" s="1131"/>
      <c r="AN12" s="1132"/>
      <c r="AO12" s="284" t="s">
        <v>515</v>
      </c>
      <c r="AP12" s="284" t="s">
        <v>515</v>
      </c>
      <c r="AQ12" s="285">
        <v>9</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516</v>
      </c>
      <c r="AL13" s="1131"/>
      <c r="AM13" s="1131"/>
      <c r="AN13" s="1132"/>
      <c r="AO13" s="284">
        <v>78171</v>
      </c>
      <c r="AP13" s="284">
        <v>1076</v>
      </c>
      <c r="AQ13" s="285">
        <v>2374</v>
      </c>
      <c r="AR13" s="286">
        <v>-54.7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517</v>
      </c>
      <c r="AL14" s="1131"/>
      <c r="AM14" s="1131"/>
      <c r="AN14" s="1132"/>
      <c r="AO14" s="284">
        <v>194184</v>
      </c>
      <c r="AP14" s="284">
        <v>2673</v>
      </c>
      <c r="AQ14" s="285">
        <v>1666</v>
      </c>
      <c r="AR14" s="286">
        <v>60.4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518</v>
      </c>
      <c r="AL15" s="1134"/>
      <c r="AM15" s="1134"/>
      <c r="AN15" s="1135"/>
      <c r="AO15" s="284">
        <v>-168604</v>
      </c>
      <c r="AP15" s="284">
        <v>-2321</v>
      </c>
      <c r="AQ15" s="285">
        <v>-4765</v>
      </c>
      <c r="AR15" s="286">
        <v>-51.3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5663068</v>
      </c>
      <c r="AP16" s="284">
        <v>77955</v>
      </c>
      <c r="AQ16" s="285">
        <v>79774</v>
      </c>
      <c r="AR16" s="286">
        <v>-2.2999999999999998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523</v>
      </c>
      <c r="AL21" s="1137"/>
      <c r="AM21" s="1137"/>
      <c r="AN21" s="1138"/>
      <c r="AO21" s="297">
        <v>6.26</v>
      </c>
      <c r="AP21" s="298">
        <v>7.58</v>
      </c>
      <c r="AQ21" s="299">
        <v>-1.32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524</v>
      </c>
      <c r="AL22" s="1137"/>
      <c r="AM22" s="1137"/>
      <c r="AN22" s="1138"/>
      <c r="AO22" s="302">
        <v>97.2</v>
      </c>
      <c r="AP22" s="303">
        <v>98.4</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528</v>
      </c>
      <c r="AL32" s="1121"/>
      <c r="AM32" s="1121"/>
      <c r="AN32" s="1122"/>
      <c r="AO32" s="312">
        <v>1178782</v>
      </c>
      <c r="AP32" s="312">
        <v>16227</v>
      </c>
      <c r="AQ32" s="313">
        <v>42324</v>
      </c>
      <c r="AR32" s="314">
        <v>-61.7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529</v>
      </c>
      <c r="AL33" s="1121"/>
      <c r="AM33" s="1121"/>
      <c r="AN33" s="1122"/>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530</v>
      </c>
      <c r="AL34" s="1121"/>
      <c r="AM34" s="1121"/>
      <c r="AN34" s="1122"/>
      <c r="AO34" s="312" t="s">
        <v>515</v>
      </c>
      <c r="AP34" s="312" t="s">
        <v>515</v>
      </c>
      <c r="AQ34" s="313">
        <v>47</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531</v>
      </c>
      <c r="AL35" s="1121"/>
      <c r="AM35" s="1121"/>
      <c r="AN35" s="1122"/>
      <c r="AO35" s="312">
        <v>1619958</v>
      </c>
      <c r="AP35" s="312">
        <v>22300</v>
      </c>
      <c r="AQ35" s="313">
        <v>12192</v>
      </c>
      <c r="AR35" s="314">
        <v>82.9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532</v>
      </c>
      <c r="AL36" s="1121"/>
      <c r="AM36" s="1121"/>
      <c r="AN36" s="1122"/>
      <c r="AO36" s="312">
        <v>221368</v>
      </c>
      <c r="AP36" s="312">
        <v>3047</v>
      </c>
      <c r="AQ36" s="313">
        <v>2056</v>
      </c>
      <c r="AR36" s="314">
        <v>48.2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533</v>
      </c>
      <c r="AL37" s="1121"/>
      <c r="AM37" s="1121"/>
      <c r="AN37" s="1122"/>
      <c r="AO37" s="312" t="s">
        <v>515</v>
      </c>
      <c r="AP37" s="312" t="s">
        <v>515</v>
      </c>
      <c r="AQ37" s="313">
        <v>621</v>
      </c>
      <c r="AR37" s="314" t="s">
        <v>515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534</v>
      </c>
      <c r="AL38" s="1124"/>
      <c r="AM38" s="1124"/>
      <c r="AN38" s="1125"/>
      <c r="AO38" s="315" t="s">
        <v>515</v>
      </c>
      <c r="AP38" s="315" t="s">
        <v>515</v>
      </c>
      <c r="AQ38" s="316">
        <v>1</v>
      </c>
      <c r="AR38" s="304" t="s">
        <v>515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535</v>
      </c>
      <c r="AL39" s="1124"/>
      <c r="AM39" s="1124"/>
      <c r="AN39" s="1125"/>
      <c r="AO39" s="312">
        <v>-896430</v>
      </c>
      <c r="AP39" s="312">
        <v>-12340</v>
      </c>
      <c r="AQ39" s="313">
        <v>-5206</v>
      </c>
      <c r="AR39" s="314">
        <v>137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536</v>
      </c>
      <c r="AL40" s="1121"/>
      <c r="AM40" s="1121"/>
      <c r="AN40" s="1122"/>
      <c r="AO40" s="312">
        <v>-1584097</v>
      </c>
      <c r="AP40" s="312">
        <v>-21806</v>
      </c>
      <c r="AQ40" s="313">
        <v>-36761</v>
      </c>
      <c r="AR40" s="314">
        <v>-40.700000000000003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306</v>
      </c>
      <c r="AL41" s="1127"/>
      <c r="AM41" s="1127"/>
      <c r="AN41" s="1128"/>
      <c r="AO41" s="312">
        <v>539581</v>
      </c>
      <c r="AP41" s="312">
        <v>7428</v>
      </c>
      <c r="AQ41" s="313">
        <v>15273</v>
      </c>
      <c r="AR41" s="314">
        <v>-51.4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506</v>
      </c>
      <c r="AN49" s="1115" t="s">
        <v>540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2450919</v>
      </c>
      <c r="AN51" s="334">
        <v>33536</v>
      </c>
      <c r="AO51" s="335">
        <v>-3.5</v>
      </c>
      <c r="AP51" s="336">
        <v>54684</v>
      </c>
      <c r="AQ51" s="337">
        <v>1.1000000000000001</v>
      </c>
      <c r="AR51" s="338">
        <v>-4.5999999999999996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1208733</v>
      </c>
      <c r="AN52" s="342">
        <v>16539</v>
      </c>
      <c r="AO52" s="343">
        <v>-15.6</v>
      </c>
      <c r="AP52" s="344">
        <v>32829</v>
      </c>
      <c r="AQ52" s="345">
        <v>7.2</v>
      </c>
      <c r="AR52" s="346">
        <v>-22.8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3023695</v>
      </c>
      <c r="AN53" s="334">
        <v>41264</v>
      </c>
      <c r="AO53" s="335">
        <v>23</v>
      </c>
      <c r="AP53" s="336">
        <v>62383</v>
      </c>
      <c r="AQ53" s="337">
        <v>14.1</v>
      </c>
      <c r="AR53" s="338">
        <v>8.9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1728418</v>
      </c>
      <c r="AN54" s="342">
        <v>23587</v>
      </c>
      <c r="AO54" s="343">
        <v>42.6</v>
      </c>
      <c r="AP54" s="344">
        <v>35325</v>
      </c>
      <c r="AQ54" s="345">
        <v>7.6</v>
      </c>
      <c r="AR54" s="346">
        <v>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2473190</v>
      </c>
      <c r="AN55" s="334">
        <v>33962</v>
      </c>
      <c r="AO55" s="335">
        <v>-17.7</v>
      </c>
      <c r="AP55" s="336">
        <v>63812</v>
      </c>
      <c r="AQ55" s="337">
        <v>2.2999999999999998</v>
      </c>
      <c r="AR55" s="338">
        <v>-20</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1361344</v>
      </c>
      <c r="AN56" s="342">
        <v>18694</v>
      </c>
      <c r="AO56" s="343">
        <v>-20.7</v>
      </c>
      <c r="AP56" s="344">
        <v>33848</v>
      </c>
      <c r="AQ56" s="345">
        <v>-4.2</v>
      </c>
      <c r="AR56" s="346">
        <v>-16.5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2349617</v>
      </c>
      <c r="AN57" s="334">
        <v>32307</v>
      </c>
      <c r="AO57" s="335">
        <v>-4.9000000000000004</v>
      </c>
      <c r="AP57" s="336">
        <v>54225</v>
      </c>
      <c r="AQ57" s="337">
        <v>-15</v>
      </c>
      <c r="AR57" s="338">
        <v>10.1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1463251</v>
      </c>
      <c r="AN58" s="342">
        <v>20120</v>
      </c>
      <c r="AO58" s="343">
        <v>7.6</v>
      </c>
      <c r="AP58" s="344">
        <v>27337</v>
      </c>
      <c r="AQ58" s="345">
        <v>-19.2</v>
      </c>
      <c r="AR58" s="346">
        <v>26.8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2744833</v>
      </c>
      <c r="AN59" s="334">
        <v>37784</v>
      </c>
      <c r="AO59" s="335">
        <v>17</v>
      </c>
      <c r="AP59" s="336">
        <v>54016</v>
      </c>
      <c r="AQ59" s="337">
        <v>-0.4</v>
      </c>
      <c r="AR59" s="338">
        <v>17.399999999999999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1677950</v>
      </c>
      <c r="AN60" s="342">
        <v>23098</v>
      </c>
      <c r="AO60" s="343">
        <v>14.8</v>
      </c>
      <c r="AP60" s="344">
        <v>28078</v>
      </c>
      <c r="AQ60" s="345">
        <v>2.7</v>
      </c>
      <c r="AR60" s="346">
        <v>12.1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2608451</v>
      </c>
      <c r="AN61" s="349">
        <v>35771</v>
      </c>
      <c r="AO61" s="350">
        <v>2.8</v>
      </c>
      <c r="AP61" s="351">
        <v>57824</v>
      </c>
      <c r="AQ61" s="352">
        <v>0.4</v>
      </c>
      <c r="AR61" s="338">
        <v>2.4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1487939</v>
      </c>
      <c r="AN62" s="342">
        <v>20408</v>
      </c>
      <c r="AO62" s="343">
        <v>5.7</v>
      </c>
      <c r="AP62" s="344">
        <v>31483</v>
      </c>
      <c r="AQ62" s="345">
        <v>-1.2</v>
      </c>
      <c r="AR62" s="346">
        <v>6.9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PdmJg/vW6gjUo0gRjx2j9om1JsdmgPVheATIsej5Fm6uxYFuNnOUNwLLRVVn9M9FcLC3xYKJ3NElnu98rOYEA==" saltValue="g4MPUpnw830fE2hR8/RmD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1" spans="125:125" ht="13.5" hidden="1" customHeight="1" x14ac:dyDescent="0.15">
      <c r="DU121" s="259"/>
    </row>
  </sheetData>
  <sheetProtection algorithmName="SHA-512" hashValue="D8ExGGSw+eHvMD90zcv85kHMArIm+LhN23kVEADmhjWC6TSHkFvj/lWVzr0h1bgNQynG7xwDgLs/yxrAT8YICA==" saltValue="OljLSzjaAz54OQdiDSgox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R8s1qX5NSPw5JxzoPTdLxGlNiHgUbpk7bQZ3UX/4UfkL2Cr0K9BeVQFE1Fkvi6yNPjMq5cKHqNnYQ/J0TtyRfg==" saltValue="hroUrkFK0srgOOlh0Nr3d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28.92</v>
      </c>
      <c r="G47" s="12">
        <v>27.01</v>
      </c>
      <c r="H47" s="12">
        <v>31.83</v>
      </c>
      <c r="I47" s="12">
        <v>32.17</v>
      </c>
      <c r="J47" s="13">
        <v>35.71</v>
      </c>
    </row>
    <row r="48" spans="2:10" ht="57.75" customHeight="1" x14ac:dyDescent="0.15">
      <c r="B48" s="14"/>
      <c r="C48" s="1141" t="s">
        <v>4</v>
      </c>
      <c r="D48" s="1141"/>
      <c r="E48" s="1142"/>
      <c r="F48" s="15">
        <v>9.8800000000000008</v>
      </c>
      <c r="G48" s="16">
        <v>12.55</v>
      </c>
      <c r="H48" s="16">
        <v>14.45</v>
      </c>
      <c r="I48" s="16">
        <v>15.5</v>
      </c>
      <c r="J48" s="17">
        <v>17.21</v>
      </c>
    </row>
    <row r="49" spans="2:10" ht="57.75" customHeight="1" thickBot="1" x14ac:dyDescent="0.2">
      <c r="B49" s="18"/>
      <c r="C49" s="1143" t="s">
        <v>5</v>
      </c>
      <c r="D49" s="1143"/>
      <c r="E49" s="1144"/>
      <c r="F49" s="19">
        <v>1.24</v>
      </c>
      <c r="G49" s="20">
        <v>4.93</v>
      </c>
      <c r="H49" s="20">
        <v>6.3</v>
      </c>
      <c r="I49" s="20" t="s">
        <v>561</v>
      </c>
      <c r="J49" s="21">
        <v>3.94</v>
      </c>
    </row>
    <row r="50" spans="2:10" x14ac:dyDescent="0.15"/>
  </sheetData>
  <sheetProtection algorithmName="SHA-512" hashValue="0+wg9Ea0kBl0+qDOU/1AWAq1QjU1xY0UXKBw3Od1EGwQa0oGVXUEZkk+g3t3IkzLdsImEM4NjX3PUix+2z94uA==" saltValue="DN2Fn0DGUPiVpz6SLYx3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562</v>
      </c>
      <c r="D34" s="1151"/>
      <c r="E34" s="1152"/>
      <c r="F34" s="32">
        <v>9.65</v>
      </c>
      <c r="G34" s="33">
        <v>12.27</v>
      </c>
      <c r="H34" s="33">
        <v>14.07</v>
      </c>
      <c r="I34" s="33">
        <v>15.01</v>
      </c>
      <c r="J34" s="34">
        <v>16.71</v>
      </c>
      <c r="K34" s="22"/>
      <c r="L34" s="22"/>
      <c r="M34" s="22"/>
      <c r="N34" s="22"/>
      <c r="O34" s="22"/>
      <c r="P34" s="22"/>
    </row>
    <row r="35" spans="1:16" ht="39" customHeight="1" x14ac:dyDescent="0.15">
      <c r="A35" s="22"/>
      <c r="B35" s="35"/>
      <c r="C35" s="1145" t="s">
        <v>563</v>
      </c>
      <c r="D35" s="1146"/>
      <c r="E35" s="1147"/>
      <c r="F35" s="36">
        <v>15.37</v>
      </c>
      <c r="G35" s="37">
        <v>14.13</v>
      </c>
      <c r="H35" s="37">
        <v>14.16</v>
      </c>
      <c r="I35" s="37">
        <v>13.12</v>
      </c>
      <c r="J35" s="38">
        <v>10</v>
      </c>
      <c r="K35" s="22"/>
      <c r="L35" s="22"/>
      <c r="M35" s="22"/>
      <c r="N35" s="22"/>
      <c r="O35" s="22"/>
      <c r="P35" s="22"/>
    </row>
    <row r="36" spans="1:16" ht="39" customHeight="1" x14ac:dyDescent="0.15">
      <c r="A36" s="22"/>
      <c r="B36" s="35"/>
      <c r="C36" s="1145" t="s">
        <v>564</v>
      </c>
      <c r="D36" s="1146"/>
      <c r="E36" s="1147"/>
      <c r="F36" s="36">
        <v>3.86</v>
      </c>
      <c r="G36" s="37">
        <v>2.92</v>
      </c>
      <c r="H36" s="37">
        <v>0.6</v>
      </c>
      <c r="I36" s="37">
        <v>8.82</v>
      </c>
      <c r="J36" s="38">
        <v>6.32</v>
      </c>
      <c r="K36" s="22"/>
      <c r="L36" s="22"/>
      <c r="M36" s="22"/>
      <c r="N36" s="22"/>
      <c r="O36" s="22"/>
      <c r="P36" s="22"/>
    </row>
    <row r="37" spans="1:16" ht="39" customHeight="1" x14ac:dyDescent="0.15">
      <c r="A37" s="22"/>
      <c r="B37" s="35"/>
      <c r="C37" s="1145" t="s">
        <v>565</v>
      </c>
      <c r="D37" s="1146"/>
      <c r="E37" s="1147"/>
      <c r="F37" s="36" t="s">
        <v>515</v>
      </c>
      <c r="G37" s="37" t="s">
        <v>515</v>
      </c>
      <c r="H37" s="37">
        <v>1.43</v>
      </c>
      <c r="I37" s="37">
        <v>1.71</v>
      </c>
      <c r="J37" s="38">
        <v>1.72</v>
      </c>
      <c r="K37" s="22"/>
      <c r="L37" s="22"/>
      <c r="M37" s="22"/>
      <c r="N37" s="22"/>
      <c r="O37" s="22"/>
      <c r="P37" s="22"/>
    </row>
    <row r="38" spans="1:16" ht="39" customHeight="1" x14ac:dyDescent="0.15">
      <c r="A38" s="22"/>
      <c r="B38" s="35"/>
      <c r="C38" s="1145" t="s">
        <v>566</v>
      </c>
      <c r="D38" s="1146"/>
      <c r="E38" s="1147"/>
      <c r="F38" s="36">
        <v>0.75</v>
      </c>
      <c r="G38" s="37">
        <v>0.71</v>
      </c>
      <c r="H38" s="37">
        <v>1.05</v>
      </c>
      <c r="I38" s="37">
        <v>1.22</v>
      </c>
      <c r="J38" s="38">
        <v>1.46</v>
      </c>
      <c r="K38" s="22"/>
      <c r="L38" s="22"/>
      <c r="M38" s="22"/>
      <c r="N38" s="22"/>
      <c r="O38" s="22"/>
      <c r="P38" s="22"/>
    </row>
    <row r="39" spans="1:16" ht="39" customHeight="1" x14ac:dyDescent="0.15">
      <c r="A39" s="22"/>
      <c r="B39" s="35"/>
      <c r="C39" s="1145" t="s">
        <v>567</v>
      </c>
      <c r="D39" s="1146"/>
      <c r="E39" s="1147"/>
      <c r="F39" s="36">
        <v>0.21</v>
      </c>
      <c r="G39" s="37">
        <v>0.27</v>
      </c>
      <c r="H39" s="37">
        <v>0.37</v>
      </c>
      <c r="I39" s="37">
        <v>0.48</v>
      </c>
      <c r="J39" s="38">
        <v>0.49</v>
      </c>
      <c r="K39" s="22"/>
      <c r="L39" s="22"/>
      <c r="M39" s="22"/>
      <c r="N39" s="22"/>
      <c r="O39" s="22"/>
      <c r="P39" s="22"/>
    </row>
    <row r="40" spans="1:16" ht="39" customHeight="1" x14ac:dyDescent="0.15">
      <c r="A40" s="22"/>
      <c r="B40" s="35"/>
      <c r="C40" s="1145" t="s">
        <v>568</v>
      </c>
      <c r="D40" s="1146"/>
      <c r="E40" s="1147"/>
      <c r="F40" s="36">
        <v>0.45</v>
      </c>
      <c r="G40" s="37">
        <v>0.55000000000000004</v>
      </c>
      <c r="H40" s="37">
        <v>0.33</v>
      </c>
      <c r="I40" s="37">
        <v>0.56000000000000005</v>
      </c>
      <c r="J40" s="38">
        <v>0.47</v>
      </c>
      <c r="K40" s="22"/>
      <c r="L40" s="22"/>
      <c r="M40" s="22"/>
      <c r="N40" s="22"/>
      <c r="O40" s="22"/>
      <c r="P40" s="22"/>
    </row>
    <row r="41" spans="1:16" ht="39" customHeight="1" x14ac:dyDescent="0.15">
      <c r="A41" s="22"/>
      <c r="B41" s="35"/>
      <c r="C41" s="1145" t="s">
        <v>569</v>
      </c>
      <c r="D41" s="1146"/>
      <c r="E41" s="1147"/>
      <c r="F41" s="36">
        <v>0.15</v>
      </c>
      <c r="G41" s="37">
        <v>0.11</v>
      </c>
      <c r="H41" s="37">
        <v>0</v>
      </c>
      <c r="I41" s="37">
        <v>0.06</v>
      </c>
      <c r="J41" s="38">
        <v>0.15</v>
      </c>
      <c r="K41" s="22"/>
      <c r="L41" s="22"/>
      <c r="M41" s="22"/>
      <c r="N41" s="22"/>
      <c r="O41" s="22"/>
      <c r="P41" s="22"/>
    </row>
    <row r="42" spans="1:16" ht="39" customHeight="1" x14ac:dyDescent="0.15">
      <c r="A42" s="22"/>
      <c r="B42" s="39"/>
      <c r="C42" s="1145" t="s">
        <v>570</v>
      </c>
      <c r="D42" s="1146"/>
      <c r="E42" s="1147"/>
      <c r="F42" s="36" t="s">
        <v>515</v>
      </c>
      <c r="G42" s="37" t="s">
        <v>515</v>
      </c>
      <c r="H42" s="37" t="s">
        <v>515</v>
      </c>
      <c r="I42" s="37" t="s">
        <v>515</v>
      </c>
      <c r="J42" s="38" t="s">
        <v>515</v>
      </c>
      <c r="K42" s="22"/>
      <c r="L42" s="22"/>
      <c r="M42" s="22"/>
      <c r="N42" s="22"/>
      <c r="O42" s="22"/>
      <c r="P42" s="22"/>
    </row>
    <row r="43" spans="1:16" ht="39" customHeight="1" thickBot="1" x14ac:dyDescent="0.2">
      <c r="A43" s="22"/>
      <c r="B43" s="40"/>
      <c r="C43" s="1148" t="s">
        <v>571</v>
      </c>
      <c r="D43" s="1149"/>
      <c r="E43" s="1150"/>
      <c r="F43" s="41">
        <v>0.39</v>
      </c>
      <c r="G43" s="42">
        <v>0.2</v>
      </c>
      <c r="H43" s="42">
        <v>0.01</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429+CE+ANBX64SGSKvXqKvjPuHK89e0jwjlZynHFHtR+RGknE+niM0SzIDde9zFyfg7eJCttu8CxTFhx4n+SA==" saltValue="mPhkLyZXEBpwjV4awIjw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1238</v>
      </c>
      <c r="L45" s="60">
        <v>1182</v>
      </c>
      <c r="M45" s="60">
        <v>1085</v>
      </c>
      <c r="N45" s="60">
        <v>1148</v>
      </c>
      <c r="O45" s="61">
        <v>1179</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515</v>
      </c>
      <c r="L46" s="64" t="s">
        <v>515</v>
      </c>
      <c r="M46" s="64" t="s">
        <v>515</v>
      </c>
      <c r="N46" s="64" t="s">
        <v>515</v>
      </c>
      <c r="O46" s="65" t="s">
        <v>515</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515</v>
      </c>
      <c r="L47" s="64" t="s">
        <v>515</v>
      </c>
      <c r="M47" s="64" t="s">
        <v>515</v>
      </c>
      <c r="N47" s="64" t="s">
        <v>515</v>
      </c>
      <c r="O47" s="65" t="s">
        <v>515</v>
      </c>
      <c r="P47" s="48"/>
      <c r="Q47" s="48"/>
      <c r="R47" s="48"/>
      <c r="S47" s="48"/>
      <c r="T47" s="48"/>
      <c r="U47" s="48"/>
    </row>
    <row r="48" spans="1:21" ht="30.75" customHeight="1" x14ac:dyDescent="0.15">
      <c r="A48" s="48"/>
      <c r="B48" s="1178"/>
      <c r="C48" s="1179"/>
      <c r="D48" s="62"/>
      <c r="E48" s="1155" t="s">
        <v>15</v>
      </c>
      <c r="F48" s="1155"/>
      <c r="G48" s="1155"/>
      <c r="H48" s="1155"/>
      <c r="I48" s="1155"/>
      <c r="J48" s="1156"/>
      <c r="K48" s="63">
        <v>1651</v>
      </c>
      <c r="L48" s="64">
        <v>1643</v>
      </c>
      <c r="M48" s="64">
        <v>1754</v>
      </c>
      <c r="N48" s="64">
        <v>1592</v>
      </c>
      <c r="O48" s="65">
        <v>1620</v>
      </c>
      <c r="P48" s="48"/>
      <c r="Q48" s="48"/>
      <c r="R48" s="48"/>
      <c r="S48" s="48"/>
      <c r="T48" s="48"/>
      <c r="U48" s="48"/>
    </row>
    <row r="49" spans="1:21" ht="30.75" customHeight="1" x14ac:dyDescent="0.15">
      <c r="A49" s="48"/>
      <c r="B49" s="1178"/>
      <c r="C49" s="1179"/>
      <c r="D49" s="62"/>
      <c r="E49" s="1155" t="s">
        <v>16</v>
      </c>
      <c r="F49" s="1155"/>
      <c r="G49" s="1155"/>
      <c r="H49" s="1155"/>
      <c r="I49" s="1155"/>
      <c r="J49" s="1156"/>
      <c r="K49" s="63">
        <v>108</v>
      </c>
      <c r="L49" s="64">
        <v>145</v>
      </c>
      <c r="M49" s="64">
        <v>179</v>
      </c>
      <c r="N49" s="64">
        <v>153</v>
      </c>
      <c r="O49" s="65">
        <v>221</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515</v>
      </c>
      <c r="L50" s="64" t="s">
        <v>515</v>
      </c>
      <c r="M50" s="64" t="s">
        <v>515</v>
      </c>
      <c r="N50" s="64" t="s">
        <v>515</v>
      </c>
      <c r="O50" s="65" t="s">
        <v>515</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515</v>
      </c>
      <c r="L51" s="64" t="s">
        <v>515</v>
      </c>
      <c r="M51" s="64" t="s">
        <v>515</v>
      </c>
      <c r="N51" s="64" t="s">
        <v>515</v>
      </c>
      <c r="O51" s="65" t="s">
        <v>515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2717</v>
      </c>
      <c r="L52" s="64">
        <v>2702</v>
      </c>
      <c r="M52" s="64">
        <v>2573</v>
      </c>
      <c r="N52" s="64">
        <v>2498</v>
      </c>
      <c r="O52" s="65">
        <v>2481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280</v>
      </c>
      <c r="L53" s="69">
        <v>268</v>
      </c>
      <c r="M53" s="69">
        <v>445</v>
      </c>
      <c r="N53" s="69">
        <v>395</v>
      </c>
      <c r="O53" s="70">
        <v>539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515</v>
      </c>
      <c r="L58" s="84" t="s">
        <v>515</v>
      </c>
      <c r="M58" s="84" t="s">
        <v>515</v>
      </c>
      <c r="N58" s="84" t="s">
        <v>515</v>
      </c>
      <c r="O58" s="85" t="s">
        <v>515</v>
      </c>
    </row>
    <row r="59" spans="1:21" ht="31.5" customHeight="1" x14ac:dyDescent="0.15">
      <c r="B59" s="1163"/>
      <c r="C59" s="1164"/>
      <c r="D59" s="1170" t="s">
        <v>28</v>
      </c>
      <c r="E59" s="1171"/>
      <c r="F59" s="1171"/>
      <c r="G59" s="1171"/>
      <c r="H59" s="1171"/>
      <c r="I59" s="1171"/>
      <c r="J59" s="1172"/>
      <c r="K59" s="86" t="s">
        <v>515</v>
      </c>
      <c r="L59" s="87" t="s">
        <v>515</v>
      </c>
      <c r="M59" s="87" t="s">
        <v>515</v>
      </c>
      <c r="N59" s="87" t="s">
        <v>515</v>
      </c>
      <c r="O59" s="88" t="s">
        <v>515</v>
      </c>
    </row>
    <row r="60" spans="1:21" ht="31.5" customHeight="1" thickBot="1" x14ac:dyDescent="0.2">
      <c r="B60" s="1165"/>
      <c r="C60" s="1166"/>
      <c r="D60" s="1173" t="s">
        <v>29</v>
      </c>
      <c r="E60" s="1174"/>
      <c r="F60" s="1174"/>
      <c r="G60" s="1174"/>
      <c r="H60" s="1174"/>
      <c r="I60" s="1174"/>
      <c r="J60" s="1175"/>
      <c r="K60" s="89" t="s">
        <v>515</v>
      </c>
      <c r="L60" s="90" t="s">
        <v>515</v>
      </c>
      <c r="M60" s="90" t="s">
        <v>515</v>
      </c>
      <c r="N60" s="90" t="s">
        <v>515</v>
      </c>
      <c r="O60" s="91" t="s">
        <v>515</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lfhu4PZtyqqfj3A+M26Uh8ULkM5Ac8wvRK2MCx0e1W+Ob7JsGNq/sCMNuMUyo5X00KHx1++Grtnvm8FrlBCzw==" saltValue="agqQMD3qncJxgFXfkPvbF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196" t="s">
        <v>32</v>
      </c>
      <c r="C41" s="1197"/>
      <c r="D41" s="105"/>
      <c r="E41" s="1198" t="s">
        <v>33</v>
      </c>
      <c r="F41" s="1198"/>
      <c r="G41" s="1198"/>
      <c r="H41" s="1199"/>
      <c r="I41" s="355">
        <v>9369</v>
      </c>
      <c r="J41" s="356">
        <v>9385</v>
      </c>
      <c r="K41" s="356">
        <v>9115</v>
      </c>
      <c r="L41" s="356">
        <v>8878</v>
      </c>
      <c r="M41" s="357">
        <v>8713</v>
      </c>
    </row>
    <row r="42" spans="2:13" ht="27.75" customHeight="1" x14ac:dyDescent="0.15">
      <c r="B42" s="1186"/>
      <c r="C42" s="1187"/>
      <c r="D42" s="106"/>
      <c r="E42" s="1190" t="s">
        <v>34</v>
      </c>
      <c r="F42" s="1190"/>
      <c r="G42" s="1190"/>
      <c r="H42" s="1191"/>
      <c r="I42" s="358">
        <v>114</v>
      </c>
      <c r="J42" s="359">
        <v>426</v>
      </c>
      <c r="K42" s="359">
        <v>642</v>
      </c>
      <c r="L42" s="359">
        <v>622</v>
      </c>
      <c r="M42" s="360">
        <v>722</v>
      </c>
    </row>
    <row r="43" spans="2:13" ht="27.75" customHeight="1" x14ac:dyDescent="0.15">
      <c r="B43" s="1186"/>
      <c r="C43" s="1187"/>
      <c r="D43" s="106"/>
      <c r="E43" s="1190" t="s">
        <v>35</v>
      </c>
      <c r="F43" s="1190"/>
      <c r="G43" s="1190"/>
      <c r="H43" s="1191"/>
      <c r="I43" s="358">
        <v>15649</v>
      </c>
      <c r="J43" s="359">
        <v>15451</v>
      </c>
      <c r="K43" s="359">
        <v>14986</v>
      </c>
      <c r="L43" s="359">
        <v>15551</v>
      </c>
      <c r="M43" s="360">
        <v>15697</v>
      </c>
    </row>
    <row r="44" spans="2:13" ht="27.75" customHeight="1" x14ac:dyDescent="0.15">
      <c r="B44" s="1186"/>
      <c r="C44" s="1187"/>
      <c r="D44" s="106"/>
      <c r="E44" s="1190" t="s">
        <v>36</v>
      </c>
      <c r="F44" s="1190"/>
      <c r="G44" s="1190"/>
      <c r="H44" s="1191"/>
      <c r="I44" s="358">
        <v>1713</v>
      </c>
      <c r="J44" s="359">
        <v>1723</v>
      </c>
      <c r="K44" s="359">
        <v>2282</v>
      </c>
      <c r="L44" s="359">
        <v>2405</v>
      </c>
      <c r="M44" s="360">
        <v>2312</v>
      </c>
    </row>
    <row r="45" spans="2:13" ht="27.75" customHeight="1" x14ac:dyDescent="0.15">
      <c r="B45" s="1186"/>
      <c r="C45" s="1187"/>
      <c r="D45" s="106"/>
      <c r="E45" s="1190" t="s">
        <v>37</v>
      </c>
      <c r="F45" s="1190"/>
      <c r="G45" s="1190"/>
      <c r="H45" s="1191"/>
      <c r="I45" s="358">
        <v>3045</v>
      </c>
      <c r="J45" s="359">
        <v>3147</v>
      </c>
      <c r="K45" s="359">
        <v>3088</v>
      </c>
      <c r="L45" s="359">
        <v>3097</v>
      </c>
      <c r="M45" s="360">
        <v>3125</v>
      </c>
    </row>
    <row r="46" spans="2:13" ht="27.75" customHeight="1" x14ac:dyDescent="0.15">
      <c r="B46" s="1186"/>
      <c r="C46" s="1187"/>
      <c r="D46" s="107"/>
      <c r="E46" s="1190" t="s">
        <v>38</v>
      </c>
      <c r="F46" s="1190"/>
      <c r="G46" s="1190"/>
      <c r="H46" s="1191"/>
      <c r="I46" s="358">
        <v>1129</v>
      </c>
      <c r="J46" s="359">
        <v>1102</v>
      </c>
      <c r="K46" s="359">
        <v>1099</v>
      </c>
      <c r="L46" s="359">
        <v>1079</v>
      </c>
      <c r="M46" s="360">
        <v>1111</v>
      </c>
    </row>
    <row r="47" spans="2:13" ht="27.75" customHeight="1" x14ac:dyDescent="0.15">
      <c r="B47" s="1186"/>
      <c r="C47" s="1187"/>
      <c r="D47" s="108"/>
      <c r="E47" s="1200" t="s">
        <v>39</v>
      </c>
      <c r="F47" s="1201"/>
      <c r="G47" s="1201"/>
      <c r="H47" s="1202"/>
      <c r="I47" s="358" t="s">
        <v>515</v>
      </c>
      <c r="J47" s="359" t="s">
        <v>515</v>
      </c>
      <c r="K47" s="359" t="s">
        <v>515</v>
      </c>
      <c r="L47" s="359" t="s">
        <v>515</v>
      </c>
      <c r="M47" s="360" t="s">
        <v>515</v>
      </c>
    </row>
    <row r="48" spans="2:13" ht="27.75" customHeight="1" x14ac:dyDescent="0.15">
      <c r="B48" s="1186"/>
      <c r="C48" s="1187"/>
      <c r="D48" s="106"/>
      <c r="E48" s="1190" t="s">
        <v>40</v>
      </c>
      <c r="F48" s="1190"/>
      <c r="G48" s="1190"/>
      <c r="H48" s="1191"/>
      <c r="I48" s="358" t="s">
        <v>515</v>
      </c>
      <c r="J48" s="359" t="s">
        <v>515</v>
      </c>
      <c r="K48" s="359" t="s">
        <v>515</v>
      </c>
      <c r="L48" s="359" t="s">
        <v>515</v>
      </c>
      <c r="M48" s="360" t="s">
        <v>515</v>
      </c>
    </row>
    <row r="49" spans="2:13" ht="27.75" customHeight="1" x14ac:dyDescent="0.15">
      <c r="B49" s="1188"/>
      <c r="C49" s="1189"/>
      <c r="D49" s="106"/>
      <c r="E49" s="1190" t="s">
        <v>41</v>
      </c>
      <c r="F49" s="1190"/>
      <c r="G49" s="1190"/>
      <c r="H49" s="1191"/>
      <c r="I49" s="358" t="s">
        <v>515</v>
      </c>
      <c r="J49" s="359" t="s">
        <v>515</v>
      </c>
      <c r="K49" s="359" t="s">
        <v>515</v>
      </c>
      <c r="L49" s="359" t="s">
        <v>515</v>
      </c>
      <c r="M49" s="360" t="s">
        <v>515</v>
      </c>
    </row>
    <row r="50" spans="2:13" ht="27.75" customHeight="1" x14ac:dyDescent="0.15">
      <c r="B50" s="1184" t="s">
        <v>42</v>
      </c>
      <c r="C50" s="1185"/>
      <c r="D50" s="109"/>
      <c r="E50" s="1190" t="s">
        <v>43</v>
      </c>
      <c r="F50" s="1190"/>
      <c r="G50" s="1190"/>
      <c r="H50" s="1191"/>
      <c r="I50" s="358">
        <v>7797</v>
      </c>
      <c r="J50" s="359">
        <v>7797</v>
      </c>
      <c r="K50" s="359">
        <v>7886</v>
      </c>
      <c r="L50" s="359">
        <v>8516</v>
      </c>
      <c r="M50" s="360">
        <v>8701</v>
      </c>
    </row>
    <row r="51" spans="2:13" ht="27.75" customHeight="1" x14ac:dyDescent="0.15">
      <c r="B51" s="1186"/>
      <c r="C51" s="1187"/>
      <c r="D51" s="106"/>
      <c r="E51" s="1190" t="s">
        <v>44</v>
      </c>
      <c r="F51" s="1190"/>
      <c r="G51" s="1190"/>
      <c r="H51" s="1191"/>
      <c r="I51" s="358">
        <v>10349</v>
      </c>
      <c r="J51" s="359">
        <v>10463</v>
      </c>
      <c r="K51" s="359">
        <v>10450</v>
      </c>
      <c r="L51" s="359">
        <v>9916</v>
      </c>
      <c r="M51" s="360">
        <v>9092</v>
      </c>
    </row>
    <row r="52" spans="2:13" ht="27.75" customHeight="1" x14ac:dyDescent="0.15">
      <c r="B52" s="1188"/>
      <c r="C52" s="1189"/>
      <c r="D52" s="106"/>
      <c r="E52" s="1190" t="s">
        <v>45</v>
      </c>
      <c r="F52" s="1190"/>
      <c r="G52" s="1190"/>
      <c r="H52" s="1191"/>
      <c r="I52" s="358">
        <v>15555</v>
      </c>
      <c r="J52" s="359">
        <v>14380</v>
      </c>
      <c r="K52" s="359">
        <v>13848</v>
      </c>
      <c r="L52" s="359">
        <v>13790</v>
      </c>
      <c r="M52" s="360">
        <v>13521</v>
      </c>
    </row>
    <row r="53" spans="2:13" ht="27.75" customHeight="1" thickBot="1" x14ac:dyDescent="0.2">
      <c r="B53" s="1192" t="s">
        <v>46</v>
      </c>
      <c r="C53" s="1193"/>
      <c r="D53" s="110"/>
      <c r="E53" s="1194" t="s">
        <v>47</v>
      </c>
      <c r="F53" s="1194"/>
      <c r="G53" s="1194"/>
      <c r="H53" s="1195"/>
      <c r="I53" s="361">
        <v>-2683</v>
      </c>
      <c r="J53" s="362">
        <v>-1406</v>
      </c>
      <c r="K53" s="362">
        <v>-974</v>
      </c>
      <c r="L53" s="362">
        <v>-591</v>
      </c>
      <c r="M53" s="363">
        <v>365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aPh6gCYuN1+qNT/Skvi0z+8fu6WwFF8w2j2UG66q+adMtVA46VFPK++j2AZWyxD6Ofui3VlYTQjpO7/Bv6edFw==" saltValue="nfmw48zIRC3uiDXfdjxB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50</v>
      </c>
      <c r="D55" s="1211"/>
      <c r="E55" s="1212"/>
      <c r="F55" s="122">
        <v>6077</v>
      </c>
      <c r="G55" s="122">
        <v>5933</v>
      </c>
      <c r="H55" s="123">
        <v>6410</v>
      </c>
    </row>
    <row r="56" spans="2:8" ht="52.5" customHeight="1" x14ac:dyDescent="0.15">
      <c r="B56" s="124"/>
      <c r="C56" s="1213" t="s">
        <v>51</v>
      </c>
      <c r="D56" s="1213"/>
      <c r="E56" s="1214"/>
      <c r="F56" s="125">
        <v>7</v>
      </c>
      <c r="G56" s="125">
        <v>7</v>
      </c>
      <c r="H56" s="126">
        <v>7</v>
      </c>
    </row>
    <row r="57" spans="2:8" ht="53.25" customHeight="1" x14ac:dyDescent="0.15">
      <c r="B57" s="124"/>
      <c r="C57" s="1215" t="s">
        <v>52</v>
      </c>
      <c r="D57" s="1215"/>
      <c r="E57" s="1216"/>
      <c r="F57" s="127">
        <v>1912</v>
      </c>
      <c r="G57" s="127">
        <v>1927</v>
      </c>
      <c r="H57" s="128">
        <v>1880</v>
      </c>
    </row>
    <row r="58" spans="2:8" ht="45.75" customHeight="1" x14ac:dyDescent="0.15">
      <c r="B58" s="129"/>
      <c r="C58" s="1203" t="s">
        <v>586</v>
      </c>
      <c r="D58" s="1204"/>
      <c r="E58" s="1205"/>
      <c r="F58" s="130">
        <v>950</v>
      </c>
      <c r="G58" s="130">
        <v>997</v>
      </c>
      <c r="H58" s="131">
        <v>1040</v>
      </c>
    </row>
    <row r="59" spans="2:8" ht="45.75" customHeight="1" x14ac:dyDescent="0.15">
      <c r="B59" s="129"/>
      <c r="C59" s="1203" t="s">
        <v>587</v>
      </c>
      <c r="D59" s="1204"/>
      <c r="E59" s="1205"/>
      <c r="F59" s="130">
        <v>341</v>
      </c>
      <c r="G59" s="130">
        <v>315</v>
      </c>
      <c r="H59" s="131">
        <v>315</v>
      </c>
    </row>
    <row r="60" spans="2:8" ht="45.75" customHeight="1" x14ac:dyDescent="0.15">
      <c r="B60" s="129"/>
      <c r="C60" s="1203" t="s">
        <v>588</v>
      </c>
      <c r="D60" s="1204"/>
      <c r="E60" s="1205"/>
      <c r="F60" s="130">
        <v>174</v>
      </c>
      <c r="G60" s="130">
        <v>173</v>
      </c>
      <c r="H60" s="131">
        <v>172</v>
      </c>
    </row>
    <row r="61" spans="2:8" ht="45.75" customHeight="1" x14ac:dyDescent="0.15">
      <c r="B61" s="129"/>
      <c r="C61" s="1203" t="s">
        <v>589</v>
      </c>
      <c r="D61" s="1204"/>
      <c r="E61" s="1205"/>
      <c r="F61" s="130">
        <v>111</v>
      </c>
      <c r="G61" s="130">
        <v>111</v>
      </c>
      <c r="H61" s="131">
        <v>111</v>
      </c>
    </row>
    <row r="62" spans="2:8" ht="45.75" customHeight="1" thickBot="1" x14ac:dyDescent="0.2">
      <c r="B62" s="132"/>
      <c r="C62" s="1206" t="s">
        <v>590</v>
      </c>
      <c r="D62" s="1207"/>
      <c r="E62" s="1208"/>
      <c r="F62" s="133">
        <v>111</v>
      </c>
      <c r="G62" s="133">
        <v>107</v>
      </c>
      <c r="H62" s="134">
        <v>108</v>
      </c>
    </row>
    <row r="63" spans="2:8" ht="52.5" customHeight="1" thickBot="1" x14ac:dyDescent="0.2">
      <c r="B63" s="135"/>
      <c r="C63" s="1209" t="s">
        <v>53</v>
      </c>
      <c r="D63" s="1209"/>
      <c r="E63" s="1210"/>
      <c r="F63" s="136">
        <v>7995</v>
      </c>
      <c r="G63" s="136">
        <v>7867</v>
      </c>
      <c r="H63" s="137">
        <v>8297</v>
      </c>
    </row>
    <row r="64" spans="2:8" x14ac:dyDescent="0.15"/>
  </sheetData>
  <sheetProtection algorithmName="SHA-512" hashValue="HHUgp1M7EQnpVkafdSIc5QKFgoly/yc3BSx5p+3dWkpLKsc1VCLs1OPhQHCpSjTQ8+0cxCUn1WezHFFKEmBARw==" saltValue="GnfEroNcRYbNFDhaAame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553</v>
      </c>
      <c r="G2" s="151"/>
      <c r="H2" s="152"/>
    </row>
    <row r="3" spans="1:8" x14ac:dyDescent="0.15">
      <c r="A3" s="148" t="s">
        <v>546</v>
      </c>
      <c r="B3" s="153"/>
      <c r="C3" s="154"/>
      <c r="D3" s="155">
        <v>33536</v>
      </c>
      <c r="E3" s="156"/>
      <c r="F3" s="157">
        <v>54684</v>
      </c>
      <c r="G3" s="158"/>
      <c r="H3" s="159"/>
    </row>
    <row r="4" spans="1:8" x14ac:dyDescent="0.15">
      <c r="A4" s="160"/>
      <c r="B4" s="161"/>
      <c r="C4" s="162"/>
      <c r="D4" s="163">
        <v>16539</v>
      </c>
      <c r="E4" s="164"/>
      <c r="F4" s="165">
        <v>32829</v>
      </c>
      <c r="G4" s="166"/>
      <c r="H4" s="167"/>
    </row>
    <row r="5" spans="1:8" x14ac:dyDescent="0.15">
      <c r="A5" s="148" t="s">
        <v>548</v>
      </c>
      <c r="B5" s="153"/>
      <c r="C5" s="154"/>
      <c r="D5" s="155">
        <v>41264</v>
      </c>
      <c r="E5" s="156"/>
      <c r="F5" s="157">
        <v>62383</v>
      </c>
      <c r="G5" s="158"/>
      <c r="H5" s="159"/>
    </row>
    <row r="6" spans="1:8" x14ac:dyDescent="0.15">
      <c r="A6" s="160"/>
      <c r="B6" s="161"/>
      <c r="C6" s="162"/>
      <c r="D6" s="163">
        <v>23587</v>
      </c>
      <c r="E6" s="164"/>
      <c r="F6" s="165">
        <v>35325</v>
      </c>
      <c r="G6" s="166"/>
      <c r="H6" s="167"/>
    </row>
    <row r="7" spans="1:8" x14ac:dyDescent="0.15">
      <c r="A7" s="148" t="s">
        <v>549</v>
      </c>
      <c r="B7" s="153"/>
      <c r="C7" s="154"/>
      <c r="D7" s="155">
        <v>33962</v>
      </c>
      <c r="E7" s="156"/>
      <c r="F7" s="157">
        <v>63812</v>
      </c>
      <c r="G7" s="158"/>
      <c r="H7" s="159"/>
    </row>
    <row r="8" spans="1:8" x14ac:dyDescent="0.15">
      <c r="A8" s="160"/>
      <c r="B8" s="161"/>
      <c r="C8" s="162"/>
      <c r="D8" s="163">
        <v>18694</v>
      </c>
      <c r="E8" s="164"/>
      <c r="F8" s="165">
        <v>33848</v>
      </c>
      <c r="G8" s="166"/>
      <c r="H8" s="167"/>
    </row>
    <row r="9" spans="1:8" x14ac:dyDescent="0.15">
      <c r="A9" s="148" t="s">
        <v>550</v>
      </c>
      <c r="B9" s="153"/>
      <c r="C9" s="154"/>
      <c r="D9" s="155">
        <v>32307</v>
      </c>
      <c r="E9" s="156"/>
      <c r="F9" s="157">
        <v>54225</v>
      </c>
      <c r="G9" s="158"/>
      <c r="H9" s="159"/>
    </row>
    <row r="10" spans="1:8" x14ac:dyDescent="0.15">
      <c r="A10" s="160"/>
      <c r="B10" s="161"/>
      <c r="C10" s="162"/>
      <c r="D10" s="163">
        <v>20120</v>
      </c>
      <c r="E10" s="164"/>
      <c r="F10" s="165">
        <v>27337</v>
      </c>
      <c r="G10" s="166"/>
      <c r="H10" s="167"/>
    </row>
    <row r="11" spans="1:8" x14ac:dyDescent="0.15">
      <c r="A11" s="148" t="s">
        <v>551</v>
      </c>
      <c r="B11" s="153"/>
      <c r="C11" s="154"/>
      <c r="D11" s="155">
        <v>37784</v>
      </c>
      <c r="E11" s="156"/>
      <c r="F11" s="157">
        <v>54016</v>
      </c>
      <c r="G11" s="158"/>
      <c r="H11" s="159"/>
    </row>
    <row r="12" spans="1:8" x14ac:dyDescent="0.15">
      <c r="A12" s="160"/>
      <c r="B12" s="161"/>
      <c r="C12" s="168"/>
      <c r="D12" s="163">
        <v>23098</v>
      </c>
      <c r="E12" s="164"/>
      <c r="F12" s="165">
        <v>28078</v>
      </c>
      <c r="G12" s="166"/>
      <c r="H12" s="167"/>
    </row>
    <row r="13" spans="1:8" x14ac:dyDescent="0.15">
      <c r="A13" s="148"/>
      <c r="B13" s="153"/>
      <c r="C13" s="169"/>
      <c r="D13" s="170">
        <v>35771</v>
      </c>
      <c r="E13" s="171"/>
      <c r="F13" s="172">
        <v>57824</v>
      </c>
      <c r="G13" s="173"/>
      <c r="H13" s="159"/>
    </row>
    <row r="14" spans="1:8" x14ac:dyDescent="0.15">
      <c r="A14" s="160"/>
      <c r="B14" s="161"/>
      <c r="C14" s="162"/>
      <c r="D14" s="163">
        <v>20408</v>
      </c>
      <c r="E14" s="164"/>
      <c r="F14" s="165">
        <v>31483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9.8800000000000008</v>
      </c>
      <c r="C19" s="174">
        <f>ROUND(VALUE(SUBSTITUTE(実質収支比率等に係る経年分析!G$48,"▲","-")),2)</f>
        <v>12.55</v>
      </c>
      <c r="D19" s="174">
        <f>ROUND(VALUE(SUBSTITUTE(実質収支比率等に係る経年分析!H$48,"▲","-")),2)</f>
        <v>14.45</v>
      </c>
      <c r="E19" s="174">
        <f>ROUND(VALUE(SUBSTITUTE(実質収支比率等に係る経年分析!I$48,"▲","-")),2)</f>
        <v>15.5</v>
      </c>
      <c r="F19" s="174">
        <f>ROUND(VALUE(SUBSTITUTE(実質収支比率等に係る経年分析!J$48,"▲","-")),2)</f>
        <v>17.21</v>
      </c>
    </row>
    <row r="20" spans="1:11" x14ac:dyDescent="0.15">
      <c r="A20" s="174" t="s">
        <v>57</v>
      </c>
      <c r="B20" s="174">
        <f>ROUND(VALUE(SUBSTITUTE(実質収支比率等に係る経年分析!F$47,"▲","-")),2)</f>
        <v>28.92</v>
      </c>
      <c r="C20" s="174">
        <f>ROUND(VALUE(SUBSTITUTE(実質収支比率等に係る経年分析!G$47,"▲","-")),2)</f>
        <v>27.01</v>
      </c>
      <c r="D20" s="174">
        <f>ROUND(VALUE(SUBSTITUTE(実質収支比率等に係る経年分析!H$47,"▲","-")),2)</f>
        <v>31.83</v>
      </c>
      <c r="E20" s="174">
        <f>ROUND(VALUE(SUBSTITUTE(実質収支比率等に係る経年分析!I$47,"▲","-")),2)</f>
        <v>32.17</v>
      </c>
      <c r="F20" s="174">
        <f>ROUND(VALUE(SUBSTITUTE(実質収支比率等に係る経年分析!J$47,"▲","-")),2)</f>
        <v>35.71</v>
      </c>
    </row>
    <row r="21" spans="1:11" x14ac:dyDescent="0.15">
      <c r="A21" s="174" t="s">
        <v>58</v>
      </c>
      <c r="B21" s="174">
        <f>IF(ISNUMBER(VALUE(SUBSTITUTE(実質収支比率等に係る経年分析!F$49,"▲","-"))),ROUND(VALUE(SUBSTITUTE(実質収支比率等に係る経年分析!F$49,"▲","-")),2),NA())</f>
        <v>1.24</v>
      </c>
      <c r="C21" s="174">
        <f>IF(ISNUMBER(VALUE(SUBSTITUTE(実質収支比率等に係る経年分析!G$49,"▲","-"))),ROUND(VALUE(SUBSTITUTE(実質収支比率等に係る経年分析!G$49,"▲","-")),2),NA())</f>
        <v>4.93</v>
      </c>
      <c r="D21" s="174">
        <f>IF(ISNUMBER(VALUE(SUBSTITUTE(実質収支比率等に係る経年分析!H$49,"▲","-"))),ROUND(VALUE(SUBSTITUTE(実質収支比率等に係る経年分析!H$49,"▲","-")),2),NA())</f>
        <v>6.3</v>
      </c>
      <c r="E21" s="174">
        <f>IF(ISNUMBER(VALUE(SUBSTITUTE(実質収支比率等に係る経年分析!I$49,"▲","-"))),ROUND(VALUE(SUBSTITUTE(実質収支比率等に係る経年分析!I$49,"▲","-")),2),NA())</f>
        <v>-0.24</v>
      </c>
      <c r="F21" s="174">
        <f>IF(ISNUMBER(VALUE(SUBSTITUTE(実質収支比率等に係る経年分析!J$49,"▲","-"))),ROUND(VALUE(SUBSTITUTE(実質収支比率等に係る経年分析!J$49,"▲","-")),2),NA())</f>
        <v>3.94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介護保険（介護サービス事業勘定）特別会計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0.15</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0.55000000000000004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0.56000000000000005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0.47</v>
      </c>
    </row>
    <row r="31" spans="1:11" x14ac:dyDescent="0.15">
      <c r="A31" s="175" t="str">
        <f>IF(連結実質赤字比率に係る赤字・黒字の構成分析!C$39="",NA(),連結実質赤字比率に係る赤字・黒字の構成分析!C$39)</f>
        <v>訪問看護事業特別会計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0.49</v>
      </c>
    </row>
    <row r="32" spans="1:11" x14ac:dyDescent="0.15">
      <c r="A32" s="175" t="str">
        <f>IF(連結実質赤字比率に係る赤字・黒字の構成分析!C$38="",NA(),連結実質赤字比率に係る赤字・黒字の構成分析!C$38)</f>
        <v>介護保険（保険事業勘定）特別会計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1.46</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1.72</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3.86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8.82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6.32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14.13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16.71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2717</v>
      </c>
      <c r="E42" s="176"/>
      <c r="F42" s="176"/>
      <c r="G42" s="176">
        <f>'実質公債費比率（分子）の構造'!L$52</f>
        <v>2702</v>
      </c>
      <c r="H42" s="176"/>
      <c r="I42" s="176"/>
      <c r="J42" s="176">
        <f>'実質公債費比率（分子）の構造'!M$52</f>
        <v>2573</v>
      </c>
      <c r="K42" s="176"/>
      <c r="L42" s="176"/>
      <c r="M42" s="176">
        <f>'実質公債費比率（分子）の構造'!N$52</f>
        <v>2498</v>
      </c>
      <c r="N42" s="176"/>
      <c r="O42" s="176"/>
      <c r="P42" s="176">
        <f>'実質公債費比率（分子）の構造'!O$52</f>
        <v>2481</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108</v>
      </c>
      <c r="C45" s="176"/>
      <c r="D45" s="176"/>
      <c r="E45" s="176">
        <f>'実質公債費比率（分子）の構造'!L$49</f>
        <v>145</v>
      </c>
      <c r="F45" s="176"/>
      <c r="G45" s="176"/>
      <c r="H45" s="176">
        <f>'実質公債費比率（分子）の構造'!M$49</f>
        <v>179</v>
      </c>
      <c r="I45" s="176"/>
      <c r="J45" s="176"/>
      <c r="K45" s="176">
        <f>'実質公債費比率（分子）の構造'!N$49</f>
        <v>153</v>
      </c>
      <c r="L45" s="176"/>
      <c r="M45" s="176"/>
      <c r="N45" s="176">
        <f>'実質公債費比率（分子）の構造'!O$49</f>
        <v>221</v>
      </c>
      <c r="O45" s="176"/>
      <c r="P45" s="176"/>
    </row>
    <row r="46" spans="1:16" x14ac:dyDescent="0.15">
      <c r="A46" s="176" t="s">
        <v>69</v>
      </c>
      <c r="B46" s="176">
        <f>'実質公債費比率（分子）の構造'!K$48</f>
        <v>1651</v>
      </c>
      <c r="C46" s="176"/>
      <c r="D46" s="176"/>
      <c r="E46" s="176">
        <f>'実質公債費比率（分子）の構造'!L$48</f>
        <v>1643</v>
      </c>
      <c r="F46" s="176"/>
      <c r="G46" s="176"/>
      <c r="H46" s="176">
        <f>'実質公債費比率（分子）の構造'!M$48</f>
        <v>1754</v>
      </c>
      <c r="I46" s="176"/>
      <c r="J46" s="176"/>
      <c r="K46" s="176">
        <f>'実質公債費比率（分子）の構造'!N$48</f>
        <v>1592</v>
      </c>
      <c r="L46" s="176"/>
      <c r="M46" s="176"/>
      <c r="N46" s="176">
        <f>'実質公債費比率（分子）の構造'!O$48</f>
        <v>1620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1238</v>
      </c>
      <c r="C49" s="176"/>
      <c r="D49" s="176"/>
      <c r="E49" s="176">
        <f>'実質公債費比率（分子）の構造'!L$45</f>
        <v>1182</v>
      </c>
      <c r="F49" s="176"/>
      <c r="G49" s="176"/>
      <c r="H49" s="176">
        <f>'実質公債費比率（分子）の構造'!M$45</f>
        <v>1085</v>
      </c>
      <c r="I49" s="176"/>
      <c r="J49" s="176"/>
      <c r="K49" s="176">
        <f>'実質公債費比率（分子）の構造'!N$45</f>
        <v>1148</v>
      </c>
      <c r="L49" s="176"/>
      <c r="M49" s="176"/>
      <c r="N49" s="176">
        <f>'実質公債費比率（分子）の構造'!O$45</f>
        <v>1179</v>
      </c>
      <c r="O49" s="176"/>
      <c r="P49" s="176"/>
    </row>
    <row r="50" spans="1:16" x14ac:dyDescent="0.15">
      <c r="A50" s="176" t="s">
        <v>73</v>
      </c>
      <c r="B50" s="176" t="e">
        <f>NA()</f>
        <v>#N/A</v>
      </c>
      <c r="C50" s="176">
        <f>IF(ISNUMBER('実質公債費比率（分子）の構造'!K$53),'実質公債費比率（分子）の構造'!K$53,NA())</f>
        <v>280</v>
      </c>
      <c r="D50" s="176" t="e">
        <f>NA()</f>
        <v>#N/A</v>
      </c>
      <c r="E50" s="176" t="e">
        <f>NA()</f>
        <v>#N/A</v>
      </c>
      <c r="F50" s="176">
        <f>IF(ISNUMBER('実質公債費比率（分子）の構造'!L$53),'実質公債費比率（分子）の構造'!L$53,NA())</f>
        <v>268</v>
      </c>
      <c r="G50" s="176" t="e">
        <f>NA()</f>
        <v>#N/A</v>
      </c>
      <c r="H50" s="176" t="e">
        <f>NA()</f>
        <v>#N/A</v>
      </c>
      <c r="I50" s="176">
        <f>IF(ISNUMBER('実質公債費比率（分子）の構造'!M$53),'実質公債費比率（分子）の構造'!M$53,NA())</f>
        <v>445</v>
      </c>
      <c r="J50" s="176" t="e">
        <f>NA()</f>
        <v>#N/A</v>
      </c>
      <c r="K50" s="176" t="e">
        <f>NA()</f>
        <v>#N/A</v>
      </c>
      <c r="L50" s="176">
        <f>IF(ISNUMBER('実質公債費比率（分子）の構造'!N$53),'実質公債費比率（分子）の構造'!N$53,NA())</f>
        <v>395</v>
      </c>
      <c r="M50" s="176" t="e">
        <f>NA()</f>
        <v>#N/A</v>
      </c>
      <c r="N50" s="176" t="e">
        <f>NA()</f>
        <v>#N/A</v>
      </c>
      <c r="O50" s="176">
        <f>IF(ISNUMBER('実質公債費比率（分子）の構造'!O$53),'実質公債費比率（分子）の構造'!O$53,NA())</f>
        <v>539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15555</v>
      </c>
      <c r="E56" s="175"/>
      <c r="F56" s="175"/>
      <c r="G56" s="175">
        <f>'将来負担比率（分子）の構造'!J$52</f>
        <v>14380</v>
      </c>
      <c r="H56" s="175"/>
      <c r="I56" s="175"/>
      <c r="J56" s="175">
        <f>'将来負担比率（分子）の構造'!K$52</f>
        <v>13848</v>
      </c>
      <c r="K56" s="175"/>
      <c r="L56" s="175"/>
      <c r="M56" s="175">
        <f>'将来負担比率（分子）の構造'!L$52</f>
        <v>13790</v>
      </c>
      <c r="N56" s="175"/>
      <c r="O56" s="175"/>
      <c r="P56" s="175">
        <f>'将来負担比率（分子）の構造'!M$52</f>
        <v>13521</v>
      </c>
    </row>
    <row r="57" spans="1:16" x14ac:dyDescent="0.15">
      <c r="A57" s="175" t="s">
        <v>44</v>
      </c>
      <c r="B57" s="175"/>
      <c r="C57" s="175"/>
      <c r="D57" s="175">
        <f>'将来負担比率（分子）の構造'!I$51</f>
        <v>10349</v>
      </c>
      <c r="E57" s="175"/>
      <c r="F57" s="175"/>
      <c r="G57" s="175">
        <f>'将来負担比率（分子）の構造'!J$51</f>
        <v>10463</v>
      </c>
      <c r="H57" s="175"/>
      <c r="I57" s="175"/>
      <c r="J57" s="175">
        <f>'将来負担比率（分子）の構造'!K$51</f>
        <v>10450</v>
      </c>
      <c r="K57" s="175"/>
      <c r="L57" s="175"/>
      <c r="M57" s="175">
        <f>'将来負担比率（分子）の構造'!L$51</f>
        <v>9916</v>
      </c>
      <c r="N57" s="175"/>
      <c r="O57" s="175"/>
      <c r="P57" s="175">
        <f>'将来負担比率（分子）の構造'!M$51</f>
        <v>9092</v>
      </c>
    </row>
    <row r="58" spans="1:16" x14ac:dyDescent="0.15">
      <c r="A58" s="175" t="s">
        <v>43</v>
      </c>
      <c r="B58" s="175"/>
      <c r="C58" s="175"/>
      <c r="D58" s="175">
        <f>'将来負担比率（分子）の構造'!I$50</f>
        <v>7797</v>
      </c>
      <c r="E58" s="175"/>
      <c r="F58" s="175"/>
      <c r="G58" s="175">
        <f>'将来負担比率（分子）の構造'!J$50</f>
        <v>7797</v>
      </c>
      <c r="H58" s="175"/>
      <c r="I58" s="175"/>
      <c r="J58" s="175">
        <f>'将来負担比率（分子）の構造'!K$50</f>
        <v>7886</v>
      </c>
      <c r="K58" s="175"/>
      <c r="L58" s="175"/>
      <c r="M58" s="175">
        <f>'将来負担比率（分子）の構造'!L$50</f>
        <v>8516</v>
      </c>
      <c r="N58" s="175"/>
      <c r="O58" s="175"/>
      <c r="P58" s="175">
        <f>'将来負担比率（分子）の構造'!M$50</f>
        <v>8701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1129</v>
      </c>
      <c r="C61" s="175"/>
      <c r="D61" s="175"/>
      <c r="E61" s="175">
        <f>'将来負担比率（分子）の構造'!J$46</f>
        <v>1102</v>
      </c>
      <c r="F61" s="175"/>
      <c r="G61" s="175"/>
      <c r="H61" s="175">
        <f>'将来負担比率（分子）の構造'!K$46</f>
        <v>1099</v>
      </c>
      <c r="I61" s="175"/>
      <c r="J61" s="175"/>
      <c r="K61" s="175">
        <f>'将来負担比率（分子）の構造'!L$46</f>
        <v>1079</v>
      </c>
      <c r="L61" s="175"/>
      <c r="M61" s="175"/>
      <c r="N61" s="175">
        <f>'将来負担比率（分子）の構造'!M$46</f>
        <v>1111</v>
      </c>
      <c r="O61" s="175"/>
      <c r="P61" s="175"/>
    </row>
    <row r="62" spans="1:16" x14ac:dyDescent="0.15">
      <c r="A62" s="175" t="s">
        <v>37</v>
      </c>
      <c r="B62" s="175">
        <f>'将来負担比率（分子）の構造'!I$45</f>
        <v>3045</v>
      </c>
      <c r="C62" s="175"/>
      <c r="D62" s="175"/>
      <c r="E62" s="175">
        <f>'将来負担比率（分子）の構造'!J$45</f>
        <v>3147</v>
      </c>
      <c r="F62" s="175"/>
      <c r="G62" s="175"/>
      <c r="H62" s="175">
        <f>'将来負担比率（分子）の構造'!K$45</f>
        <v>3088</v>
      </c>
      <c r="I62" s="175"/>
      <c r="J62" s="175"/>
      <c r="K62" s="175">
        <f>'将来負担比率（分子）の構造'!L$45</f>
        <v>3097</v>
      </c>
      <c r="L62" s="175"/>
      <c r="M62" s="175"/>
      <c r="N62" s="175">
        <f>'将来負担比率（分子）の構造'!M$45</f>
        <v>3125</v>
      </c>
      <c r="O62" s="175"/>
      <c r="P62" s="175"/>
    </row>
    <row r="63" spans="1:16" x14ac:dyDescent="0.15">
      <c r="A63" s="175" t="s">
        <v>36</v>
      </c>
      <c r="B63" s="175">
        <f>'将来負担比率（分子）の構造'!I$44</f>
        <v>1713</v>
      </c>
      <c r="C63" s="175"/>
      <c r="D63" s="175"/>
      <c r="E63" s="175">
        <f>'将来負担比率（分子）の構造'!J$44</f>
        <v>1723</v>
      </c>
      <c r="F63" s="175"/>
      <c r="G63" s="175"/>
      <c r="H63" s="175">
        <f>'将来負担比率（分子）の構造'!K$44</f>
        <v>2282</v>
      </c>
      <c r="I63" s="175"/>
      <c r="J63" s="175"/>
      <c r="K63" s="175">
        <f>'将来負担比率（分子）の構造'!L$44</f>
        <v>2405</v>
      </c>
      <c r="L63" s="175"/>
      <c r="M63" s="175"/>
      <c r="N63" s="175">
        <f>'将来負担比率（分子）の構造'!M$44</f>
        <v>2312</v>
      </c>
      <c r="O63" s="175"/>
      <c r="P63" s="175"/>
    </row>
    <row r="64" spans="1:16" x14ac:dyDescent="0.15">
      <c r="A64" s="175" t="s">
        <v>35</v>
      </c>
      <c r="B64" s="175">
        <f>'将来負担比率（分子）の構造'!I$43</f>
        <v>15649</v>
      </c>
      <c r="C64" s="175"/>
      <c r="D64" s="175"/>
      <c r="E64" s="175">
        <f>'将来負担比率（分子）の構造'!J$43</f>
        <v>15451</v>
      </c>
      <c r="F64" s="175"/>
      <c r="G64" s="175"/>
      <c r="H64" s="175">
        <f>'将来負担比率（分子）の構造'!K$43</f>
        <v>14986</v>
      </c>
      <c r="I64" s="175"/>
      <c r="J64" s="175"/>
      <c r="K64" s="175">
        <f>'将来負担比率（分子）の構造'!L$43</f>
        <v>15551</v>
      </c>
      <c r="L64" s="175"/>
      <c r="M64" s="175"/>
      <c r="N64" s="175">
        <f>'将来負担比率（分子）の構造'!M$43</f>
        <v>15697</v>
      </c>
      <c r="O64" s="175"/>
      <c r="P64" s="175"/>
    </row>
    <row r="65" spans="1:16" x14ac:dyDescent="0.15">
      <c r="A65" s="175" t="s">
        <v>34</v>
      </c>
      <c r="B65" s="175">
        <f>'将来負担比率（分子）の構造'!I$42</f>
        <v>114</v>
      </c>
      <c r="C65" s="175"/>
      <c r="D65" s="175"/>
      <c r="E65" s="175">
        <f>'将来負担比率（分子）の構造'!J$42</f>
        <v>426</v>
      </c>
      <c r="F65" s="175"/>
      <c r="G65" s="175"/>
      <c r="H65" s="175">
        <f>'将来負担比率（分子）の構造'!K$42</f>
        <v>642</v>
      </c>
      <c r="I65" s="175"/>
      <c r="J65" s="175"/>
      <c r="K65" s="175">
        <f>'将来負担比率（分子）の構造'!L$42</f>
        <v>622</v>
      </c>
      <c r="L65" s="175"/>
      <c r="M65" s="175"/>
      <c r="N65" s="175">
        <f>'将来負担比率（分子）の構造'!M$42</f>
        <v>722</v>
      </c>
      <c r="O65" s="175"/>
      <c r="P65" s="175"/>
    </row>
    <row r="66" spans="1:16" x14ac:dyDescent="0.15">
      <c r="A66" s="175" t="s">
        <v>33</v>
      </c>
      <c r="B66" s="175">
        <f>'将来負担比率（分子）の構造'!I$41</f>
        <v>9369</v>
      </c>
      <c r="C66" s="175"/>
      <c r="D66" s="175"/>
      <c r="E66" s="175">
        <f>'将来負担比率（分子）の構造'!J$41</f>
        <v>9385</v>
      </c>
      <c r="F66" s="175"/>
      <c r="G66" s="175"/>
      <c r="H66" s="175">
        <f>'将来負担比率（分子）の構造'!K$41</f>
        <v>9115</v>
      </c>
      <c r="I66" s="175"/>
      <c r="J66" s="175"/>
      <c r="K66" s="175">
        <f>'将来負担比率（分子）の構造'!L$41</f>
        <v>8878</v>
      </c>
      <c r="L66" s="175"/>
      <c r="M66" s="175"/>
      <c r="N66" s="175">
        <f>'将来負担比率（分子）の構造'!M$41</f>
        <v>8713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365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6077</v>
      </c>
      <c r="C72" s="179">
        <f>基金残高に係る経年分析!G55</f>
        <v>5933</v>
      </c>
      <c r="D72" s="179">
        <f>基金残高に係る経年分析!H55</f>
        <v>6410</v>
      </c>
    </row>
    <row r="73" spans="1:16" x14ac:dyDescent="0.15">
      <c r="A73" s="178" t="s">
        <v>80</v>
      </c>
      <c r="B73" s="179">
        <f>基金残高に係る経年分析!F56</f>
        <v>7</v>
      </c>
      <c r="C73" s="179">
        <f>基金残高に係る経年分析!G56</f>
        <v>7</v>
      </c>
      <c r="D73" s="179">
        <f>基金残高に係る経年分析!H56</f>
        <v>7</v>
      </c>
    </row>
    <row r="74" spans="1:16" x14ac:dyDescent="0.15">
      <c r="A74" s="178" t="s">
        <v>81</v>
      </c>
      <c r="B74" s="179">
        <f>基金残高に係る経年分析!F57</f>
        <v>1912</v>
      </c>
      <c r="C74" s="179">
        <f>基金残高に係る経年分析!G57</f>
        <v>1927</v>
      </c>
      <c r="D74" s="179">
        <f>基金残高に係る経年分析!H57</f>
        <v>1880</v>
      </c>
    </row>
  </sheetData>
  <sheetProtection algorithmName="SHA-512" hashValue="VRflpJlvsYYtddZmAxneFySZdJK4OZVKJ1nZfp0ps8o6a93XThCNKoEutXSHawzz0FPQacCuVsD+IGCwu4fEqA==" saltValue="kKVlW8jHpWiyKhHIE6sA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2024-03-21T04:48:33Z</cp:lastPrinted>
  <dcterms:created xsi:type="dcterms:W3CDTF">2024-02-05T01:48:17Z</dcterms:created>
  <dcterms:modified xsi:type="dcterms:W3CDTF">2024-03-25T05:05:42Z</dcterms:modified>
  <cp:category/>
</cp:coreProperties>
</file>