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92DD3D19-B5D9-4C16-A0BD-4E99AD3700FB}"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U37" i="10"/>
  <c r="C37" i="10"/>
  <c r="CO36" i="10"/>
  <c r="BE36" i="10"/>
  <c r="C36" i="10"/>
  <c r="CO35" i="10"/>
  <c r="BE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alcChain>
</file>

<file path=xl/sharedStrings.xml><?xml version="1.0" encoding="utf-8"?>
<sst xmlns="http://schemas.openxmlformats.org/spreadsheetml/2006/main" count="1063" uniqueCount="603">
  <si>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</si>
  <si>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</si>
  <si>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</si>
  <si>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</si>
  <si>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</si>
  <si>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</si>
  <si>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</si>
  <si>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</si>
  <si>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</si>
  <si>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</si>
  <si>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</si>
  <si>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</si>
  <si>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</si>
  <si>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</si>
  <si>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</si>
  <si>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</si>
  <si>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</si>
  <si>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</si>
  <si>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</si>
  <si>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</si>
  <si>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</si>
  <si>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</si>
  <si>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</si>
  <si>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</si>
  <si>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</si>
  <si>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</si>
  <si>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</si>
  <si>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</si>
  <si>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</si>
  <si>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</si>
  <si>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</si>
  <si>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</si>
  <si>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</si>
  <si>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</si>
  <si>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</si>
  <si>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</si>
  <si>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</si>
  <si>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</si>
  <si>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</si>
  <si>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</si>
  <si>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</si>
  <si>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</si>
  <si>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</si>
  <si>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</si>
  <si>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</si>
  <si>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</si>
  <si>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</si>
  <si>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</si>
  <si>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</si>
  <si>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</si>
  <si>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</si>
  <si>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</si>
  <si>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</si>
  <si>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</si>
  <si>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</si>
  <si>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</si>
  <si>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</si>
  <si>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</si>
  <si>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</si>
  <si>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</si>
  <si>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</si>
  <si>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</si>
  <si>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</si>
  <si>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</si>
  <si>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</si>
  <si>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</si>
  <si>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</si>
  <si>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</si>
  <si>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</si>
  <si>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</si>
  <si>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</si>
  <si>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</si>
  <si>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</si>
  <si>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</si>
  <si>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</si>
  <si>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</si>
  <si>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</si>
  <si>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</si>
  <si>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</si>
  <si>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</si>
  <si>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</si>
  <si>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</si>
  <si>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</si>
  <si>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</si>
  <si>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</si>
  <si>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</si>
  <si>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</si>
  <si>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</si>
  <si>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</si>
  <si>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</si>
  <si>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</si>
  <si>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</si>
  <si>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</si>
  <si>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</si>
  <si>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</si>
  <si>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</si>
  <si>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</si>
  <si>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</si>
  <si>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</si>
  <si>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</si>
  <si>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</si>
  <si>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</si>
  <si>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</si>
  <si>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</si>
  <si>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</si>
  <si>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</si>
  <si>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</si>
  <si>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</si>
  <si>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</si>
  <si>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</si>
  <si>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</si>
  <si>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</si>
  <si>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</si>
  <si>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</si>
  <si>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</si>
  <si>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</si>
  <si>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</si>
  <si>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</si>
  <si>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</si>
  <si>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</si>
  <si>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</si>
  <si>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</si>
  <si>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</si>
  <si>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</si>
  <si>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</si>
  <si>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</si>
  <si>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</si>
  <si>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</si>
  <si>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</si>
  <si>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</si>
  <si>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</si>
  <si>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</si>
  <si>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</si>
  <si>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</si>
  <si>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</si>
  <si>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</si>
  <si>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</si>
  <si>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</si>
  <si>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</si>
  <si>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</si>
  <si>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</si>
  <si>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</si>
  <si>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</si>
  <si>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</si>
  <si>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</si>
  <si>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</si>
  <si>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</si>
  <si>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</si>
  <si>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</si>
  <si>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</si>
  <si>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</si>
  <si>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</si>
  <si>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</si>
  <si>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</si>
  <si>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</si>
  <si>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</si>
  <si>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</si>
  <si>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</si>
  <si>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</si>
  <si>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</si>
  <si>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</si>
  <si>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</si>
  <si>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</si>
  <si>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</si>
  <si>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</si>
  <si>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</si>
  <si>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</si>
  <si>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</si>
  <si>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</si>
  <si>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</si>
  <si>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</si>
  <si>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</si>
  <si>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</si>
  <si>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</si>
  <si>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</si>
  <si>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</si>
  <si>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</si>
  <si>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</si>
  <si>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</si>
  <si>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</si>
  <si>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</si>
  <si>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</si>
  <si>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</si>
  <si>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</si>
  <si>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</si>
  <si>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</si>
  <si>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</si>
  <si>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</si>
  <si>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</si>
  <si>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</si>
  <si>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</si>
  <si>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</si>
  <si>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</si>
  <si>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</si>
  <si>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</si>
  <si>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</si>
  <si>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</si>
  <si>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</si>
  <si>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</si>
  <si>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</si>
  <si>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</si>
  <si>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</si>
  <si>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</si>
  <si>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</si>
  <si>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</si>
  <si>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</si>
  <si>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</si>
  <si>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</si>
  <si>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</si>
  <si>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</si>
  <si>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</si>
  <si>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</si>
  <si>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</si>
  <si>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</si>
  <si>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</si>
  <si>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</si>
  <si>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</si>
  <si>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</si>
  <si>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愛知県常滑市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</si>
  <si>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</si>
  <si>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</si>
  <si>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</si>
  <si>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</si>
  <si>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</si>
  <si>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</si>
  <si>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</si>
  <si>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</si>
  <si>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</si>
  <si>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</si>
  <si>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</si>
  <si>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</si>
  <si>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</si>
  <si>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</si>
  <si>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</si>
  <si>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</si>
  <si>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</si>
  <si>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</si>
  <si>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</si>
  <si>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</si>
  <si>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</si>
  <si>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</si>
  <si>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</si>
  <si>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</si>
  <si>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</si>
  <si>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</si>
  <si>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</si>
  <si>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</si>
  <si>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</si>
  <si>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</si>
  <si>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</si>
  <si>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</si>
  <si>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</si>
  <si>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</si>
  <si>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</si>
  <si>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</si>
  <si>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</si>
  <si>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</si>
  <si>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</si>
  <si>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</si>
  <si>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</si>
  <si>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</si>
  <si>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</si>
  <si>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</si>
  <si>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</si>
  <si>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</si>
  <si>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</si>
  <si>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</si>
  <si>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</si>
  <si>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</si>
  <si>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</si>
  <si>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</si>
  <si>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</si>
  <si>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</si>
  <si>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</si>
  <si>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</si>
  <si>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</si>
  <si>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</si>
  <si>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</si>
  <si>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</si>
  <si>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</si>
  <si>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</si>
  <si>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</si>
  <si>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</si>
  <si>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</si>
  <si>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</si>
  <si>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</si>
  <si>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</si>
  <si>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</si>
  <si>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</si>
  <si>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</si>
  <si>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</si>
  <si>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</si>
  <si>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</si>
  <si>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</si>
  <si>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</si>
  <si>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</si>
  <si>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</si>
  <si>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</si>
  <si>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</si>
  <si>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</si>
  <si>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</si>
  <si>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</si>
  <si>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</si>
  <si>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</si>
  <si>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</si>
  <si>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</si>
  <si>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</si>
  <si>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</si>
  <si>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</si>
  <si>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</si>
  <si>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</si>
  <si>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</si>
  <si>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</si>
  <si>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</si>
  <si>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</si>
  <si>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</si>
  <si>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</si>
  <si>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</si>
  <si>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</si>
  <si>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</si>
  <si>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</si>
  <si>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</si>
  <si>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</si>
  <si>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</si>
  <si>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</si>
  <si>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</si>
  <si>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</si>
  <si>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</si>
  <si>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</si>
  <si>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</si>
  <si>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</si>
  <si>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</si>
  <si>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</si>
  <si>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</si>
  <si>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</si>
  <si>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</si>
  <si>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</si>
  <si>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</si>
  <si>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</si>
  <si>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</si>
  <si>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</si>
  <si>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</si>
  <si>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</si>
  <si>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</si>
  <si>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</si>
  <si>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</si>
  <si>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</si>
  <si>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</si>
  <si>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</si>
  <si>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</si>
  <si>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</si>
  <si>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</si>
  <si>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</si>
  <si>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</si>
  <si>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</si>
  <si>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</si>
  <si>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</si>
  <si>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</si>
  <si>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</si>
  <si>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</si>
  <si>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</si>
  <si>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</si>
  <si>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</si>
  <si>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</si>
  <si>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</si>
  <si>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</si>
  <si>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</si>
  <si>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</si>
  <si>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</si>
  <si>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</si>
  <si>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</si>
  <si>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愛知県常滑市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</si>
  <si>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</si>
  <si>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</si>
  <si>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</si>
  <si>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</si>
  <si>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</si>
  <si>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</si>
  <si>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</si>
  <si>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</si>
  <si>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</si>
  <si>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</si>
  <si>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</si>
  <si>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</si>
  <si>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</si>
  <si>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</si>
  <si>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</si>
  <si>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</si>
  <si>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</si>
  <si>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</si>
  <si>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</si>
  <si>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</si>
  <si>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</si>
  <si>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</si>
  <si>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</si>
  <si>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</si>
  <si>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</si>
  <si>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</si>
  <si>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</si>
  <si>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</si>
  <si>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</si>
  <si>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</si>
  <si>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</si>
  <si>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</si>
  <si>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</si>
  <si>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</si>
  <si>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</si>
  <si>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</si>
  <si>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</si>
  <si>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</si>
  <si>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</si>
  <si>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</si>
  <si>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</si>
  <si>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</si>
  <si>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</si>
  <si>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</si>
  <si>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</si>
  <si>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</si>
  <si>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</si>
  <si>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</si>
  <si>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</si>
  <si>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</si>
  <si>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</si>
  <si>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</si>
  <si>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</si>
  <si>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</si>
  <si>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</si>
  <si>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</si>
  <si>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</si>
  <si>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</si>
  <si>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</si>
  <si>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</si>
  <si>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</si>
  <si>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</si>
  <si>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</si>
  <si>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</si>
  <si>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</si>
  <si>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</si>
  <si>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</si>
  <si>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</si>
  <si>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</si>
  <si>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</si>
  <si>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</si>
  <si>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</si>
  <si>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</si>
  <si>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</si>
  <si>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</si>
  <si>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</si>
  <si>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</si>
  <si>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</si>
  <si>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</si>
  <si>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</si>
  <si>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</si>
  <si>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</si>
  <si>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</si>
  <si>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</si>
  <si>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</si>
  <si>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</si>
  <si>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</si>
  <si>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</si>
  <si>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</si>
  <si>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</si>
  <si>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</si>
  <si>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</si>
  <si>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</si>
  <si>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</si>
  <si>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</si>
  <si>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</si>
  <si>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</si>
  <si>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</si>
  <si>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</si>
  <si>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</si>
  <si>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</si>
  <si>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</si>
  <si>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</si>
  <si>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</si>
  <si>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</si>
  <si>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</si>
  <si>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</si>
  <si>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</si>
  <si>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</si>
  <si>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</si>
  <si>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</si>
  <si>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</si>
  <si>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</si>
  <si>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</si>
  <si>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</si>
  <si>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</si>
  <si>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</si>
  <si>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</si>
  <si>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</si>
  <si>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</si>
  <si>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</si>
  <si>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</si>
  <si>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</si>
  <si>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</si>
  <si>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</si>
  <si>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</si>
  <si>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</si>
  <si>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</si>
  <si>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</si>
  <si>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</si>
  <si>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</si>
  <si>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</si>
  <si>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</si>
  <si>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</si>
  <si>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</si>
  <si>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</si>
  <si>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</si>
  <si>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</si>
  <si>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</si>
  <si>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</si>
  <si>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</si>
  <si>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</si>
  <si>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</si>
  <si>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</si>
  <si>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</si>
  <si>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</si>
  <si>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</si>
  <si>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</si>
  <si>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</si>
  <si>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</si>
  <si>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</si>
  <si>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</si>
  <si>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</si>
  <si>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</si>
  <si>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</si>
  <si>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</si>
  <si>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</si>
  <si>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</si>
  <si>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</si>
  <si>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</si>
  <si>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</si>
  <si>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</si>
  <si>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</si>
  <si>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</si>
  <si>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</si>
  <si>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</si>
  <si>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</si>
  <si>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</si>
  <si>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</si>
  <si>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</si>
  <si>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</si>
  <si>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</si>
  <si>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</si>
  <si>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</si>
  <si>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</si>
  <si>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</si>
  <si>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</si>
  <si>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</si>
  <si>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</si>
  <si>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</si>
  <si>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</si>
  <si>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</si>
  <si>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</si>
  <si>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</si>
  <si>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</si>
  <si>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</si>
  <si>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</si>
  <si>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</si>
  <si>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</si>
  <si>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</si>
  <si>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</si>
  <si>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</si>
  <si>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</si>
  <si>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</si>
  <si>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</si>
  <si>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</si>
  <si>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</si>
  <si>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</si>
  <si>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</si>
  <si>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</si>
  <si>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7.39</t>
  </si>
  <si>
    <t>▲ 0.27</t>
  </si>
  <si>
    <t>▲ 2.39</t>
  </si>
  <si>
    <t>モーターボート競走事業会計</t>
  </si>
  <si>
    <t>病院事業会計</t>
  </si>
  <si>
    <t>一般会計</t>
  </si>
  <si>
    <t>水道事業会計</t>
  </si>
  <si>
    <t>下水道事業会計</t>
  </si>
  <si>
    <t>介護保険事業特別会計</t>
  </si>
  <si>
    <t>国民健康保険事業特別会計</t>
  </si>
  <si>
    <t>常滑駅周辺土地区画整理事業特別会計</t>
  </si>
  <si>
    <t>その他会計（赤字）</t>
  </si>
  <si>
    <t>その他会計（黒字）</t>
  </si>
  <si>
    <t>H30</t>
    <phoneticPr fontId="5"/>
  </si>
  <si>
    <t>R01</t>
    <phoneticPr fontId="5"/>
  </si>
  <si>
    <t>R02</t>
    <phoneticPr fontId="5"/>
  </si>
  <si>
    <t>R03</t>
    <phoneticPr fontId="5"/>
  </si>
  <si>
    <t>R04</t>
    <phoneticPr fontId="5"/>
  </si>
  <si>
    <t>半田常滑看護専門学校</t>
  </si>
  <si>
    <t>中部知多衛生組合</t>
  </si>
  <si>
    <t>愛知県後期高齢者広域連合(一般会計)</t>
    <rPh sb="13" eb="15">
      <t>イッパン</t>
    </rPh>
    <rPh sb="15" eb="17">
      <t>カイケイ</t>
    </rPh>
    <phoneticPr fontId="2"/>
  </si>
  <si>
    <t>愛知県後期高齢者広域連合(後期高齢者医療特別会計)</t>
    <rPh sb="13" eb="15">
      <t>コウキ</t>
    </rPh>
    <rPh sb="15" eb="18">
      <t>コウレイシャ</t>
    </rPh>
    <rPh sb="18" eb="20">
      <t>イリョウ</t>
    </rPh>
    <rPh sb="20" eb="22">
      <t>トクベツ</t>
    </rPh>
    <rPh sb="22" eb="24">
      <t>カイケイ</t>
    </rPh>
    <phoneticPr fontId="2"/>
  </si>
  <si>
    <t>常滑武豊衛生組合</t>
  </si>
  <si>
    <t>知多南部広域環境組合</t>
  </si>
  <si>
    <t>-</t>
    <phoneticPr fontId="2"/>
  </si>
  <si>
    <t>ボートレースまちづくり基金</t>
    <rPh sb="11" eb="13">
      <t>キキン</t>
    </rPh>
    <phoneticPr fontId="5"/>
  </si>
  <si>
    <t>公共施設等整備基金</t>
    <rPh sb="0" eb="2">
      <t>コウキョウ</t>
    </rPh>
    <rPh sb="2" eb="4">
      <t>シセツ</t>
    </rPh>
    <rPh sb="4" eb="5">
      <t>トウ</t>
    </rPh>
    <rPh sb="5" eb="7">
      <t>セイビ</t>
    </rPh>
    <rPh sb="7" eb="9">
      <t>キキン</t>
    </rPh>
    <phoneticPr fontId="2"/>
  </si>
  <si>
    <t>西知多道路整備事業に係る青海グラウンド代替施設等整備基金</t>
    <phoneticPr fontId="2"/>
  </si>
  <si>
    <t>ごみ減量化推進基金</t>
    <rPh sb="2" eb="3">
      <t>ゲン</t>
    </rPh>
    <rPh sb="3" eb="4">
      <t>リョウ</t>
    </rPh>
    <rPh sb="4" eb="5">
      <t>カ</t>
    </rPh>
    <rPh sb="5" eb="7">
      <t>スイシン</t>
    </rPh>
    <rPh sb="7" eb="9">
      <t>キキン</t>
    </rPh>
    <phoneticPr fontId="2"/>
  </si>
  <si>
    <t>-</t>
    <phoneticPr fontId="2"/>
  </si>
  <si>
    <t>陶業陶芸振興事業基金</t>
    <rPh sb="0" eb="2">
      <t>トウギョウ</t>
    </rPh>
    <rPh sb="2" eb="4">
      <t>トウゲイ</t>
    </rPh>
    <rPh sb="4" eb="6">
      <t>シンコウ</t>
    </rPh>
    <rPh sb="6" eb="8">
      <t>ジギョウ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</si>
</sst>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80FE-411F-974B-E9A0FCE116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51990</c:v>
                </c:pt>
                <c:pt idx="1">
                  <c:v>64077</c:v>
                </c:pt>
                <c:pt idx="2">
                  <c:v>155591</c:v>
                </c:pt>
                <c:pt idx="3">
                  <c:v>65500</c:v>
                </c:pt>
                <c:pt idx="4">
                  <c:v>67504</c:v>
                </c:pt>
              </c:numCache>
            </c:numRef>
          </c:val>
          <c:smooth val="0"/>
          <c:extLst>
            <c:ext xmlns:c16="http://schemas.microsoft.com/office/drawing/2014/chart" uri="{C3380CC4-5D6E-409C-BE32-E72D297353CC}">
              <c16:uniqueId val="{00000001-80FE-411F-974B-E9A0FCE116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6.96</c:v>
                </c:pt>
                <c:pt idx="1">
                  <c:v>7.01</c:v>
                </c:pt>
                <c:pt idx="2">
                  <c:v>8.64</c:v>
                </c:pt>
                <c:pt idx="3">
                  <c:v>10.82</c:v>
                </c:pt>
                <c:pt idx="4">
                  <c:v>7.96</c:v>
                </c:pt>
              </c:numCache>
            </c:numRef>
          </c:val>
          <c:extLst>
            <c:ext xmlns:c16="http://schemas.microsoft.com/office/drawing/2014/chart" uri="{C3380CC4-5D6E-409C-BE32-E72D297353CC}">
              <c16:uniqueId val="{00000000-8C3F-48E9-9F93-4F510FFB91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11.62</c:v>
                </c:pt>
                <c:pt idx="1">
                  <c:v>15.12</c:v>
                </c:pt>
                <c:pt idx="2">
                  <c:v>15.66</c:v>
                </c:pt>
                <c:pt idx="3">
                  <c:v>17.5</c:v>
                </c:pt>
                <c:pt idx="4">
                  <c:v>18.57</c:v>
                </c:pt>
              </c:numCache>
            </c:numRef>
          </c:val>
          <c:extLst>
            <c:ext xmlns:c16="http://schemas.microsoft.com/office/drawing/2014/chart" uri="{C3380CC4-5D6E-409C-BE32-E72D297353CC}">
              <c16:uniqueId val="{00000001-8C3F-48E9-9F93-4F510FFB91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-7.39</c:v>
                </c:pt>
                <c:pt idx="1">
                  <c:v>0.14000000000000001</c:v>
                </c:pt>
                <c:pt idx="2">
                  <c:v>-0.27</c:v>
                </c:pt>
                <c:pt idx="3">
                  <c:v>4.37</c:v>
                </c:pt>
                <c:pt idx="4">
                  <c:v>-2.39</c:v>
                </c:pt>
              </c:numCache>
            </c:numRef>
          </c:val>
          <c:smooth val="0"/>
          <c:extLst>
            <c:ext xmlns:c16="http://schemas.microsoft.com/office/drawing/2014/chart" uri="{C3380CC4-5D6E-409C-BE32-E72D297353CC}">
              <c16:uniqueId val="{00000002-8C3F-48E9-9F93-4F510FFB91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8.4</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E26-4F3E-9AA6-729750FD44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6-4F3E-9AA6-729750FD44BA}"/>
            </c:ext>
          </c:extLst>
        </c:ser>
        <c:ser>
          <c:idx val="2"/>
          <c:order val="2"/>
          <c:tx>
            <c:strRef>
              <c:f>データシート!$A$29</c:f>
              <c:strCache>
                <c:ptCount val="1"/>
                <c:pt idx="0">
                  <c:v>常滑駅周辺土地区画整理事業特別会計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0.05</c:v>
                </c:pt>
                <c:pt idx="4">
                  <c:v>#N/A</c:v>
                </c:pt>
                <c:pt idx="5">
                  <c:v>0.01</c:v>
                </c:pt>
                <c:pt idx="6">
                  <c:v>#N/A</c:v>
                </c:pt>
                <c:pt idx="7">
                  <c:v>0</c:v>
                </c:pt>
                <c:pt idx="8">
                  <c:v>#N/A</c:v>
                </c:pt>
                <c:pt idx="9">
                  <c:v>0.01</c:v>
                </c:pt>
              </c:numCache>
            </c:numRef>
          </c:val>
          <c:extLst>
            <c:ext xmlns:c16="http://schemas.microsoft.com/office/drawing/2014/chart" uri="{C3380CC4-5D6E-409C-BE32-E72D297353CC}">
              <c16:uniqueId val="{00000002-EE26-4F3E-9AA6-729750FD44B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0.91</c:v>
                </c:pt>
                <c:pt idx="2">
                  <c:v>#N/A</c:v>
                </c:pt>
                <c:pt idx="3">
                  <c:v>0.41</c:v>
                </c:pt>
                <c:pt idx="4">
                  <c:v>#N/A</c:v>
                </c:pt>
                <c:pt idx="5">
                  <c:v>0.52</c:v>
                </c:pt>
                <c:pt idx="6">
                  <c:v>#N/A</c:v>
                </c:pt>
                <c:pt idx="7">
                  <c:v>0.75</c:v>
                </c:pt>
                <c:pt idx="8">
                  <c:v>#N/A</c:v>
                </c:pt>
                <c:pt idx="9">
                  <c:v>0.42</c:v>
                </c:pt>
              </c:numCache>
            </c:numRef>
          </c:val>
          <c:extLst>
            <c:ext xmlns:c16="http://schemas.microsoft.com/office/drawing/2014/chart" uri="{C3380CC4-5D6E-409C-BE32-E72D297353CC}">
              <c16:uniqueId val="{00000003-EE26-4F3E-9AA6-729750FD44B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1.08</c:v>
                </c:pt>
                <c:pt idx="2">
                  <c:v>#N/A</c:v>
                </c:pt>
                <c:pt idx="3">
                  <c:v>0.56999999999999995</c:v>
                </c:pt>
                <c:pt idx="4">
                  <c:v>#N/A</c:v>
                </c:pt>
                <c:pt idx="5">
                  <c:v>0.79</c:v>
                </c:pt>
                <c:pt idx="6">
                  <c:v>#N/A</c:v>
                </c:pt>
                <c:pt idx="7">
                  <c:v>0.9</c:v>
                </c:pt>
                <c:pt idx="8">
                  <c:v>#N/A</c:v>
                </c:pt>
                <c:pt idx="9">
                  <c:v>1.27</c:v>
                </c:pt>
              </c:numCache>
            </c:numRef>
          </c:val>
          <c:extLst>
            <c:ext xmlns:c16="http://schemas.microsoft.com/office/drawing/2014/chart" uri="{C3380CC4-5D6E-409C-BE32-E72D297353CC}">
              <c16:uniqueId val="{00000004-EE26-4F3E-9AA6-729750FD44B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1.56</c:v>
                </c:pt>
                <c:pt idx="6">
                  <c:v>#N/A</c:v>
                </c:pt>
                <c:pt idx="7">
                  <c:v>2.9</c:v>
                </c:pt>
                <c:pt idx="8">
                  <c:v>#N/A</c:v>
                </c:pt>
                <c:pt idx="9">
                  <c:v>4.5</c:v>
                </c:pt>
              </c:numCache>
            </c:numRef>
          </c:val>
          <c:extLst>
            <c:ext xmlns:c16="http://schemas.microsoft.com/office/drawing/2014/chart" uri="{C3380CC4-5D6E-409C-BE32-E72D297353CC}">
              <c16:uniqueId val="{00000005-EE26-4F3E-9AA6-729750FD44B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10.63</c:v>
                </c:pt>
                <c:pt idx="4">
                  <c:v>#N/A</c:v>
                </c:pt>
                <c:pt idx="5">
                  <c:v>8.1199999999999992</c:v>
                </c:pt>
                <c:pt idx="6">
                  <c:v>#N/A</c:v>
                </c:pt>
                <c:pt idx="7">
                  <c:v>7.94</c:v>
                </c:pt>
                <c:pt idx="8">
                  <c:v>#N/A</c:v>
                </c:pt>
                <c:pt idx="9">
                  <c:v>6.88</c:v>
                </c:pt>
              </c:numCache>
            </c:numRef>
          </c:val>
          <c:extLst>
            <c:ext xmlns:c16="http://schemas.microsoft.com/office/drawing/2014/chart" uri="{C3380CC4-5D6E-409C-BE32-E72D297353CC}">
              <c16:uniqueId val="{00000006-EE26-4F3E-9AA6-729750FD44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6.86</c:v>
                </c:pt>
                <c:pt idx="2">
                  <c:v>#N/A</c:v>
                </c:pt>
                <c:pt idx="3">
                  <c:v>6.96</c:v>
                </c:pt>
                <c:pt idx="4">
                  <c:v>#N/A</c:v>
                </c:pt>
                <c:pt idx="5">
                  <c:v>8.6199999999999992</c:v>
                </c:pt>
                <c:pt idx="6">
                  <c:v>#N/A</c:v>
                </c:pt>
                <c:pt idx="7">
                  <c:v>10.82</c:v>
                </c:pt>
                <c:pt idx="8">
                  <c:v>#N/A</c:v>
                </c:pt>
                <c:pt idx="9">
                  <c:v>7.95</c:v>
                </c:pt>
              </c:numCache>
            </c:numRef>
          </c:val>
          <c:extLst>
            <c:ext xmlns:c16="http://schemas.microsoft.com/office/drawing/2014/chart" uri="{C3380CC4-5D6E-409C-BE32-E72D297353CC}">
              <c16:uniqueId val="{00000007-EE26-4F3E-9AA6-729750FD44B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8.86</c:v>
                </c:pt>
                <c:pt idx="2">
                  <c:v>#N/A</c:v>
                </c:pt>
                <c:pt idx="3">
                  <c:v>5.56</c:v>
                </c:pt>
                <c:pt idx="4">
                  <c:v>#N/A</c:v>
                </c:pt>
                <c:pt idx="5">
                  <c:v>5.09</c:v>
                </c:pt>
                <c:pt idx="6">
                  <c:v>#N/A</c:v>
                </c:pt>
                <c:pt idx="7">
                  <c:v>10.84</c:v>
                </c:pt>
                <c:pt idx="8">
                  <c:v>#N/A</c:v>
                </c:pt>
                <c:pt idx="9">
                  <c:v>14.05</c:v>
                </c:pt>
              </c:numCache>
            </c:numRef>
          </c:val>
          <c:extLst>
            <c:ext xmlns:c16="http://schemas.microsoft.com/office/drawing/2014/chart" uri="{C3380CC4-5D6E-409C-BE32-E72D297353CC}">
              <c16:uniqueId val="{00000008-EE26-4F3E-9AA6-729750FD44BA}"/>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40.07</c:v>
                </c:pt>
                <c:pt idx="2">
                  <c:v>#N/A</c:v>
                </c:pt>
                <c:pt idx="3">
                  <c:v>59.82</c:v>
                </c:pt>
                <c:pt idx="4">
                  <c:v>#N/A</c:v>
                </c:pt>
                <c:pt idx="5">
                  <c:v>71.3</c:v>
                </c:pt>
                <c:pt idx="6">
                  <c:v>#N/A</c:v>
                </c:pt>
                <c:pt idx="7">
                  <c:v>87.58</c:v>
                </c:pt>
                <c:pt idx="8">
                  <c:v>#N/A</c:v>
                </c:pt>
                <c:pt idx="9">
                  <c:v>126.15</c:v>
                </c:pt>
              </c:numCache>
            </c:numRef>
          </c:val>
          <c:extLst>
            <c:ext xmlns:c16="http://schemas.microsoft.com/office/drawing/2014/chart" uri="{C3380CC4-5D6E-409C-BE32-E72D297353CC}">
              <c16:uniqueId val="{00000009-EE26-4F3E-9AA6-729750FD44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2707</c:v>
                </c:pt>
                <c:pt idx="5">
                  <c:v>2696</c:v>
                </c:pt>
                <c:pt idx="8">
                  <c:v>2299</c:v>
                </c:pt>
                <c:pt idx="11">
                  <c:v>3513</c:v>
                </c:pt>
                <c:pt idx="14">
                  <c:v>2296</c:v>
                </c:pt>
              </c:numCache>
            </c:numRef>
          </c:val>
          <c:extLst>
            <c:ext xmlns:c16="http://schemas.microsoft.com/office/drawing/2014/chart" uri="{C3380CC4-5D6E-409C-BE32-E72D297353CC}">
              <c16:uniqueId val="{00000000-FF2E-447F-BFBD-CDD9FBBF2B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2E-447F-BFBD-CDD9FBBF2B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559</c:v>
                </c:pt>
                <c:pt idx="3">
                  <c:v>538</c:v>
                </c:pt>
                <c:pt idx="6">
                  <c:v>630</c:v>
                </c:pt>
                <c:pt idx="9">
                  <c:v>629</c:v>
                </c:pt>
                <c:pt idx="12">
                  <c:v>538</c:v>
                </c:pt>
              </c:numCache>
            </c:numRef>
          </c:val>
          <c:extLst>
            <c:ext xmlns:c16="http://schemas.microsoft.com/office/drawing/2014/chart" uri="{C3380CC4-5D6E-409C-BE32-E72D297353CC}">
              <c16:uniqueId val="{00000002-FF2E-447F-BFBD-CDD9FBBF2B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15</c:v>
                </c:pt>
                <c:pt idx="9">
                  <c:v>23</c:v>
                </c:pt>
                <c:pt idx="12">
                  <c:v>8</c:v>
                </c:pt>
              </c:numCache>
            </c:numRef>
          </c:val>
          <c:extLst>
            <c:ext xmlns:c16="http://schemas.microsoft.com/office/drawing/2014/chart" uri="{C3380CC4-5D6E-409C-BE32-E72D297353CC}">
              <c16:uniqueId val="{00000003-FF2E-447F-BFBD-CDD9FBBF2B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1570</c:v>
                </c:pt>
                <c:pt idx="3">
                  <c:v>1525</c:v>
                </c:pt>
                <c:pt idx="6">
                  <c:v>1092</c:v>
                </c:pt>
                <c:pt idx="9">
                  <c:v>1169</c:v>
                </c:pt>
                <c:pt idx="12">
                  <c:v>1275</c:v>
                </c:pt>
              </c:numCache>
            </c:numRef>
          </c:val>
          <c:extLst>
            <c:ext xmlns:c16="http://schemas.microsoft.com/office/drawing/2014/chart" uri="{C3380CC4-5D6E-409C-BE32-E72D297353CC}">
              <c16:uniqueId val="{00000004-FF2E-447F-BFBD-CDD9FBBF2B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2E-447F-BFBD-CDD9FBBF2B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2E-447F-BFBD-CDD9FBBF2B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2109</c:v>
                </c:pt>
                <c:pt idx="3">
                  <c:v>2085</c:v>
                </c:pt>
                <c:pt idx="6">
                  <c:v>2070</c:v>
                </c:pt>
                <c:pt idx="9">
                  <c:v>3118</c:v>
                </c:pt>
                <c:pt idx="12">
                  <c:v>2029</c:v>
                </c:pt>
              </c:numCache>
            </c:numRef>
          </c:val>
          <c:extLst>
            <c:ext xmlns:c16="http://schemas.microsoft.com/office/drawing/2014/chart" uri="{C3380CC4-5D6E-409C-BE32-E72D297353CC}">
              <c16:uniqueId val="{00000007-FF2E-447F-BFBD-CDD9FBBF2B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1538</c:v>
                </c:pt>
                <c:pt idx="2">
                  <c:v>#N/A</c:v>
                </c:pt>
                <c:pt idx="3">
                  <c:v>#N/A</c:v>
                </c:pt>
                <c:pt idx="4">
                  <c:v>1458</c:v>
                </c:pt>
                <c:pt idx="5">
                  <c:v>#N/A</c:v>
                </c:pt>
                <c:pt idx="6">
                  <c:v>#N/A</c:v>
                </c:pt>
                <c:pt idx="7">
                  <c:v>1508</c:v>
                </c:pt>
                <c:pt idx="8">
                  <c:v>#N/A</c:v>
                </c:pt>
                <c:pt idx="9">
                  <c:v>#N/A</c:v>
                </c:pt>
                <c:pt idx="10">
                  <c:v>1426</c:v>
                </c:pt>
                <c:pt idx="11">
                  <c:v>#N/A</c:v>
                </c:pt>
                <c:pt idx="12">
                  <c:v>#N/A</c:v>
                </c:pt>
                <c:pt idx="13">
                  <c:v>1554</c:v>
                </c:pt>
                <c:pt idx="14">
                  <c:v>#N/A</c:v>
                </c:pt>
              </c:numCache>
            </c:numRef>
          </c:val>
          <c:smooth val="0"/>
          <c:extLst>
            <c:ext xmlns:c16="http://schemas.microsoft.com/office/drawing/2014/chart" uri="{C3380CC4-5D6E-409C-BE32-E72D297353CC}">
              <c16:uniqueId val="{00000008-FF2E-447F-BFBD-CDD9FBBF2B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19076</c:v>
                </c:pt>
                <c:pt idx="5">
                  <c:v>19536</c:v>
                </c:pt>
                <c:pt idx="8">
                  <c:v>22183</c:v>
                </c:pt>
                <c:pt idx="11">
                  <c:v>22787</c:v>
                </c:pt>
                <c:pt idx="14">
                  <c:v>22207</c:v>
                </c:pt>
              </c:numCache>
            </c:numRef>
          </c:val>
          <c:extLst>
            <c:ext xmlns:c16="http://schemas.microsoft.com/office/drawing/2014/chart" uri="{C3380CC4-5D6E-409C-BE32-E72D297353CC}">
              <c16:uniqueId val="{00000000-72F8-4094-AF39-A43F5BE6CD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10165</c:v>
                </c:pt>
                <c:pt idx="5">
                  <c:v>10305</c:v>
                </c:pt>
                <c:pt idx="8">
                  <c:v>10554</c:v>
                </c:pt>
                <c:pt idx="11">
                  <c:v>9768</c:v>
                </c:pt>
                <c:pt idx="14">
                  <c:v>9270</c:v>
                </c:pt>
              </c:numCache>
            </c:numRef>
          </c:val>
          <c:extLst>
            <c:ext xmlns:c16="http://schemas.microsoft.com/office/drawing/2014/chart" uri="{C3380CC4-5D6E-409C-BE32-E72D297353CC}">
              <c16:uniqueId val="{00000001-72F8-4094-AF39-A43F5BE6CD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5164</c:v>
                </c:pt>
                <c:pt idx="5">
                  <c:v>5984</c:v>
                </c:pt>
                <c:pt idx="8">
                  <c:v>7402</c:v>
                </c:pt>
                <c:pt idx="11">
                  <c:v>7723</c:v>
                </c:pt>
                <c:pt idx="14">
                  <c:v>8592</c:v>
                </c:pt>
              </c:numCache>
            </c:numRef>
          </c:val>
          <c:extLst>
            <c:ext xmlns:c16="http://schemas.microsoft.com/office/drawing/2014/chart" uri="{C3380CC4-5D6E-409C-BE32-E72D297353CC}">
              <c16:uniqueId val="{00000002-72F8-4094-AF39-A43F5BE6CD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8-4094-AF39-A43F5BE6CD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8-4094-AF39-A43F5BE6CD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191</c:v>
                </c:pt>
                <c:pt idx="3">
                  <c:v>153</c:v>
                </c:pt>
                <c:pt idx="6">
                  <c:v>115</c:v>
                </c:pt>
                <c:pt idx="9">
                  <c:v>76</c:v>
                </c:pt>
                <c:pt idx="12">
                  <c:v>38</c:v>
                </c:pt>
              </c:numCache>
            </c:numRef>
          </c:val>
          <c:extLst>
            <c:ext xmlns:c16="http://schemas.microsoft.com/office/drawing/2014/chart" uri="{C3380CC4-5D6E-409C-BE32-E72D297353CC}">
              <c16:uniqueId val="{00000005-72F8-4094-AF39-A43F5BE6CD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2244</c:v>
                </c:pt>
                <c:pt idx="3">
                  <c:v>2321</c:v>
                </c:pt>
                <c:pt idx="6">
                  <c:v>2472</c:v>
                </c:pt>
                <c:pt idx="9">
                  <c:v>2428</c:v>
                </c:pt>
                <c:pt idx="12">
                  <c:v>2597</c:v>
                </c:pt>
              </c:numCache>
            </c:numRef>
          </c:val>
          <c:extLst>
            <c:ext xmlns:c16="http://schemas.microsoft.com/office/drawing/2014/chart" uri="{C3380CC4-5D6E-409C-BE32-E72D297353CC}">
              <c16:uniqueId val="{00000006-72F8-4094-AF39-A43F5BE6CD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210</c:v>
                </c:pt>
                <c:pt idx="3">
                  <c:v>344</c:v>
                </c:pt>
                <c:pt idx="6">
                  <c:v>1081</c:v>
                </c:pt>
                <c:pt idx="9">
                  <c:v>3280</c:v>
                </c:pt>
                <c:pt idx="12">
                  <c:v>3056</c:v>
                </c:pt>
              </c:numCache>
            </c:numRef>
          </c:val>
          <c:extLst>
            <c:ext xmlns:c16="http://schemas.microsoft.com/office/drawing/2014/chart" uri="{C3380CC4-5D6E-409C-BE32-E72D297353CC}">
              <c16:uniqueId val="{00000007-72F8-4094-AF39-A43F5BE6CD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17968</c:v>
                </c:pt>
                <c:pt idx="3">
                  <c:v>18277</c:v>
                </c:pt>
                <c:pt idx="6">
                  <c:v>18530</c:v>
                </c:pt>
                <c:pt idx="9">
                  <c:v>18365</c:v>
                </c:pt>
                <c:pt idx="12">
                  <c:v>18029</c:v>
                </c:pt>
              </c:numCache>
            </c:numRef>
          </c:val>
          <c:extLst>
            <c:ext xmlns:c16="http://schemas.microsoft.com/office/drawing/2014/chart" uri="{C3380CC4-5D6E-409C-BE32-E72D297353CC}">
              <c16:uniqueId val="{00000008-72F8-4094-AF39-A43F5BE6CD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5734</c:v>
                </c:pt>
                <c:pt idx="3">
                  <c:v>5771</c:v>
                </c:pt>
                <c:pt idx="6">
                  <c:v>5339</c:v>
                </c:pt>
                <c:pt idx="9">
                  <c:v>4898</c:v>
                </c:pt>
                <c:pt idx="12">
                  <c:v>3538</c:v>
                </c:pt>
              </c:numCache>
            </c:numRef>
          </c:val>
          <c:extLst>
            <c:ext xmlns:c16="http://schemas.microsoft.com/office/drawing/2014/chart" uri="{C3380CC4-5D6E-409C-BE32-E72D297353CC}">
              <c16:uniqueId val="{00000009-72F8-4094-AF39-A43F5BE6CD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22354</c:v>
                </c:pt>
                <c:pt idx="3">
                  <c:v>22243</c:v>
                </c:pt>
                <c:pt idx="6">
                  <c:v>28023</c:v>
                </c:pt>
                <c:pt idx="9">
                  <c:v>27098</c:v>
                </c:pt>
                <c:pt idx="12">
                  <c:v>26572</c:v>
                </c:pt>
              </c:numCache>
            </c:numRef>
          </c:val>
          <c:extLst>
            <c:ext xmlns:c16="http://schemas.microsoft.com/office/drawing/2014/chart" uri="{C3380CC4-5D6E-409C-BE32-E72D297353CC}">
              <c16:uniqueId val="{0000000A-72F8-4094-AF39-A43F5BE6CD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14296</c:v>
                </c:pt>
                <c:pt idx="2">
                  <c:v>#N/A</c:v>
                </c:pt>
                <c:pt idx="3">
                  <c:v>#N/A</c:v>
                </c:pt>
                <c:pt idx="4">
                  <c:v>13284</c:v>
                </c:pt>
                <c:pt idx="5">
                  <c:v>#N/A</c:v>
                </c:pt>
                <c:pt idx="6">
                  <c:v>#N/A</c:v>
                </c:pt>
                <c:pt idx="7">
                  <c:v>15421</c:v>
                </c:pt>
                <c:pt idx="8">
                  <c:v>#N/A</c:v>
                </c:pt>
                <c:pt idx="9">
                  <c:v>#N/A</c:v>
                </c:pt>
                <c:pt idx="10">
                  <c:v>15869</c:v>
                </c:pt>
                <c:pt idx="11">
                  <c:v>#N/A</c:v>
                </c:pt>
                <c:pt idx="12">
                  <c:v>#N/A</c:v>
                </c:pt>
                <c:pt idx="13">
                  <c:v>13760</c:v>
                </c:pt>
                <c:pt idx="14">
                  <c:v>#N/A</c:v>
                </c:pt>
              </c:numCache>
            </c:numRef>
          </c:val>
          <c:smooth val="0"/>
          <c:extLst>
            <c:ext xmlns:c16="http://schemas.microsoft.com/office/drawing/2014/chart" uri="{C3380CC4-5D6E-409C-BE32-E72D297353CC}">
              <c16:uniqueId val="{0000000B-72F8-4094-AF39-A43F5BE6CD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2250</c:v>
                </c:pt>
                <c:pt idx="1">
                  <c:v>2550</c:v>
                </c:pt>
                <c:pt idx="2">
                  <c:v>2650</c:v>
                </c:pt>
              </c:numCache>
            </c:numRef>
          </c:val>
          <c:extLst>
            <c:ext xmlns:c16="http://schemas.microsoft.com/office/drawing/2014/chart" uri="{C3380CC4-5D6E-409C-BE32-E72D297353CC}">
              <c16:uniqueId val="{00000000-0243-4DBA-A988-A09EECEC05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722</c:v>
                </c:pt>
                <c:pt idx="2">
                  <c:v>723</c:v>
                </c:pt>
              </c:numCache>
            </c:numRef>
          </c:val>
          <c:extLst>
            <c:ext xmlns:c16="http://schemas.microsoft.com/office/drawing/2014/chart" uri="{C3380CC4-5D6E-409C-BE32-E72D297353CC}">
              <c16:uniqueId val="{00000001-0243-4DBA-A988-A09EECEC05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3991</c:v>
                </c:pt>
                <c:pt idx="1">
                  <c:v>3289</c:v>
                </c:pt>
                <c:pt idx="2">
                  <c:v>4058</c:v>
                </c:pt>
              </c:numCache>
            </c:numRef>
          </c:val>
          <c:extLst>
            <c:ext xmlns:c16="http://schemas.microsoft.com/office/drawing/2014/chart" uri="{C3380CC4-5D6E-409C-BE32-E72D297353CC}">
              <c16:uniqueId val="{00000002-0243-4DBA-A988-A09EECEC05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658EC85-4984-4C5E-A066-A65B86C2FC8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4ACD4B9-601A-46D8-BC29-CA69C880D3E9}"/>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01D0389-9908-4AC5-BFF7-D1D4D95A6CC5}"/>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DB944AA-908B-4CD3-83FD-E0B13749EDD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0F0CCA-E8CD-4A2E-B513-9C29DEC6D13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3172B11-A467-42B0-8C28-A7EA9FBED5D3}"/>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D6BC7A4-E290-4C5C-960E-9440EFF7645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0E510EA-CB11-4EEB-B3F9-3C1903BA41F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672CBF7-59C2-4A45-8091-DAD9BDC04182}"/>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FBDAAF3-EAA6-4625-B2B1-6D524125CBD6}"/>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58,452
57,053
55.90
28,446,004
27,216,226
1,136,560
14,273,042
26,571,514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0BAD41C-6B43-41EB-A652-B1B3951DA91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0ED2F76-5BF8-416C-A94F-B836756EE68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FB0ADBD-19BD-42E4-B82E-0ADCE7B5EF29}"/>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D324550-0C0B-47FA-A0A7-5943801EFFD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0A74678-6112-4F01-B298-5A6A06EC2D2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F7EA530-7E40-4BBA-9F2B-5023CEC49054}"/>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008EE63-6B42-4AD3-8475-06228A75A99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FFE3908-5A19-49BC-A23D-51A4376879F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C9F0D36-6342-47C7-9B04-A624A18970A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4CDCDB0-A919-43CB-B5A9-C2BDF9B09E1B}"/>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F73C872-5FF0-42A4-962F-CB1C3F94FE3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B05CA3D-E9D7-4AB5-8D09-BAAFACFFF3D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FBD07B3-F72E-4708-8C71-63CDF7E55B6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205E8B3-A67F-4260-B04A-16EE09EFC92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89738F2-7837-4D57-9627-88B6E62B033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0B2AD8C-45FC-450C-9ECE-59E0EF3F83F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E07C427-90A2-4976-AD7E-4D6F4F4E7D8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381B300-C351-4F81-BF80-E108FD2FDCB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C47524D-7725-4ACD-A79A-E95CDA7F5D4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8FD359D-5382-4C85-AB9B-A8412D022C6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84D781B-1E71-4C5A-87B3-DD5A21078702}"/>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F79654B-1CD8-4BEE-B3BD-6A90652D54B6}"/>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CED7A9C-BD6E-4FDF-81FA-21BD339BD5E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406BBCB-0BC3-4406-A2CE-7F9CD9CCDA8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7C09BA-251E-4312-A4CA-185FCA19FE3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44655FD-8DCB-4C69-95B5-2D2C2E094D9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3148AA8-91D3-4EBF-8B95-EE082F8D9365}"/>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4E5F1F3-13FA-41B2-958D-2AC142C979D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1769D1-87A8-4823-AF8F-6300761CC059}"/>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899FF8-E063-40D9-B3E2-C4346F19A09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3ECD834-6D85-499E-8B5F-8AE7C70582B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F6737A0-1579-4796-892B-5B0301EF986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3CC1CC3-A48A-4CE4-A217-CDDA5D4CDEB3}"/>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69A390B-7C67-48FB-9885-C2C4A4FA939F}"/>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E054212-F816-4C91-956C-97684831DE81}"/>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D340D24-05C1-49A5-88D1-D184A16A6CF3}"/>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1AE798E-0D7A-4E22-9435-9DA3FE1FDCB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令和３年度には、コロナによる税収減に伴う基準財政収入額の落ち込みにより前年度比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となった。令和４年度は、コロナからの回復等により基準財政収入額は増加したが、臨時財政対策債振替率の減等により需要額も増加したため、財政力指数はほぼ横ばいとなった。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今後は、税収は回復していく見込みだが、市庁舎整備等に係る市債償還など、需要額も増加していく見込みのため、同水準で推移していくと見込んでいる。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59C9A8-DD1F-4385-BDF8-B03EBF65335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182FCBB-7F79-4EC6-B217-21EEAA4D759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60A9820-DDA0-4F56-8E15-45F73423166F}"/>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81A51E4-B523-4C9F-880D-06A6BD69171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C338491-B20B-465A-A3CA-082FE3C8CCB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0AA0D34-FBDE-4E45-8ABF-90848E240C15}"/>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9FA3B5E-4324-4EC8-958D-E1502415C7CE}"/>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9C8022B-64F8-45FA-AD38-5696CA121FC2}"/>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ADED877-4638-4014-A703-F322A4758ECE}"/>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973F6D1-EDE7-4E13-917A-11CB8A54E5D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D098431-4264-4E9C-B8B7-0A63DE32AA52}"/>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FFEF277-E37A-4F28-A34F-D5EB5D37D01E}"/>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12E0A5A-5653-4CB5-9A4B-E81C26E1C88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433E82A-A049-4E72-A581-EB456559945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FE63211-FCCE-4BE3-8F42-79D95733E93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F374F8CA-C0A8-44E0-9B14-AB93AF28731F}"/>
            </a:ext>
          </a:extLst>
        </xdr:cNvPr>
        <xdr:cNvCxnSpPr/>
      </xdr:nvCxnSpPr>
      <xdr:spPr>
        <a:xfrm flipV="1">
          <a:off x="4514850" y="6240780"/>
          <a:ext cx="0" cy="1336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1CC41C23-1A80-4D9D-8068-F8EF4D87EBD1}"/>
            </a:ext>
          </a:extLst>
        </xdr:cNvPr>
        <xdr:cNvSpPr txBox="1"/>
      </xdr:nvSpPr>
      <xdr:spPr>
        <a:xfrm>
          <a:off x="45847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7691BD3F-CF0C-4BD9-BE84-4F34D63F33E3}"/>
            </a:ext>
          </a:extLst>
        </xdr:cNvPr>
        <xdr:cNvCxnSpPr/>
      </xdr:nvCxnSpPr>
      <xdr:spPr>
        <a:xfrm>
          <a:off x="442595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5A90F355-80CB-4411-AEC5-A3F2DE17BABA}"/>
            </a:ext>
          </a:extLst>
        </xdr:cNvPr>
        <xdr:cNvSpPr txBox="1"/>
      </xdr:nvSpPr>
      <xdr:spPr>
        <a:xfrm>
          <a:off x="45847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22C39DB4-EA31-4175-A8A2-BC6898824160}"/>
            </a:ext>
          </a:extLst>
        </xdr:cNvPr>
        <xdr:cNvCxnSpPr/>
      </xdr:nvCxnSpPr>
      <xdr:spPr>
        <a:xfrm>
          <a:off x="4425950" y="6240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F84F748A-A8D8-45E9-BEC7-DF22A76FAAA7}"/>
            </a:ext>
          </a:extLst>
        </xdr:cNvPr>
        <xdr:cNvCxnSpPr/>
      </xdr:nvCxnSpPr>
      <xdr:spPr>
        <a:xfrm>
          <a:off x="3752850" y="6752167"/>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A61A0C90-F362-48AB-B470-6EF2269D631E}"/>
            </a:ext>
          </a:extLst>
        </xdr:cNvPr>
        <xdr:cNvSpPr txBox="1"/>
      </xdr:nvSpPr>
      <xdr:spPr>
        <a:xfrm>
          <a:off x="4584700" y="7004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97A21D2B-5A9F-4B64-8702-AD9C1DCD14CF}"/>
            </a:ext>
          </a:extLst>
        </xdr:cNvPr>
        <xdr:cNvSpPr/>
      </xdr:nvSpPr>
      <xdr:spPr>
        <a:xfrm>
          <a:off x="4464050" y="703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F6D6DBD3-FBDA-4DA2-9061-4E1E4C2F68ED}"/>
            </a:ext>
          </a:extLst>
        </xdr:cNvPr>
        <xdr:cNvCxnSpPr/>
      </xdr:nvCxnSpPr>
      <xdr:spPr>
        <a:xfrm>
          <a:off x="2940050" y="672535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300C3AEF-74B7-4B1D-A3A0-3B2AE30B344E}"/>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C65A7ECA-6BB1-45F8-A770-D0C12E6686F7}"/>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2973FCBD-745E-4920-9D01-71BB3996F6DE}"/>
            </a:ext>
          </a:extLst>
        </xdr:cNvPr>
        <xdr:cNvCxnSpPr/>
      </xdr:nvCxnSpPr>
      <xdr:spPr>
        <a:xfrm flipV="1">
          <a:off x="2127250" y="672535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35FEBABC-4C4D-4FE5-A40B-596E954ECE41}"/>
            </a:ext>
          </a:extLst>
        </xdr:cNvPr>
        <xdr:cNvSpPr/>
      </xdr:nvSpPr>
      <xdr:spPr>
        <a:xfrm>
          <a:off x="2889250" y="6979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5CDE88EF-834F-4DA8-B8E7-5C038AC39A13}"/>
            </a:ext>
          </a:extLst>
        </xdr:cNvPr>
        <xdr:cNvSpPr txBox="1"/>
      </xdr:nvSpPr>
      <xdr:spPr>
        <a:xfrm>
          <a:off x="25971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9B31EB42-15A4-4F2F-A1E7-CCD187A2C294}"/>
            </a:ext>
          </a:extLst>
        </xdr:cNvPr>
        <xdr:cNvCxnSpPr/>
      </xdr:nvCxnSpPr>
      <xdr:spPr>
        <a:xfrm>
          <a:off x="1333500" y="67387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75D95C42-0909-4163-A032-736A72122E8A}"/>
            </a:ext>
          </a:extLst>
        </xdr:cNvPr>
        <xdr:cNvSpPr/>
      </xdr:nvSpPr>
      <xdr:spPr>
        <a:xfrm>
          <a:off x="2095500" y="70058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7ADEBDD8-4E21-47EA-A2CE-5223F65C80C6}"/>
            </a:ext>
          </a:extLst>
        </xdr:cNvPr>
        <xdr:cNvSpPr txBox="1"/>
      </xdr:nvSpPr>
      <xdr:spPr>
        <a:xfrm>
          <a:off x="1784350" y="708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9101F2DE-F97D-4217-A7F3-7CF53A6EF432}"/>
            </a:ext>
          </a:extLst>
        </xdr:cNvPr>
        <xdr:cNvSpPr/>
      </xdr:nvSpPr>
      <xdr:spPr>
        <a:xfrm>
          <a:off x="1282700" y="69924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EED23F13-6E94-4840-BAD6-EB326FB0F5D0}"/>
            </a:ext>
          </a:extLst>
        </xdr:cNvPr>
        <xdr:cNvSpPr txBox="1"/>
      </xdr:nvSpPr>
      <xdr:spPr>
        <a:xfrm>
          <a:off x="971550" y="70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8E53B0F-C60D-4714-ACF8-7A7AFAF1EB5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19F33DC-5F9E-4715-8CDD-037A213C1D0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0CD1FF9-58EB-46C7-821A-29E9FBC1C6BA}"/>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16CD382-FE0A-439D-BA58-ADCE80F7ED1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5FCB1A7-1113-43D9-925E-9345C2F74C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1426EE1D-09AB-4C81-B900-FFBAEA97D42D}"/>
            </a:ext>
          </a:extLst>
        </xdr:cNvPr>
        <xdr:cNvSpPr/>
      </xdr:nvSpPr>
      <xdr:spPr>
        <a:xfrm>
          <a:off x="4464050" y="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FB117196-911B-44A2-9CEE-5CA287F57CFE}"/>
            </a:ext>
          </a:extLst>
        </xdr:cNvPr>
        <xdr:cNvSpPr txBox="1"/>
      </xdr:nvSpPr>
      <xdr:spPr>
        <a:xfrm>
          <a:off x="4584700" y="656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2C466BAA-D00C-47D9-BE18-5FF48D5242A6}"/>
            </a:ext>
          </a:extLst>
        </xdr:cNvPr>
        <xdr:cNvSpPr/>
      </xdr:nvSpPr>
      <xdr:spPr>
        <a:xfrm>
          <a:off x="370205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92523E10-487E-4875-BBFB-3D280AB1FCB5}"/>
            </a:ext>
          </a:extLst>
        </xdr:cNvPr>
        <xdr:cNvSpPr txBox="1"/>
      </xdr:nvSpPr>
      <xdr:spPr>
        <a:xfrm>
          <a:off x="340995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F05924CF-23B0-42F5-A6D7-56FC97573D69}"/>
            </a:ext>
          </a:extLst>
        </xdr:cNvPr>
        <xdr:cNvSpPr/>
      </xdr:nvSpPr>
      <xdr:spPr>
        <a:xfrm>
          <a:off x="2889250" y="6678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8788D31B-5F56-4648-A5C3-E3F792E1DE2A}"/>
            </a:ext>
          </a:extLst>
        </xdr:cNvPr>
        <xdr:cNvSpPr txBox="1"/>
      </xdr:nvSpPr>
      <xdr:spPr>
        <a:xfrm>
          <a:off x="2597150" y="64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17771EA8-3239-4A22-836C-55AADE6CD7F7}"/>
            </a:ext>
          </a:extLst>
        </xdr:cNvPr>
        <xdr:cNvSpPr/>
      </xdr:nvSpPr>
      <xdr:spPr>
        <a:xfrm>
          <a:off x="20955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5BC0B0AF-4735-479B-A7B3-32271F360764}"/>
            </a:ext>
          </a:extLst>
        </xdr:cNvPr>
        <xdr:cNvSpPr txBox="1"/>
      </xdr:nvSpPr>
      <xdr:spPr>
        <a:xfrm>
          <a:off x="17843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709053ED-1270-4E62-BCB3-B8760689267D}"/>
            </a:ext>
          </a:extLst>
        </xdr:cNvPr>
        <xdr:cNvSpPr/>
      </xdr:nvSpPr>
      <xdr:spPr>
        <a:xfrm>
          <a:off x="12827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C7F87CD8-A40D-4375-AC80-DD9FA1450638}"/>
            </a:ext>
          </a:extLst>
        </xdr:cNvPr>
        <xdr:cNvSpPr txBox="1"/>
      </xdr:nvSpPr>
      <xdr:spPr>
        <a:xfrm>
          <a:off x="9715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C1E6CD5-4085-42B4-9222-AE41C50616D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F4749A6-AB3A-4AA5-8644-40087605A57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61BAC0E-6FD5-4D11-83C4-B5877E7464E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FED8D88-E2CC-4809-8D32-0BB3AADD281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192A0CA-D581-4E57-B0CF-039341919EA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47A0686-3FFE-49DE-BC11-C68212E05C6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16E71BE-32B4-41EF-A153-DC173F2641E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E68A8D7-8BB0-4193-9DB6-FD3C023E7408}"/>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E567710-8193-401A-AB39-64F90D824FF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8E0391E-EA4B-4379-AE82-C249C3155303}"/>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9954C7D-9035-4B0F-A816-75315ED2D67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C5810AD-7400-4501-8E27-40FEFC7DCF9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8E8A803-C619-4B8A-B934-B2D035DB0EF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年度からボート収益を特定財源化したため経常経費充当一般財源が減となった。令和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年度は、ボート収益の充当額を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億円に増額したため、前年度と比較し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今後は、市庁舎整備に係る市債償還により公債費が大きくなるなど、経常経費全体は増加傾向にあるが、税収が順調に回復すれば、概ね</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％は下回る数値で推移するものと見込んでいる。</a:t>
          </a:r>
        </a:p>
        <a:p>
          <a:r>
            <a:rPr kumimoji="1" lang="ja-JP" altLang="en-US" sz="1300">
              <a:latin typeface="ＭＳ Ｐゴシック" panose="020B0600070205080204" pitchFamily="50" charset="-128"/>
              <a:ea typeface="ＭＳ Ｐゴシック" panose="020B0600070205080204" pitchFamily="50" charset="-128"/>
            </a:rPr>
            <a:t>　需要費抑制のため、公共施設等総合管理計画に基づき、施設の統廃合や長寿命化などを引き続き進めていく。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4800F7-2C12-4815-BEEF-6DC0B5C809DA}"/>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89AE3D9-8D5D-4233-A8CE-982B9277C94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3350B7C-4581-445A-BC15-3A6AEFAB842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793C1AA0-5850-483A-84E3-94CA6BA8F311}"/>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A72B59F5-B1E7-4721-8353-81401CB06DD2}"/>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3A969172-F653-435F-A977-0C06F16DA72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38CA8010-AD49-47FE-8317-FAAF701E0FBE}"/>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FE5C231F-CDD3-4F9F-8240-56C79328EEFD}"/>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39EEF2C4-2D89-4A82-A374-586EC15F1834}"/>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81E878BB-5EBE-4EF3-B326-80966178D89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C4386D6C-487D-403A-B94E-FEDDF3FF51A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CA20DF75-AE15-4CE4-B302-582296E3343E}"/>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23F8F605-E795-4CE6-8DBB-C5DDED363C30}"/>
            </a:ext>
          </a:extLst>
        </xdr:cNvPr>
        <xdr:cNvCxnSpPr/>
      </xdr:nvCxnSpPr>
      <xdr:spPr>
        <a:xfrm flipV="1">
          <a:off x="4514850" y="9856152"/>
          <a:ext cx="0" cy="1242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A75561F4-C546-41BC-B8E5-BA3CEA8C57DD}"/>
            </a:ext>
          </a:extLst>
        </xdr:cNvPr>
        <xdr:cNvSpPr txBox="1"/>
      </xdr:nvSpPr>
      <xdr:spPr>
        <a:xfrm>
          <a:off x="4584700" y="110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33199014-41C1-4588-8A3D-38A307963E79}"/>
            </a:ext>
          </a:extLst>
        </xdr:cNvPr>
        <xdr:cNvCxnSpPr/>
      </xdr:nvCxnSpPr>
      <xdr:spPr>
        <a:xfrm>
          <a:off x="4425950" y="11098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A18ECC0-1965-4859-9BDB-3CFCFB8886B9}"/>
            </a:ext>
          </a:extLst>
        </xdr:cNvPr>
        <xdr:cNvSpPr txBox="1"/>
      </xdr:nvSpPr>
      <xdr:spPr>
        <a:xfrm>
          <a:off x="4584700" y="96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3451BB5D-F5C0-4442-9AD7-D30F1FEF6B5E}"/>
            </a:ext>
          </a:extLst>
        </xdr:cNvPr>
        <xdr:cNvCxnSpPr/>
      </xdr:nvCxnSpPr>
      <xdr:spPr>
        <a:xfrm>
          <a:off x="4425950" y="9856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112395</xdr:rowOff>
    </xdr:from>
    <xdr:to>
      <xdr:col>23</xdr:col>
      <xdr:colOff>133350</xdr:colOff>
      <xdr:row>60</xdr:row>
      <xdr:rowOff>7303</xdr:rowOff>
    </xdr:to>
    <xdr:cxnSp macro="">
      <xdr:nvCxnSpPr>
        <xdr:cNvPr id="128" name="直線コネクタ 127">
          <a:extLst>
            <a:ext uri="{FF2B5EF4-FFF2-40B4-BE49-F238E27FC236}">
              <a16:creationId xmlns:a16="http://schemas.microsoft.com/office/drawing/2014/main" id="{0B601207-EA47-45BD-8830-277142F89C2D}"/>
            </a:ext>
          </a:extLst>
        </xdr:cNvPr>
        <xdr:cNvCxnSpPr/>
      </xdr:nvCxnSpPr>
      <xdr:spPr>
        <a:xfrm flipV="1">
          <a:off x="3752850" y="10003155"/>
          <a:ext cx="762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B599D6CA-3887-47F7-A4B5-C85503925E01}"/>
            </a:ext>
          </a:extLst>
        </xdr:cNvPr>
        <xdr:cNvSpPr txBox="1"/>
      </xdr:nvSpPr>
      <xdr:spPr>
        <a:xfrm>
          <a:off x="4584700" y="10540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4F8EEF42-CD43-40BA-AE3D-2AC088D01F6C}"/>
            </a:ext>
          </a:extLst>
        </xdr:cNvPr>
        <xdr:cNvSpPr/>
      </xdr:nvSpPr>
      <xdr:spPr>
        <a:xfrm>
          <a:off x="446405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61</xdr:row>
      <xdr:rowOff>161607</xdr:rowOff>
    </xdr:to>
    <xdr:cxnSp macro="">
      <xdr:nvCxnSpPr>
        <xdr:cNvPr id="131" name="直線コネクタ 130">
          <a:extLst>
            <a:ext uri="{FF2B5EF4-FFF2-40B4-BE49-F238E27FC236}">
              <a16:creationId xmlns:a16="http://schemas.microsoft.com/office/drawing/2014/main" id="{4AF1840A-7CE8-4CBD-A9AE-6238592B9EBE}"/>
            </a:ext>
          </a:extLst>
        </xdr:cNvPr>
        <xdr:cNvCxnSpPr/>
      </xdr:nvCxnSpPr>
      <xdr:spPr>
        <a:xfrm flipV="1">
          <a:off x="2940050" y="10065703"/>
          <a:ext cx="812800" cy="3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FB42E377-C242-4E0B-ACB4-350125729443}"/>
            </a:ext>
          </a:extLst>
        </xdr:cNvPr>
        <xdr:cNvSpPr/>
      </xdr:nvSpPr>
      <xdr:spPr>
        <a:xfrm>
          <a:off x="3702050" y="10348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A2D392DE-82BB-42A0-AD58-4DBD2C39128F}"/>
            </a:ext>
          </a:extLst>
        </xdr:cNvPr>
        <xdr:cNvSpPr txBox="1"/>
      </xdr:nvSpPr>
      <xdr:spPr>
        <a:xfrm>
          <a:off x="3409950" y="1043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D13BAD34-FFAD-4863-B793-2ED054EB8DD6}"/>
            </a:ext>
          </a:extLst>
        </xdr:cNvPr>
        <xdr:cNvCxnSpPr/>
      </xdr:nvCxnSpPr>
      <xdr:spPr>
        <a:xfrm flipV="1">
          <a:off x="2127250" y="10387647"/>
          <a:ext cx="812800" cy="3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A3ADE660-A118-4DF5-B0E2-DFCD62706C6E}"/>
            </a:ext>
          </a:extLst>
        </xdr:cNvPr>
        <xdr:cNvSpPr/>
      </xdr:nvSpPr>
      <xdr:spPr>
        <a:xfrm>
          <a:off x="2889250" y="1061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F1B3043E-9E5D-49B9-90B4-AF7A6C9E8649}"/>
            </a:ext>
          </a:extLst>
        </xdr:cNvPr>
        <xdr:cNvSpPr txBox="1"/>
      </xdr:nvSpPr>
      <xdr:spPr>
        <a:xfrm>
          <a:off x="2597150" y="1069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33338</xdr:rowOff>
    </xdr:to>
    <xdr:cxnSp macro="">
      <xdr:nvCxnSpPr>
        <xdr:cNvPr id="137" name="直線コネクタ 136">
          <a:extLst>
            <a:ext uri="{FF2B5EF4-FFF2-40B4-BE49-F238E27FC236}">
              <a16:creationId xmlns:a16="http://schemas.microsoft.com/office/drawing/2014/main" id="{29E9C9A5-58BA-4D20-AB92-B4BDE2E4436B}"/>
            </a:ext>
          </a:extLst>
        </xdr:cNvPr>
        <xdr:cNvCxnSpPr/>
      </xdr:nvCxnSpPr>
      <xdr:spPr>
        <a:xfrm flipV="1">
          <a:off x="1333500" y="10744200"/>
          <a:ext cx="79375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3F422516-35FB-41DC-81B6-CBA30F27FBB5}"/>
            </a:ext>
          </a:extLst>
        </xdr:cNvPr>
        <xdr:cNvSpPr/>
      </xdr:nvSpPr>
      <xdr:spPr>
        <a:xfrm>
          <a:off x="2095500" y="10624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886E74CC-46C6-4D61-81F1-F160F002E74E}"/>
            </a:ext>
          </a:extLst>
        </xdr:cNvPr>
        <xdr:cNvSpPr txBox="1"/>
      </xdr:nvSpPr>
      <xdr:spPr>
        <a:xfrm>
          <a:off x="178435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A0C75F06-1145-4645-8DF4-BE10EA7B3382}"/>
            </a:ext>
          </a:extLst>
        </xdr:cNvPr>
        <xdr:cNvSpPr/>
      </xdr:nvSpPr>
      <xdr:spPr>
        <a:xfrm>
          <a:off x="1282700" y="10588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8183AE36-678A-4E1A-A849-14B77598AD10}"/>
            </a:ext>
          </a:extLst>
        </xdr:cNvPr>
        <xdr:cNvSpPr txBox="1"/>
      </xdr:nvSpPr>
      <xdr:spPr>
        <a:xfrm>
          <a:off x="971550" y="103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B55F8C80-B259-47D2-B434-B80535F8130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FDE5031-1664-492F-AC57-19EA1F81159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6CA6ED3-C7C0-401F-8B52-1B9549342B7A}"/>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22CB572-AD1E-4306-BF20-BA36D04A722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DECE13D-ED99-44BF-9351-B6253513BC1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61595</xdr:rowOff>
    </xdr:from>
    <xdr:to>
      <xdr:col>23</xdr:col>
      <xdr:colOff>184150</xdr:colOff>
      <xdr:row>59</xdr:row>
      <xdr:rowOff>163195</xdr:rowOff>
    </xdr:to>
    <xdr:sp macro="" textlink="">
      <xdr:nvSpPr>
        <xdr:cNvPr id="147" name="楕円 146">
          <a:extLst>
            <a:ext uri="{FF2B5EF4-FFF2-40B4-BE49-F238E27FC236}">
              <a16:creationId xmlns:a16="http://schemas.microsoft.com/office/drawing/2014/main" id="{91077034-D7C4-4F53-806A-0EA975E8B4FE}"/>
            </a:ext>
          </a:extLst>
        </xdr:cNvPr>
        <xdr:cNvSpPr/>
      </xdr:nvSpPr>
      <xdr:spPr>
        <a:xfrm>
          <a:off x="446405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78122</xdr:rowOff>
    </xdr:from>
    <xdr:ext cx="762000" cy="259045"/>
    <xdr:sp macro="" textlink="">
      <xdr:nvSpPr>
        <xdr:cNvPr id="148" name="財政構造の弾力性該当値テキスト">
          <a:extLst>
            <a:ext uri="{FF2B5EF4-FFF2-40B4-BE49-F238E27FC236}">
              <a16:creationId xmlns:a16="http://schemas.microsoft.com/office/drawing/2014/main" id="{FA78CD5F-8BC9-46EE-AC92-4FBADFFB6AA0}"/>
            </a:ext>
          </a:extLst>
        </xdr:cNvPr>
        <xdr:cNvSpPr txBox="1"/>
      </xdr:nvSpPr>
      <xdr:spPr>
        <a:xfrm>
          <a:off x="45847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127953</xdr:rowOff>
    </xdr:from>
    <xdr:to>
      <xdr:col>19</xdr:col>
      <xdr:colOff>184150</xdr:colOff>
      <xdr:row>60</xdr:row>
      <xdr:rowOff>58103</xdr:rowOff>
    </xdr:to>
    <xdr:sp macro="" textlink="">
      <xdr:nvSpPr>
        <xdr:cNvPr id="149" name="楕円 148">
          <a:extLst>
            <a:ext uri="{FF2B5EF4-FFF2-40B4-BE49-F238E27FC236}">
              <a16:creationId xmlns:a16="http://schemas.microsoft.com/office/drawing/2014/main" id="{9F8ABEDA-FAFD-4119-A267-4214D3A1A3D9}"/>
            </a:ext>
          </a:extLst>
        </xdr:cNvPr>
        <xdr:cNvSpPr/>
      </xdr:nvSpPr>
      <xdr:spPr>
        <a:xfrm>
          <a:off x="3702050" y="1001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68280</xdr:rowOff>
    </xdr:from>
    <xdr:ext cx="736600" cy="259045"/>
    <xdr:sp macro="" textlink="">
      <xdr:nvSpPr>
        <xdr:cNvPr id="150" name="テキスト ボックス 149">
          <a:extLst>
            <a:ext uri="{FF2B5EF4-FFF2-40B4-BE49-F238E27FC236}">
              <a16:creationId xmlns:a16="http://schemas.microsoft.com/office/drawing/2014/main" id="{85A0D589-DB44-46F9-A144-C61DDF4D1B47}"/>
            </a:ext>
          </a:extLst>
        </xdr:cNvPr>
        <xdr:cNvSpPr txBox="1"/>
      </xdr:nvSpPr>
      <xdr:spPr>
        <a:xfrm>
          <a:off x="3409950" y="9791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1" name="楕円 150">
          <a:extLst>
            <a:ext uri="{FF2B5EF4-FFF2-40B4-BE49-F238E27FC236}">
              <a16:creationId xmlns:a16="http://schemas.microsoft.com/office/drawing/2014/main" id="{B18F9711-033B-4827-9806-3DC5DD5E2183}"/>
            </a:ext>
          </a:extLst>
        </xdr:cNvPr>
        <xdr:cNvSpPr/>
      </xdr:nvSpPr>
      <xdr:spPr>
        <a:xfrm>
          <a:off x="2889250" y="10336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51134</xdr:rowOff>
    </xdr:from>
    <xdr:ext cx="762000" cy="259045"/>
    <xdr:sp macro="" textlink="">
      <xdr:nvSpPr>
        <xdr:cNvPr id="152" name="テキスト ボックス 151">
          <a:extLst>
            <a:ext uri="{FF2B5EF4-FFF2-40B4-BE49-F238E27FC236}">
              <a16:creationId xmlns:a16="http://schemas.microsoft.com/office/drawing/2014/main" id="{A70EA7E6-CDD5-446C-BF50-5FF5C2AFD3D5}"/>
            </a:ext>
          </a:extLst>
        </xdr:cNvPr>
        <xdr:cNvSpPr txBox="1"/>
      </xdr:nvSpPr>
      <xdr:spPr>
        <a:xfrm>
          <a:off x="2597150" y="1010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D1ECB98A-B247-4351-80D1-3ECE232116A0}"/>
            </a:ext>
          </a:extLst>
        </xdr:cNvPr>
        <xdr:cNvSpPr/>
      </xdr:nvSpPr>
      <xdr:spPr>
        <a:xfrm>
          <a:off x="2095500" y="106972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230AB11C-EF0F-4099-A5BB-922CFD5CC023}"/>
            </a:ext>
          </a:extLst>
        </xdr:cNvPr>
        <xdr:cNvSpPr txBox="1"/>
      </xdr:nvSpPr>
      <xdr:spPr>
        <a:xfrm>
          <a:off x="1784350" y="107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153988</xdr:rowOff>
    </xdr:from>
    <xdr:to>
      <xdr:col>7</xdr:col>
      <xdr:colOff>31750</xdr:colOff>
      <xdr:row>64</xdr:row>
      <xdr:rowOff>84138</xdr:rowOff>
    </xdr:to>
    <xdr:sp macro="" textlink="">
      <xdr:nvSpPr>
        <xdr:cNvPr id="155" name="楕円 154">
          <a:extLst>
            <a:ext uri="{FF2B5EF4-FFF2-40B4-BE49-F238E27FC236}">
              <a16:creationId xmlns:a16="http://schemas.microsoft.com/office/drawing/2014/main" id="{209B67CF-1458-4334-B972-D338DB3D6FC8}"/>
            </a:ext>
          </a:extLst>
        </xdr:cNvPr>
        <xdr:cNvSpPr/>
      </xdr:nvSpPr>
      <xdr:spPr>
        <a:xfrm>
          <a:off x="1282700" y="107153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68915</xdr:rowOff>
    </xdr:from>
    <xdr:ext cx="762000" cy="259045"/>
    <xdr:sp macro="" textlink="">
      <xdr:nvSpPr>
        <xdr:cNvPr id="156" name="テキスト ボックス 155">
          <a:extLst>
            <a:ext uri="{FF2B5EF4-FFF2-40B4-BE49-F238E27FC236}">
              <a16:creationId xmlns:a16="http://schemas.microsoft.com/office/drawing/2014/main" id="{B25B3056-7D83-4D80-89A6-56E738C6A202}"/>
            </a:ext>
          </a:extLst>
        </xdr:cNvPr>
        <xdr:cNvSpPr txBox="1"/>
      </xdr:nvSpPr>
      <xdr:spPr>
        <a:xfrm>
          <a:off x="971550" y="107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1F391847-1CF2-4C14-81A4-06797D1D334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8519B29-6F66-46D5-9645-1EC08DAF2B8D}"/>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CB735E91-BAC7-4DF5-A813-AB624F122A58}"/>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1AD02F39-DD90-4D04-8279-C2C9C8EF99C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A6346C02-A963-4C15-85C6-E8FFC15D3F6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BFBD6B23-ED35-49CD-8F3B-2C5FE114A673}"/>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903703E-3B2C-4828-8DB7-E7F8041373BB}"/>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11F3BEDA-1D75-4726-8E21-757D0A10272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021455A-9A38-47A2-A6AC-F8E9B7471EB1}"/>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8BBB84F4-115E-4885-A945-C3AE1B1847D8}"/>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8F8FEFFE-73B5-4BBE-A4AD-D0222433D35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3BC80BCE-5B7D-4F73-9641-09931ED55B8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698C711-0B3F-4443-82E9-61E16B6CC85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特に物件費について、物価高騰の影響により給食賄材料費、各公共施設の光熱水費などが増加したことから前年度に比べ増となった。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類似団体と比較すると、人件費については第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次定員適正化計画の推進、物件費についても第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常滑市総合計画に基づき継続的な抑制に努めていることで、低い数値を維持している。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44EE3DFA-332E-4CD4-982A-22022F982F9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2B81BB40-09E2-4903-BDDF-D6BD40BAB552}"/>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BA8ED063-D4E3-43C4-80C5-21AB6ED2765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E530EB87-229A-4676-B949-70197B8D22EF}"/>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A15F9A5C-1DC5-4863-A6D4-6C5AE8802A9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D5B9F525-8BA0-4715-AC82-E450A44322F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99B9173C-2798-41FF-99A2-09850A53792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B483FBB-22EA-4DCA-9412-47BB2ABA1D8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FFF93F4C-265F-4138-A4F6-21800C2EAC28}"/>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E338303A-6286-41E1-8A8B-403ECFEA9687}"/>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5FC61500-9CFF-4A9E-AFB0-7854920307E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C064FB95-E156-4DEA-8D7A-283F35B7FF57}"/>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53349E65-0599-4EB9-94AB-3B2570C8399A}"/>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66ECCC4A-410A-4260-8560-E856C3DEBDC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294B13AA-8D72-4096-A805-EB76BCDFE0BA}"/>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3D1AE15-D4E6-4F86-B730-0DECECBE0FA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9F89873D-BB65-4D86-8E38-448F589D087C}"/>
            </a:ext>
          </a:extLst>
        </xdr:cNvPr>
        <xdr:cNvCxnSpPr/>
      </xdr:nvCxnSpPr>
      <xdr:spPr>
        <a:xfrm flipV="1">
          <a:off x="4514850" y="13499703"/>
          <a:ext cx="0" cy="1399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AD516D-913E-4F26-A30E-9F31A3B12AAA}"/>
            </a:ext>
          </a:extLst>
        </xdr:cNvPr>
        <xdr:cNvSpPr txBox="1"/>
      </xdr:nvSpPr>
      <xdr:spPr>
        <a:xfrm>
          <a:off x="4584700" y="148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2FE6BCBE-4D13-4D21-A460-4E91E648EC5E}"/>
            </a:ext>
          </a:extLst>
        </xdr:cNvPr>
        <xdr:cNvCxnSpPr/>
      </xdr:nvCxnSpPr>
      <xdr:spPr>
        <a:xfrm>
          <a:off x="4425950" y="1489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49513EE9-AFE1-469F-B519-1083BDC90AA5}"/>
            </a:ext>
          </a:extLst>
        </xdr:cNvPr>
        <xdr:cNvSpPr txBox="1"/>
      </xdr:nvSpPr>
      <xdr:spPr>
        <a:xfrm>
          <a:off x="4584700" y="132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C5B168AF-4446-4BD4-A4D4-94B871CDC4B8}"/>
            </a:ext>
          </a:extLst>
        </xdr:cNvPr>
        <xdr:cNvCxnSpPr/>
      </xdr:nvCxnSpPr>
      <xdr:spPr>
        <a:xfrm>
          <a:off x="4425950" y="13499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167773</xdr:rowOff>
    </xdr:from>
    <xdr:to>
      <xdr:col>23</xdr:col>
      <xdr:colOff>133350</xdr:colOff>
      <xdr:row>82</xdr:row>
      <xdr:rowOff>25752</xdr:rowOff>
    </xdr:to>
    <xdr:cxnSp macro="">
      <xdr:nvCxnSpPr>
        <xdr:cNvPr id="191" name="直線コネクタ 190">
          <a:extLst>
            <a:ext uri="{FF2B5EF4-FFF2-40B4-BE49-F238E27FC236}">
              <a16:creationId xmlns:a16="http://schemas.microsoft.com/office/drawing/2014/main" id="{D4DBAB0A-EB71-484B-9BBA-FDFAD04ECA50}"/>
            </a:ext>
          </a:extLst>
        </xdr:cNvPr>
        <xdr:cNvCxnSpPr/>
      </xdr:nvCxnSpPr>
      <xdr:spPr>
        <a:xfrm>
          <a:off x="3752850" y="13746613"/>
          <a:ext cx="762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644337D4-3146-4E39-AF50-2112FDFAD443}"/>
            </a:ext>
          </a:extLst>
        </xdr:cNvPr>
        <xdr:cNvSpPr txBox="1"/>
      </xdr:nvSpPr>
      <xdr:spPr>
        <a:xfrm>
          <a:off x="4584700" y="13813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5F1FD857-A4CF-466D-A225-77CFE6321001}"/>
            </a:ext>
          </a:extLst>
        </xdr:cNvPr>
        <xdr:cNvSpPr/>
      </xdr:nvSpPr>
      <xdr:spPr>
        <a:xfrm>
          <a:off x="4464050" y="13841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109120</xdr:rowOff>
    </xdr:from>
    <xdr:to>
      <xdr:col>19</xdr:col>
      <xdr:colOff>133350</xdr:colOff>
      <xdr:row>81</xdr:row>
      <xdr:rowOff>167773</xdr:rowOff>
    </xdr:to>
    <xdr:cxnSp macro="">
      <xdr:nvCxnSpPr>
        <xdr:cNvPr id="194" name="直線コネクタ 193">
          <a:extLst>
            <a:ext uri="{FF2B5EF4-FFF2-40B4-BE49-F238E27FC236}">
              <a16:creationId xmlns:a16="http://schemas.microsoft.com/office/drawing/2014/main" id="{FA2FB04F-8BDB-4B62-957A-2954FD01A52D}"/>
            </a:ext>
          </a:extLst>
        </xdr:cNvPr>
        <xdr:cNvCxnSpPr/>
      </xdr:nvCxnSpPr>
      <xdr:spPr>
        <a:xfrm>
          <a:off x="2940050" y="13687960"/>
          <a:ext cx="8128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9C813D89-6DCE-46AC-B03A-99D4515C2E34}"/>
            </a:ext>
          </a:extLst>
        </xdr:cNvPr>
        <xdr:cNvSpPr/>
      </xdr:nvSpPr>
      <xdr:spPr>
        <a:xfrm>
          <a:off x="3702050" y="137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B5C0ADC6-ED5D-431D-8C08-6C321189BD91}"/>
            </a:ext>
          </a:extLst>
        </xdr:cNvPr>
        <xdr:cNvSpPr txBox="1"/>
      </xdr:nvSpPr>
      <xdr:spPr>
        <a:xfrm>
          <a:off x="3409950" y="1388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37630</xdr:rowOff>
    </xdr:from>
    <xdr:to>
      <xdr:col>15</xdr:col>
      <xdr:colOff>82550</xdr:colOff>
      <xdr:row>81</xdr:row>
      <xdr:rowOff>109120</xdr:rowOff>
    </xdr:to>
    <xdr:cxnSp macro="">
      <xdr:nvCxnSpPr>
        <xdr:cNvPr id="197" name="直線コネクタ 196">
          <a:extLst>
            <a:ext uri="{FF2B5EF4-FFF2-40B4-BE49-F238E27FC236}">
              <a16:creationId xmlns:a16="http://schemas.microsoft.com/office/drawing/2014/main" id="{6A8266ED-984C-4F62-9635-74A6B10247E7}"/>
            </a:ext>
          </a:extLst>
        </xdr:cNvPr>
        <xdr:cNvCxnSpPr/>
      </xdr:nvCxnSpPr>
      <xdr:spPr>
        <a:xfrm>
          <a:off x="2127250" y="13616470"/>
          <a:ext cx="812800" cy="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B9D9BD32-6567-442A-A8E7-451A45E69625}"/>
            </a:ext>
          </a:extLst>
        </xdr:cNvPr>
        <xdr:cNvSpPr/>
      </xdr:nvSpPr>
      <xdr:spPr>
        <a:xfrm>
          <a:off x="2889250" y="1374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10441928-A241-400F-BF18-DB5B937C73E4}"/>
            </a:ext>
          </a:extLst>
        </xdr:cNvPr>
        <xdr:cNvSpPr txBox="1"/>
      </xdr:nvSpPr>
      <xdr:spPr>
        <a:xfrm>
          <a:off x="2597150" y="138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158987</xdr:rowOff>
    </xdr:from>
    <xdr:to>
      <xdr:col>11</xdr:col>
      <xdr:colOff>31750</xdr:colOff>
      <xdr:row>81</xdr:row>
      <xdr:rowOff>37630</xdr:rowOff>
    </xdr:to>
    <xdr:cxnSp macro="">
      <xdr:nvCxnSpPr>
        <xdr:cNvPr id="200" name="直線コネクタ 199">
          <a:extLst>
            <a:ext uri="{FF2B5EF4-FFF2-40B4-BE49-F238E27FC236}">
              <a16:creationId xmlns:a16="http://schemas.microsoft.com/office/drawing/2014/main" id="{F3D80FA5-87A0-485A-B57F-AAC7F43AAC56}"/>
            </a:ext>
          </a:extLst>
        </xdr:cNvPr>
        <xdr:cNvCxnSpPr/>
      </xdr:nvCxnSpPr>
      <xdr:spPr>
        <a:xfrm>
          <a:off x="1333500" y="13570187"/>
          <a:ext cx="793750" cy="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507B7F23-89A6-4F16-9347-2F91DB6E3B07}"/>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F6ECAA2C-9574-4A56-8DAE-5C166DC3B884}"/>
            </a:ext>
          </a:extLst>
        </xdr:cNvPr>
        <xdr:cNvSpPr txBox="1"/>
      </xdr:nvSpPr>
      <xdr:spPr>
        <a:xfrm>
          <a:off x="1784350" y="137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C68EC282-6909-4F3F-B0DC-A0673E4EC358}"/>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C625EA83-3DF9-4A9D-9F34-3C14A3B90A6C}"/>
            </a:ext>
          </a:extLst>
        </xdr:cNvPr>
        <xdr:cNvSpPr txBox="1"/>
      </xdr:nvSpPr>
      <xdr:spPr>
        <a:xfrm>
          <a:off x="971550" y="137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2D99023-0B88-45E4-949C-FF2E3079551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B191E86-0D37-4A4D-A617-A31D07FCE6A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8C64E3B-4B45-4E5C-903F-A61A88B6BD46}"/>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C87B88-9A6A-49A9-BB13-12AC484F0F6F}"/>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0C5F076-61DC-4743-B0BE-32CD3EB3D86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146402</xdr:rowOff>
    </xdr:from>
    <xdr:to>
      <xdr:col>23</xdr:col>
      <xdr:colOff>184150</xdr:colOff>
      <xdr:row>82</xdr:row>
      <xdr:rowOff>76552</xdr:rowOff>
    </xdr:to>
    <xdr:sp macro="" textlink="">
      <xdr:nvSpPr>
        <xdr:cNvPr id="210" name="楕円 209">
          <a:extLst>
            <a:ext uri="{FF2B5EF4-FFF2-40B4-BE49-F238E27FC236}">
              <a16:creationId xmlns:a16="http://schemas.microsoft.com/office/drawing/2014/main" id="{852300D6-CE02-4685-AF43-12186BB11663}"/>
            </a:ext>
          </a:extLst>
        </xdr:cNvPr>
        <xdr:cNvSpPr/>
      </xdr:nvSpPr>
      <xdr:spPr>
        <a:xfrm>
          <a:off x="4464050" y="13725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162929</xdr:rowOff>
    </xdr:from>
    <xdr:ext cx="762000" cy="259045"/>
    <xdr:sp macro="" textlink="">
      <xdr:nvSpPr>
        <xdr:cNvPr id="211" name="人件費・物件費等の状況該当値テキスト">
          <a:extLst>
            <a:ext uri="{FF2B5EF4-FFF2-40B4-BE49-F238E27FC236}">
              <a16:creationId xmlns:a16="http://schemas.microsoft.com/office/drawing/2014/main" id="{A651B2A5-6B26-46CC-B567-004992AD397E}"/>
            </a:ext>
          </a:extLst>
        </xdr:cNvPr>
        <xdr:cNvSpPr txBox="1"/>
      </xdr:nvSpPr>
      <xdr:spPr>
        <a:xfrm>
          <a:off x="4584700" y="135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116973</xdr:rowOff>
    </xdr:from>
    <xdr:to>
      <xdr:col>19</xdr:col>
      <xdr:colOff>184150</xdr:colOff>
      <xdr:row>82</xdr:row>
      <xdr:rowOff>47123</xdr:rowOff>
    </xdr:to>
    <xdr:sp macro="" textlink="">
      <xdr:nvSpPr>
        <xdr:cNvPr id="212" name="楕円 211">
          <a:extLst>
            <a:ext uri="{FF2B5EF4-FFF2-40B4-BE49-F238E27FC236}">
              <a16:creationId xmlns:a16="http://schemas.microsoft.com/office/drawing/2014/main" id="{63C3E11D-72CA-4B3D-8BA5-2B4CCA18A68F}"/>
            </a:ext>
          </a:extLst>
        </xdr:cNvPr>
        <xdr:cNvSpPr/>
      </xdr:nvSpPr>
      <xdr:spPr>
        <a:xfrm>
          <a:off x="3702050" y="13695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57300</xdr:rowOff>
    </xdr:from>
    <xdr:ext cx="736600" cy="259045"/>
    <xdr:sp macro="" textlink="">
      <xdr:nvSpPr>
        <xdr:cNvPr id="213" name="テキスト ボックス 212">
          <a:extLst>
            <a:ext uri="{FF2B5EF4-FFF2-40B4-BE49-F238E27FC236}">
              <a16:creationId xmlns:a16="http://schemas.microsoft.com/office/drawing/2014/main" id="{3AE0ACA2-2DEE-4250-B59D-127E9EC8641B}"/>
            </a:ext>
          </a:extLst>
        </xdr:cNvPr>
        <xdr:cNvSpPr txBox="1"/>
      </xdr:nvSpPr>
      <xdr:spPr>
        <a:xfrm>
          <a:off x="3409950" y="1346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58320</xdr:rowOff>
    </xdr:from>
    <xdr:to>
      <xdr:col>15</xdr:col>
      <xdr:colOff>133350</xdr:colOff>
      <xdr:row>81</xdr:row>
      <xdr:rowOff>159920</xdr:rowOff>
    </xdr:to>
    <xdr:sp macro="" textlink="">
      <xdr:nvSpPr>
        <xdr:cNvPr id="214" name="楕円 213">
          <a:extLst>
            <a:ext uri="{FF2B5EF4-FFF2-40B4-BE49-F238E27FC236}">
              <a16:creationId xmlns:a16="http://schemas.microsoft.com/office/drawing/2014/main" id="{3C3EA0DF-8DF1-477B-B413-92FB964E0017}"/>
            </a:ext>
          </a:extLst>
        </xdr:cNvPr>
        <xdr:cNvSpPr/>
      </xdr:nvSpPr>
      <xdr:spPr>
        <a:xfrm>
          <a:off x="2889250" y="13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170097</xdr:rowOff>
    </xdr:from>
    <xdr:ext cx="762000" cy="259045"/>
    <xdr:sp macro="" textlink="">
      <xdr:nvSpPr>
        <xdr:cNvPr id="215" name="テキスト ボックス 214">
          <a:extLst>
            <a:ext uri="{FF2B5EF4-FFF2-40B4-BE49-F238E27FC236}">
              <a16:creationId xmlns:a16="http://schemas.microsoft.com/office/drawing/2014/main" id="{793D22E0-FA08-49F3-9CB5-EB0E0EDEF4E0}"/>
            </a:ext>
          </a:extLst>
        </xdr:cNvPr>
        <xdr:cNvSpPr txBox="1"/>
      </xdr:nvSpPr>
      <xdr:spPr>
        <a:xfrm>
          <a:off x="2597150" y="1341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158280</xdr:rowOff>
    </xdr:from>
    <xdr:to>
      <xdr:col>11</xdr:col>
      <xdr:colOff>82550</xdr:colOff>
      <xdr:row>81</xdr:row>
      <xdr:rowOff>88430</xdr:rowOff>
    </xdr:to>
    <xdr:sp macro="" textlink="">
      <xdr:nvSpPr>
        <xdr:cNvPr id="216" name="楕円 215">
          <a:extLst>
            <a:ext uri="{FF2B5EF4-FFF2-40B4-BE49-F238E27FC236}">
              <a16:creationId xmlns:a16="http://schemas.microsoft.com/office/drawing/2014/main" id="{BA553FA2-C43C-4335-803E-2BD191D37197}"/>
            </a:ext>
          </a:extLst>
        </xdr:cNvPr>
        <xdr:cNvSpPr/>
      </xdr:nvSpPr>
      <xdr:spPr>
        <a:xfrm>
          <a:off x="2095500" y="135694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98607</xdr:rowOff>
    </xdr:from>
    <xdr:ext cx="762000" cy="259045"/>
    <xdr:sp macro="" textlink="">
      <xdr:nvSpPr>
        <xdr:cNvPr id="217" name="テキスト ボックス 216">
          <a:extLst>
            <a:ext uri="{FF2B5EF4-FFF2-40B4-BE49-F238E27FC236}">
              <a16:creationId xmlns:a16="http://schemas.microsoft.com/office/drawing/2014/main" id="{6A990C05-5FEE-4063-B662-1BF4B1F6439B}"/>
            </a:ext>
          </a:extLst>
        </xdr:cNvPr>
        <xdr:cNvSpPr txBox="1"/>
      </xdr:nvSpPr>
      <xdr:spPr>
        <a:xfrm>
          <a:off x="1784350" y="133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108187</xdr:rowOff>
    </xdr:from>
    <xdr:to>
      <xdr:col>7</xdr:col>
      <xdr:colOff>31750</xdr:colOff>
      <xdr:row>81</xdr:row>
      <xdr:rowOff>38337</xdr:rowOff>
    </xdr:to>
    <xdr:sp macro="" textlink="">
      <xdr:nvSpPr>
        <xdr:cNvPr id="218" name="楕円 217">
          <a:extLst>
            <a:ext uri="{FF2B5EF4-FFF2-40B4-BE49-F238E27FC236}">
              <a16:creationId xmlns:a16="http://schemas.microsoft.com/office/drawing/2014/main" id="{11680427-9A46-4F74-A377-3485B66BFF7E}"/>
            </a:ext>
          </a:extLst>
        </xdr:cNvPr>
        <xdr:cNvSpPr/>
      </xdr:nvSpPr>
      <xdr:spPr>
        <a:xfrm>
          <a:off x="1282700" y="135193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48514</xdr:rowOff>
    </xdr:from>
    <xdr:ext cx="762000" cy="259045"/>
    <xdr:sp macro="" textlink="">
      <xdr:nvSpPr>
        <xdr:cNvPr id="219" name="テキスト ボックス 218">
          <a:extLst>
            <a:ext uri="{FF2B5EF4-FFF2-40B4-BE49-F238E27FC236}">
              <a16:creationId xmlns:a16="http://schemas.microsoft.com/office/drawing/2014/main" id="{B011C3BD-FD87-4900-8704-BBA1FE3AF09E}"/>
            </a:ext>
          </a:extLst>
        </xdr:cNvPr>
        <xdr:cNvSpPr txBox="1"/>
      </xdr:nvSpPr>
      <xdr:spPr>
        <a:xfrm>
          <a:off x="971550" y="132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9B82187-771B-47FA-9DB0-FEBF5C439B1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7897110-8D35-4DBD-BC64-D53ED4872B5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67ABEDD-896C-4CB6-89E3-CFF6A7A56D1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4BF522D-D224-4538-B02C-270C72E4140D}"/>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8B958A5-EB4A-4B13-B69C-8C20F75D9FB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AA11466-0ED0-43BA-8FC3-1C1861180F26}"/>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26C3A05-5A60-47D7-81D2-1354CCAB532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5720D1F-9B71-4D51-8FDD-E1D6ABC85FE6}"/>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15E86880-16F8-4665-8548-24EB631449F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EB20551-FBF5-4C9B-8950-4DBAADEBAA3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7749C407-ED43-497E-ABF9-724BABFE8DE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684C1044-9265-4010-95A6-C169AFD6901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AF0C67A7-8197-4CC3-B17E-5153269C1B0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ラスパイレス指数については、職員の年齢構成の若返りなどにより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を下回り、類似団体平均も下回っている。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9E7E4292-B795-487F-A570-EFD3F6BEAA0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D6288FC-C292-4897-92AF-1C7E4A7DB49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50ADD7F2-F30D-4104-9EBC-C394A72D7485}"/>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86757A5-9A86-4B5D-82A5-E4912E52963E}"/>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7AEB761-2569-4DFB-92A7-E3C91C75821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B292FE79-FDBE-4D8A-A46B-962909E8C0DC}"/>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CD0C93D4-7B24-4D7C-A379-97CD999FC02A}"/>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180B3EC-429A-4FFB-9F68-1480A7D94AC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812062C4-35A5-441E-A17E-2807976EC374}"/>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C839259B-4244-4D3E-A67F-48AAC83F927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B00CCC74-DC9D-4ED3-9EEB-F6623C85071E}"/>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E22C35A-4031-4D03-9B13-CA46EFC3FAAD}"/>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B93887AF-352A-4386-98EA-B475B5ADE86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9B120983-EB26-4E50-88B1-782C70B5619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05E18D9-F6DB-4EA3-B1A1-E16A9E50812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926399E-5848-4AFA-B2AB-76BDE2CCF3B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58C9B6FF-8B55-4C11-98FB-0D9769B0FAF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23D4C4B3-1CCB-48A4-8CA3-839947516C43}"/>
            </a:ext>
          </a:extLst>
        </xdr:cNvPr>
        <xdr:cNvCxnSpPr/>
      </xdr:nvCxnSpPr>
      <xdr:spPr>
        <a:xfrm flipV="1">
          <a:off x="15474950" y="13606961"/>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B4DDDEF9-5967-4667-B2B4-2B97A66D6BEC}"/>
            </a:ext>
          </a:extLst>
        </xdr:cNvPr>
        <xdr:cNvSpPr txBox="1"/>
      </xdr:nvSpPr>
      <xdr:spPr>
        <a:xfrm>
          <a:off x="15563850" y="150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AD81C74-7DB0-4FEC-A59B-684582AFE1E0}"/>
            </a:ext>
          </a:extLst>
        </xdr:cNvPr>
        <xdr:cNvCxnSpPr/>
      </xdr:nvCxnSpPr>
      <xdr:spPr>
        <a:xfrm>
          <a:off x="15405100" y="1510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570B0A06-C29D-46C8-980A-66363A015E9C}"/>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985AC056-5207-4BD2-A6EB-1C4B2D4040C3}"/>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40D21A5A-8341-405F-906E-C85A4677A5DC}"/>
            </a:ext>
          </a:extLst>
        </xdr:cNvPr>
        <xdr:cNvCxnSpPr/>
      </xdr:nvCxnSpPr>
      <xdr:spPr>
        <a:xfrm flipV="1">
          <a:off x="14712950" y="1426391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A9931856-74DB-4CF7-9388-EC9A6B8B9E39}"/>
            </a:ext>
          </a:extLst>
        </xdr:cNvPr>
        <xdr:cNvSpPr txBox="1"/>
      </xdr:nvSpPr>
      <xdr:spPr>
        <a:xfrm>
          <a:off x="15563850" y="14439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9668332-231B-4B58-8E18-4EC6E1A53961}"/>
            </a:ext>
          </a:extLst>
        </xdr:cNvPr>
        <xdr:cNvSpPr/>
      </xdr:nvSpPr>
      <xdr:spPr>
        <a:xfrm>
          <a:off x="15427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58" name="直線コネクタ 257">
          <a:extLst>
            <a:ext uri="{FF2B5EF4-FFF2-40B4-BE49-F238E27FC236}">
              <a16:creationId xmlns:a16="http://schemas.microsoft.com/office/drawing/2014/main" id="{1E67996B-F82A-4460-99BF-D24EB369BA31}"/>
            </a:ext>
          </a:extLst>
        </xdr:cNvPr>
        <xdr:cNvCxnSpPr/>
      </xdr:nvCxnSpPr>
      <xdr:spPr>
        <a:xfrm>
          <a:off x="13903960" y="14281150"/>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8CDE1BA4-AE1F-41F7-99B4-A3EC0EE15DEE}"/>
            </a:ext>
          </a:extLst>
        </xdr:cNvPr>
        <xdr:cNvSpPr/>
      </xdr:nvSpPr>
      <xdr:spPr>
        <a:xfrm>
          <a:off x="14665960" y="144850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73231BF1-7EF9-44A6-B4C2-D29DA5C9EBFF}"/>
            </a:ext>
          </a:extLst>
        </xdr:cNvPr>
        <xdr:cNvSpPr txBox="1"/>
      </xdr:nvSpPr>
      <xdr:spPr>
        <a:xfrm>
          <a:off x="14370050" y="1457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C9488666-1AF3-48A0-B667-91B1E67DCE21}"/>
            </a:ext>
          </a:extLst>
        </xdr:cNvPr>
        <xdr:cNvCxnSpPr/>
      </xdr:nvCxnSpPr>
      <xdr:spPr>
        <a:xfrm>
          <a:off x="13106400" y="14281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F0F16F17-4EA6-4C14-B66C-7F17CC4978C2}"/>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60F657D3-9297-4A60-A296-43950476B910}"/>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4EB2156-C6BE-429F-8520-F11E631376E6}"/>
            </a:ext>
          </a:extLst>
        </xdr:cNvPr>
        <xdr:cNvCxnSpPr/>
      </xdr:nvCxnSpPr>
      <xdr:spPr>
        <a:xfrm flipV="1">
          <a:off x="12293600" y="14281150"/>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9913B676-003A-42CF-8A79-11195972ED94}"/>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C1E319B3-D5F0-4C78-A7D4-2CEB819229FC}"/>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2D8E1CAC-B448-454A-9DDB-3856E48CE39F}"/>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132C2F9C-897A-4D99-AC45-CEAAFB10A592}"/>
            </a:ext>
          </a:extLst>
        </xdr:cNvPr>
        <xdr:cNvSpPr txBox="1"/>
      </xdr:nvSpPr>
      <xdr:spPr>
        <a:xfrm>
          <a:off x="119507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649E1E9-2BF8-4E0B-B968-D4A60A0A3175}"/>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B37B008-4368-4862-B295-5B202E88FE9B}"/>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9241EC4-DBA6-480A-BC60-75C822AF18D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972E539-FA2C-40A2-AB78-3750D6B22E2F}"/>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1A9B23D-4132-4B1D-B827-D64AFE07692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a:extLst>
            <a:ext uri="{FF2B5EF4-FFF2-40B4-BE49-F238E27FC236}">
              <a16:creationId xmlns:a16="http://schemas.microsoft.com/office/drawing/2014/main" id="{D9F784FF-4EE3-4B44-9B00-38B9BF267FDB}"/>
            </a:ext>
          </a:extLst>
        </xdr:cNvPr>
        <xdr:cNvSpPr/>
      </xdr:nvSpPr>
      <xdr:spPr>
        <a:xfrm>
          <a:off x="15427960" y="142169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a:extLst>
            <a:ext uri="{FF2B5EF4-FFF2-40B4-BE49-F238E27FC236}">
              <a16:creationId xmlns:a16="http://schemas.microsoft.com/office/drawing/2014/main" id="{35E2B44D-A09F-4D7C-918D-54C4657895B3}"/>
            </a:ext>
          </a:extLst>
        </xdr:cNvPr>
        <xdr:cNvSpPr txBox="1"/>
      </xdr:nvSpPr>
      <xdr:spPr>
        <a:xfrm>
          <a:off x="15563850" y="1406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79A5D328-F37D-4B91-8126-C10876B2833D}"/>
            </a:ext>
          </a:extLst>
        </xdr:cNvPr>
        <xdr:cNvSpPr/>
      </xdr:nvSpPr>
      <xdr:spPr>
        <a:xfrm>
          <a:off x="14665960" y="142513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0B48DD68-4BE5-4C4F-8F8D-60BB577512D6}"/>
            </a:ext>
          </a:extLst>
        </xdr:cNvPr>
        <xdr:cNvSpPr txBox="1"/>
      </xdr:nvSpPr>
      <xdr:spPr>
        <a:xfrm>
          <a:off x="14370050" y="1402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61064CE4-416D-4B0A-A1A2-6AAB9062750A}"/>
            </a:ext>
          </a:extLst>
        </xdr:cNvPr>
        <xdr:cNvSpPr/>
      </xdr:nvSpPr>
      <xdr:spPr>
        <a:xfrm>
          <a:off x="13868400" y="14234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8BCEB615-EA6D-438C-96C7-9A2E7B522EB2}"/>
            </a:ext>
          </a:extLst>
        </xdr:cNvPr>
        <xdr:cNvSpPr txBox="1"/>
      </xdr:nvSpPr>
      <xdr:spPr>
        <a:xfrm>
          <a:off x="135572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10763598-818F-44D8-AC83-1916BE7C8F46}"/>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6839B42E-6BB7-4A4E-9C20-A2FDEC893444}"/>
            </a:ext>
          </a:extLst>
        </xdr:cNvPr>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C0211B81-13A3-4C8B-B6C3-D92334F82D38}"/>
            </a:ext>
          </a:extLst>
        </xdr:cNvPr>
        <xdr:cNvSpPr/>
      </xdr:nvSpPr>
      <xdr:spPr>
        <a:xfrm>
          <a:off x="12242800" y="142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97350065-6AA1-4568-BF83-FBEC9C736E49}"/>
            </a:ext>
          </a:extLst>
        </xdr:cNvPr>
        <xdr:cNvSpPr txBox="1"/>
      </xdr:nvSpPr>
      <xdr:spPr>
        <a:xfrm>
          <a:off x="119507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E4FFFBE-BEE0-49B2-AA77-3E7F8B0C65C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9DD0BEE-7742-496A-864B-52DDA5ECF62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D91F300-6357-4F69-9747-F4C75C9AE69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4CABAF4-A39E-4536-8909-933DD7147A2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1D93A820-5FB7-43E3-8C3E-3B9DCB59EDE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D3859A7-F23C-49E9-A1E2-66A7C928D37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F4B3119-FA78-471F-950E-C8A67ABEB879}"/>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DAA6E528-956E-4416-A232-DB3E69D2AEE6}"/>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E3A91A3-ECC8-49F4-AA6B-7227F9685AB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1E616596-6566-4811-8267-2E35AF326F2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DA2F5C6-850F-42F3-B7F6-50F73438ED51}"/>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5D3980F-1DF4-45B9-AA7B-6CCCFC35351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E21AFA9-5E6F-4118-9750-7AB8F872DEC3}"/>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と比較して一般行政職は人数が少ない状況である一方、南北に細長い地形や中部国際空港を有する本市の独自性により、消防部員の職員数が比較的多く、結果として類似団体平均と概ね同等の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第７次定員適正化計画に基づき、職員採用にあたっては退職補充を原則とし、限られた職員の効果的な配置や業務の種類・性質に応じた多様な雇用形態の柔軟な活用等、無駄のないスリムな体制維持を務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D1B2A64-021F-4202-9267-96A12A5BE0BE}"/>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0F5A647-5561-4B37-A92C-C84EAD6502B6}"/>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15BAA94-1755-47B5-8831-55CDD46BB94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B1490EC9-8410-4D06-8379-D4A70238DF85}"/>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6520C091-1A18-4F4B-A6EA-BCDAA752233F}"/>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F942EAE-01E1-425E-A57B-43681311219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BB1A9E47-8262-4D95-AE52-8A8903551007}"/>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E4E25E96-7814-4551-8877-71F4F80BDEAB}"/>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9527C6CA-A53B-441A-B093-006E2E77C496}"/>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B4EB333D-6D42-4F97-9B14-C14F34DCB4C6}"/>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2EE3E2E0-1556-4618-AA96-EA8B53FF9A5C}"/>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D9EE3DA8-2692-4EB1-A77E-8295E8548882}"/>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19BA8767-64EB-4968-81F4-CF625812A20B}"/>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348E201-0829-43D5-9D79-9A580C0E1AD4}"/>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17772C7-4ABE-41F7-B702-795F8CB486D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8F73687-4B72-4925-A776-C8F81042482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CCE8F2F-9D39-4E50-AB93-C93748990E9A}"/>
            </a:ext>
          </a:extLst>
        </xdr:cNvPr>
        <xdr:cNvCxnSpPr/>
      </xdr:nvCxnSpPr>
      <xdr:spPr>
        <a:xfrm flipV="1">
          <a:off x="15474950" y="9908646"/>
          <a:ext cx="0" cy="1471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B3A93B43-6BA7-4ABC-973C-9E9B3AB53DA3}"/>
            </a:ext>
          </a:extLst>
        </xdr:cNvPr>
        <xdr:cNvSpPr txBox="1"/>
      </xdr:nvSpPr>
      <xdr:spPr>
        <a:xfrm>
          <a:off x="15563850" y="1135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EC050E51-31D9-4153-9C65-0B674A859713}"/>
            </a:ext>
          </a:extLst>
        </xdr:cNvPr>
        <xdr:cNvCxnSpPr/>
      </xdr:nvCxnSpPr>
      <xdr:spPr>
        <a:xfrm>
          <a:off x="15405100" y="11380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57992B69-563F-4ABF-9959-85935630D863}"/>
            </a:ext>
          </a:extLst>
        </xdr:cNvPr>
        <xdr:cNvSpPr txBox="1"/>
      </xdr:nvSpPr>
      <xdr:spPr>
        <a:xfrm>
          <a:off x="15563850" y="96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167408C7-2FF1-4730-96D5-E9234DA1C883}"/>
            </a:ext>
          </a:extLst>
        </xdr:cNvPr>
        <xdr:cNvCxnSpPr/>
      </xdr:nvCxnSpPr>
      <xdr:spPr>
        <a:xfrm>
          <a:off x="15405100" y="9908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134938</xdr:rowOff>
    </xdr:to>
    <xdr:cxnSp macro="">
      <xdr:nvCxnSpPr>
        <xdr:cNvPr id="318" name="直線コネクタ 317">
          <a:extLst>
            <a:ext uri="{FF2B5EF4-FFF2-40B4-BE49-F238E27FC236}">
              <a16:creationId xmlns:a16="http://schemas.microsoft.com/office/drawing/2014/main" id="{390ADCFF-E0B8-43EE-9683-93730493203B}"/>
            </a:ext>
          </a:extLst>
        </xdr:cNvPr>
        <xdr:cNvCxnSpPr/>
      </xdr:nvCxnSpPr>
      <xdr:spPr>
        <a:xfrm>
          <a:off x="14712950" y="10496444"/>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34BA87B7-78A0-493A-8022-7E2EE2EAA91A}"/>
            </a:ext>
          </a:extLst>
        </xdr:cNvPr>
        <xdr:cNvSpPr txBox="1"/>
      </xdr:nvSpPr>
      <xdr:spPr>
        <a:xfrm>
          <a:off x="15563850" y="10272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E228DCC3-4BDF-4B1C-82D5-286E60705E45}"/>
            </a:ext>
          </a:extLst>
        </xdr:cNvPr>
        <xdr:cNvSpPr/>
      </xdr:nvSpPr>
      <xdr:spPr>
        <a:xfrm>
          <a:off x="15427960" y="10423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90699</xdr:rowOff>
    </xdr:from>
    <xdr:to>
      <xdr:col>77</xdr:col>
      <xdr:colOff>44450</xdr:colOff>
      <xdr:row>62</xdr:row>
      <xdr:rowOff>102764</xdr:rowOff>
    </xdr:to>
    <xdr:cxnSp macro="">
      <xdr:nvCxnSpPr>
        <xdr:cNvPr id="321" name="直線コネクタ 320">
          <a:extLst>
            <a:ext uri="{FF2B5EF4-FFF2-40B4-BE49-F238E27FC236}">
              <a16:creationId xmlns:a16="http://schemas.microsoft.com/office/drawing/2014/main" id="{939E2C56-9C67-430E-933D-BE7EBA9CDE5E}"/>
            </a:ext>
          </a:extLst>
        </xdr:cNvPr>
        <xdr:cNvCxnSpPr/>
      </xdr:nvCxnSpPr>
      <xdr:spPr>
        <a:xfrm>
          <a:off x="13903960" y="10484379"/>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AF84B87E-A263-44F2-B45D-91FA0CC4ED61}"/>
            </a:ext>
          </a:extLst>
        </xdr:cNvPr>
        <xdr:cNvSpPr/>
      </xdr:nvSpPr>
      <xdr:spPr>
        <a:xfrm>
          <a:off x="14665960" y="104074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E8212A1A-68E1-4262-ABE9-3C3911F56A1C}"/>
            </a:ext>
          </a:extLst>
        </xdr:cNvPr>
        <xdr:cNvSpPr txBox="1"/>
      </xdr:nvSpPr>
      <xdr:spPr>
        <a:xfrm>
          <a:off x="14370050" y="1018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90699</xdr:rowOff>
    </xdr:to>
    <xdr:cxnSp macro="">
      <xdr:nvCxnSpPr>
        <xdr:cNvPr id="324" name="直線コネクタ 323">
          <a:extLst>
            <a:ext uri="{FF2B5EF4-FFF2-40B4-BE49-F238E27FC236}">
              <a16:creationId xmlns:a16="http://schemas.microsoft.com/office/drawing/2014/main" id="{EEF1B79F-5115-4D7C-BA4B-D7943DDFFAFA}"/>
            </a:ext>
          </a:extLst>
        </xdr:cNvPr>
        <xdr:cNvCxnSpPr/>
      </xdr:nvCxnSpPr>
      <xdr:spPr>
        <a:xfrm>
          <a:off x="13106400" y="10472314"/>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9AF703EA-9885-4EC0-8C76-9E9AE9A10704}"/>
            </a:ext>
          </a:extLst>
        </xdr:cNvPr>
        <xdr:cNvSpPr/>
      </xdr:nvSpPr>
      <xdr:spPr>
        <a:xfrm>
          <a:off x="13868400" y="103730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523EBF33-4DDC-4674-9110-7611D9076965}"/>
            </a:ext>
          </a:extLst>
        </xdr:cNvPr>
        <xdr:cNvSpPr txBox="1"/>
      </xdr:nvSpPr>
      <xdr:spPr>
        <a:xfrm>
          <a:off x="13557250" y="1014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78634</xdr:rowOff>
    </xdr:to>
    <xdr:cxnSp macro="">
      <xdr:nvCxnSpPr>
        <xdr:cNvPr id="327" name="直線コネクタ 326">
          <a:extLst>
            <a:ext uri="{FF2B5EF4-FFF2-40B4-BE49-F238E27FC236}">
              <a16:creationId xmlns:a16="http://schemas.microsoft.com/office/drawing/2014/main" id="{E52BB43A-1A2A-4274-B42A-E618420A77F9}"/>
            </a:ext>
          </a:extLst>
        </xdr:cNvPr>
        <xdr:cNvCxnSpPr/>
      </xdr:nvCxnSpPr>
      <xdr:spPr>
        <a:xfrm>
          <a:off x="12293600" y="10452206"/>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2AAF806C-DF53-4329-935A-221F38020BFE}"/>
            </a:ext>
          </a:extLst>
        </xdr:cNvPr>
        <xdr:cNvSpPr/>
      </xdr:nvSpPr>
      <xdr:spPr>
        <a:xfrm>
          <a:off x="13055600" y="103931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CE8A8A56-EE39-4735-8802-3DF2812B30FB}"/>
            </a:ext>
          </a:extLst>
        </xdr:cNvPr>
        <xdr:cNvSpPr txBox="1"/>
      </xdr:nvSpPr>
      <xdr:spPr>
        <a:xfrm>
          <a:off x="12763500" y="101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8490D7DB-3A92-4202-8AEB-EF86F1DB38DC}"/>
            </a:ext>
          </a:extLst>
        </xdr:cNvPr>
        <xdr:cNvSpPr/>
      </xdr:nvSpPr>
      <xdr:spPr>
        <a:xfrm>
          <a:off x="1224280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EF8C8D83-1514-4F1D-9550-1B42A5EAAB11}"/>
            </a:ext>
          </a:extLst>
        </xdr:cNvPr>
        <xdr:cNvSpPr txBox="1"/>
      </xdr:nvSpPr>
      <xdr:spPr>
        <a:xfrm>
          <a:off x="1195070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80B5371-471F-4CC8-843C-1AEF5F2CDC6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E79E8EB-BD84-4881-9879-E7A234AB1F5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D293F14-E6BC-4F73-97B5-626EB98AB85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DCE9EDC-90BD-4479-BB4B-EF711733644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81ADC42-3D44-42FE-AD13-E83781BDFBF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37" name="楕円 336">
          <a:extLst>
            <a:ext uri="{FF2B5EF4-FFF2-40B4-BE49-F238E27FC236}">
              <a16:creationId xmlns:a16="http://schemas.microsoft.com/office/drawing/2014/main" id="{5E40DC97-3E79-4446-A901-DFB64DC31E11}"/>
            </a:ext>
          </a:extLst>
        </xdr:cNvPr>
        <xdr:cNvSpPr/>
      </xdr:nvSpPr>
      <xdr:spPr>
        <a:xfrm>
          <a:off x="15427960" y="104778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38" name="定員管理の状況該当値テキスト">
          <a:extLst>
            <a:ext uri="{FF2B5EF4-FFF2-40B4-BE49-F238E27FC236}">
              <a16:creationId xmlns:a16="http://schemas.microsoft.com/office/drawing/2014/main" id="{194478A3-4299-4D49-8126-E6BC0DD2EF42}"/>
            </a:ext>
          </a:extLst>
        </xdr:cNvPr>
        <xdr:cNvSpPr txBox="1"/>
      </xdr:nvSpPr>
      <xdr:spPr>
        <a:xfrm>
          <a:off x="15563850" y="1044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39" name="楕円 338">
          <a:extLst>
            <a:ext uri="{FF2B5EF4-FFF2-40B4-BE49-F238E27FC236}">
              <a16:creationId xmlns:a16="http://schemas.microsoft.com/office/drawing/2014/main" id="{31ADFDF3-0A26-4E29-90CE-8CF4D296511D}"/>
            </a:ext>
          </a:extLst>
        </xdr:cNvPr>
        <xdr:cNvSpPr/>
      </xdr:nvSpPr>
      <xdr:spPr>
        <a:xfrm>
          <a:off x="14665960" y="104456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0" name="テキスト ボックス 339">
          <a:extLst>
            <a:ext uri="{FF2B5EF4-FFF2-40B4-BE49-F238E27FC236}">
              <a16:creationId xmlns:a16="http://schemas.microsoft.com/office/drawing/2014/main" id="{C26E15F9-8C0F-4970-94C9-449392B7B519}"/>
            </a:ext>
          </a:extLst>
        </xdr:cNvPr>
        <xdr:cNvSpPr txBox="1"/>
      </xdr:nvSpPr>
      <xdr:spPr>
        <a:xfrm>
          <a:off x="14370050" y="1053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39899</xdr:rowOff>
    </xdr:from>
    <xdr:to>
      <xdr:col>73</xdr:col>
      <xdr:colOff>44450</xdr:colOff>
      <xdr:row>62</xdr:row>
      <xdr:rowOff>141499</xdr:rowOff>
    </xdr:to>
    <xdr:sp macro="" textlink="">
      <xdr:nvSpPr>
        <xdr:cNvPr id="341" name="楕円 340">
          <a:extLst>
            <a:ext uri="{FF2B5EF4-FFF2-40B4-BE49-F238E27FC236}">
              <a16:creationId xmlns:a16="http://schemas.microsoft.com/office/drawing/2014/main" id="{F7E4A554-5043-4055-969F-EC6ACCA34CE5}"/>
            </a:ext>
          </a:extLst>
        </xdr:cNvPr>
        <xdr:cNvSpPr/>
      </xdr:nvSpPr>
      <xdr:spPr>
        <a:xfrm>
          <a:off x="13868400" y="104335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126276</xdr:rowOff>
    </xdr:from>
    <xdr:ext cx="762000" cy="259045"/>
    <xdr:sp macro="" textlink="">
      <xdr:nvSpPr>
        <xdr:cNvPr id="342" name="テキスト ボックス 341">
          <a:extLst>
            <a:ext uri="{FF2B5EF4-FFF2-40B4-BE49-F238E27FC236}">
              <a16:creationId xmlns:a16="http://schemas.microsoft.com/office/drawing/2014/main" id="{60F9D404-B4E6-48CD-B05A-80ABF4B81D42}"/>
            </a:ext>
          </a:extLst>
        </xdr:cNvPr>
        <xdr:cNvSpPr txBox="1"/>
      </xdr:nvSpPr>
      <xdr:spPr>
        <a:xfrm>
          <a:off x="13557250" y="105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3" name="楕円 342">
          <a:extLst>
            <a:ext uri="{FF2B5EF4-FFF2-40B4-BE49-F238E27FC236}">
              <a16:creationId xmlns:a16="http://schemas.microsoft.com/office/drawing/2014/main" id="{7699B6DB-704D-446E-BA20-3AA5769389CC}"/>
            </a:ext>
          </a:extLst>
        </xdr:cNvPr>
        <xdr:cNvSpPr/>
      </xdr:nvSpPr>
      <xdr:spPr>
        <a:xfrm>
          <a:off x="13055600" y="104215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DBCC7A53-8017-433D-89E6-547B3D6A4362}"/>
            </a:ext>
          </a:extLst>
        </xdr:cNvPr>
        <xdr:cNvSpPr txBox="1"/>
      </xdr:nvSpPr>
      <xdr:spPr>
        <a:xfrm>
          <a:off x="12763500" y="105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45" name="楕円 344">
          <a:extLst>
            <a:ext uri="{FF2B5EF4-FFF2-40B4-BE49-F238E27FC236}">
              <a16:creationId xmlns:a16="http://schemas.microsoft.com/office/drawing/2014/main" id="{4435F1A5-3DAC-482D-BB95-783CA384EA42}"/>
            </a:ext>
          </a:extLst>
        </xdr:cNvPr>
        <xdr:cNvSpPr/>
      </xdr:nvSpPr>
      <xdr:spPr>
        <a:xfrm>
          <a:off x="12242800" y="104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94103</xdr:rowOff>
    </xdr:from>
    <xdr:ext cx="762000" cy="259045"/>
    <xdr:sp macro="" textlink="">
      <xdr:nvSpPr>
        <xdr:cNvPr id="346" name="テキスト ボックス 345">
          <a:extLst>
            <a:ext uri="{FF2B5EF4-FFF2-40B4-BE49-F238E27FC236}">
              <a16:creationId xmlns:a16="http://schemas.microsoft.com/office/drawing/2014/main" id="{9AFE248E-7C73-4AF8-B73D-D40CE4287CF0}"/>
            </a:ext>
          </a:extLst>
        </xdr:cNvPr>
        <xdr:cNvSpPr txBox="1"/>
      </xdr:nvSpPr>
      <xdr:spPr>
        <a:xfrm>
          <a:off x="11950700" y="1048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CCD11B4-8D6D-4A47-B4C0-0ED7392EE5F6}"/>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B2445F5-82B9-42F4-BCEC-755652D0C4C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AE843A54-1021-49F1-B2D2-06E5A9DA21E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6DB521F1-7F39-4B51-9D0E-080272F3A64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6332D90F-2783-46C9-8935-EE17BC7DB711}"/>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EAAFF9F-FE24-4A0B-A25F-869D7C161E7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29B088E0-25AE-4678-A94D-1427DCBBFE0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75929DA-CD27-44CB-8FA1-3FB51659258A}"/>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144F721-9252-413E-AD6F-64D2C5F4B9DF}"/>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7C96D4A-0C7D-475C-AD6B-E7E77B36376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FE48606B-8A6C-497C-9EFB-54B4E679702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A46D182-F2D7-44C3-B55E-0E2C5BF561E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50DC499E-D58B-4A58-ACEB-95A1DE48283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類似団体を上回っている要因としては、中部国際空港の開港に合わせて進めた宅地開発等基盤整備に係る公債費及び公債費に準ずる債務負担行為の償還が挙げられる。</a:t>
          </a:r>
        </a:p>
        <a:p>
          <a:r>
            <a:rPr kumimoji="1" lang="ja-JP" altLang="en-US" sz="1300">
              <a:latin typeface="ＭＳ Ｐゴシック" panose="020B0600070205080204" pitchFamily="50" charset="-128"/>
              <a:ea typeface="ＭＳ Ｐゴシック" panose="020B0600070205080204" pitchFamily="50" charset="-128"/>
            </a:rPr>
            <a:t>　今後は、市庁舎整備に係る市債償還により数値が上昇することが見込まれるため、緊急度・住民ニーズから優先順位を定めて事業を実施するなど、適切な財政運営に努めていく。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4A80BA6-3536-4AB3-9614-6DF6D28295E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980E277-03BA-46AA-9F48-3A6915D52F38}"/>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F51EFE8-BA0C-440A-9499-0E26DCF2879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656DCE78-0A4A-4E4A-9737-4D0B321B5891}"/>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5810A468-DED9-4E57-B8BB-94E5350D7C94}"/>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E7BCB24A-396C-4F38-A1F1-94159D49B622}"/>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BA778B66-BC55-4F84-83E1-08B2252E81E9}"/>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FA421437-63BD-4F7A-B95E-358C0B0DBA12}"/>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DC27CA05-EED2-40E2-AD4E-B2FB0A363B6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A40AE10C-CA7F-4CB2-9D68-054DEB92D86E}"/>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9B78D708-AA1F-4D03-9F00-83F2E8A9093E}"/>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B930C327-1150-4AB0-BCD9-276DCECE60E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45724263-F21E-4F37-9A30-C62D60B8A53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C96B3022-2714-4F7C-831A-08E2F4E42E86}"/>
            </a:ext>
          </a:extLst>
        </xdr:cNvPr>
        <xdr:cNvCxnSpPr/>
      </xdr:nvCxnSpPr>
      <xdr:spPr>
        <a:xfrm flipV="1">
          <a:off x="15474950" y="6085332"/>
          <a:ext cx="0" cy="151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8124206D-9B35-44C3-9D02-05F9568C212C}"/>
            </a:ext>
          </a:extLst>
        </xdr:cNvPr>
        <xdr:cNvSpPr txBox="1"/>
      </xdr:nvSpPr>
      <xdr:spPr>
        <a:xfrm>
          <a:off x="15563850" y="75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925EB27D-3751-4A08-9ED6-C714DA5B607D}"/>
            </a:ext>
          </a:extLst>
        </xdr:cNvPr>
        <xdr:cNvCxnSpPr/>
      </xdr:nvCxnSpPr>
      <xdr:spPr>
        <a:xfrm>
          <a:off x="15405100" y="760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87E06479-6708-401E-ABB7-83B8D41D24C3}"/>
            </a:ext>
          </a:extLst>
        </xdr:cNvPr>
        <xdr:cNvSpPr txBox="1"/>
      </xdr:nvSpPr>
      <xdr:spPr>
        <a:xfrm>
          <a:off x="15563850" y="583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B621C384-765F-40C3-9310-8A2E17B92562}"/>
            </a:ext>
          </a:extLst>
        </xdr:cNvPr>
        <xdr:cNvCxnSpPr/>
      </xdr:nvCxnSpPr>
      <xdr:spPr>
        <a:xfrm>
          <a:off x="15405100" y="6085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8382</xdr:rowOff>
    </xdr:to>
    <xdr:cxnSp macro="">
      <xdr:nvCxnSpPr>
        <xdr:cNvPr id="378" name="直線コネクタ 377">
          <a:extLst>
            <a:ext uri="{FF2B5EF4-FFF2-40B4-BE49-F238E27FC236}">
              <a16:creationId xmlns:a16="http://schemas.microsoft.com/office/drawing/2014/main" id="{DE4C8A6C-C2A8-4E58-831F-1598ECA3B7BD}"/>
            </a:ext>
          </a:extLst>
        </xdr:cNvPr>
        <xdr:cNvCxnSpPr/>
      </xdr:nvCxnSpPr>
      <xdr:spPr>
        <a:xfrm>
          <a:off x="14712950" y="72169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E6519077-9BE3-443D-90BC-21AF464CD26E}"/>
            </a:ext>
          </a:extLst>
        </xdr:cNvPr>
        <xdr:cNvSpPr txBox="1"/>
      </xdr:nvSpPr>
      <xdr:spPr>
        <a:xfrm>
          <a:off x="15563850" y="6543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B699076A-A445-4FF2-B602-1587F60B4693}"/>
            </a:ext>
          </a:extLst>
        </xdr:cNvPr>
        <xdr:cNvSpPr/>
      </xdr:nvSpPr>
      <xdr:spPr>
        <a:xfrm>
          <a:off x="15427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75946</xdr:rowOff>
    </xdr:to>
    <xdr:cxnSp macro="">
      <xdr:nvCxnSpPr>
        <xdr:cNvPr id="381" name="直線コネクタ 380">
          <a:extLst>
            <a:ext uri="{FF2B5EF4-FFF2-40B4-BE49-F238E27FC236}">
              <a16:creationId xmlns:a16="http://schemas.microsoft.com/office/drawing/2014/main" id="{321B0A60-CAB6-4896-A5C8-1A840A7E41F3}"/>
            </a:ext>
          </a:extLst>
        </xdr:cNvPr>
        <xdr:cNvCxnSpPr/>
      </xdr:nvCxnSpPr>
      <xdr:spPr>
        <a:xfrm flipV="1">
          <a:off x="13903960" y="7216902"/>
          <a:ext cx="80899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7D49516F-0807-4142-BA3F-33D292D06F2F}"/>
            </a:ext>
          </a:extLst>
        </xdr:cNvPr>
        <xdr:cNvSpPr/>
      </xdr:nvSpPr>
      <xdr:spPr>
        <a:xfrm>
          <a:off x="14665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9D2B1B3-6F76-448B-91B1-6C0AE45A429D}"/>
            </a:ext>
          </a:extLst>
        </xdr:cNvPr>
        <xdr:cNvSpPr txBox="1"/>
      </xdr:nvSpPr>
      <xdr:spPr>
        <a:xfrm>
          <a:off x="1437005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85598</xdr:rowOff>
    </xdr:to>
    <xdr:cxnSp macro="">
      <xdr:nvCxnSpPr>
        <xdr:cNvPr id="384" name="直線コネクタ 383">
          <a:extLst>
            <a:ext uri="{FF2B5EF4-FFF2-40B4-BE49-F238E27FC236}">
              <a16:creationId xmlns:a16="http://schemas.microsoft.com/office/drawing/2014/main" id="{8A9C0F0C-96FE-4418-AE61-C99C1AC36433}"/>
            </a:ext>
          </a:extLst>
        </xdr:cNvPr>
        <xdr:cNvCxnSpPr/>
      </xdr:nvCxnSpPr>
      <xdr:spPr>
        <a:xfrm flipV="1">
          <a:off x="13106400" y="7284466"/>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80879F2B-2F0F-49CB-BE9D-47EEC5C66F24}"/>
            </a:ext>
          </a:extLst>
        </xdr:cNvPr>
        <xdr:cNvSpPr/>
      </xdr:nvSpPr>
      <xdr:spPr>
        <a:xfrm>
          <a:off x="13868400" y="66794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A1DC7139-6181-48DF-A9A7-726308EA35C0}"/>
            </a:ext>
          </a:extLst>
        </xdr:cNvPr>
        <xdr:cNvSpPr txBox="1"/>
      </xdr:nvSpPr>
      <xdr:spPr>
        <a:xfrm>
          <a:off x="1355725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85598</xdr:rowOff>
    </xdr:to>
    <xdr:cxnSp macro="">
      <xdr:nvCxnSpPr>
        <xdr:cNvPr id="387" name="直線コネクタ 386">
          <a:extLst>
            <a:ext uri="{FF2B5EF4-FFF2-40B4-BE49-F238E27FC236}">
              <a16:creationId xmlns:a16="http://schemas.microsoft.com/office/drawing/2014/main" id="{8504C3E7-6AE2-4B73-83AF-1F58B0C6F1AD}"/>
            </a:ext>
          </a:extLst>
        </xdr:cNvPr>
        <xdr:cNvCxnSpPr/>
      </xdr:nvCxnSpPr>
      <xdr:spPr>
        <a:xfrm>
          <a:off x="12293600" y="729411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5C070B37-C7E1-4FD4-9E44-7BE1490EF764}"/>
            </a:ext>
          </a:extLst>
        </xdr:cNvPr>
        <xdr:cNvSpPr/>
      </xdr:nvSpPr>
      <xdr:spPr>
        <a:xfrm>
          <a:off x="13055600" y="66987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8698BE54-9964-47E9-831F-0F64390B06D8}"/>
            </a:ext>
          </a:extLst>
        </xdr:cNvPr>
        <xdr:cNvSpPr txBox="1"/>
      </xdr:nvSpPr>
      <xdr:spPr>
        <a:xfrm>
          <a:off x="127635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EE7835D9-1B72-432B-8675-2E3866F11ED8}"/>
            </a:ext>
          </a:extLst>
        </xdr:cNvPr>
        <xdr:cNvSpPr/>
      </xdr:nvSpPr>
      <xdr:spPr>
        <a:xfrm>
          <a:off x="12242800" y="6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3F60D8CE-DB8F-4878-9493-0306AB30AD2F}"/>
            </a:ext>
          </a:extLst>
        </xdr:cNvPr>
        <xdr:cNvSpPr txBox="1"/>
      </xdr:nvSpPr>
      <xdr:spPr>
        <a:xfrm>
          <a:off x="119507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2E715C3-CF8F-4A1F-809A-D996DA1FEB2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41E0C65-AB98-47DA-939E-9AC242175B84}"/>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8836B15-DDD8-486E-AF85-C2C09633EF2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F5C5A0E-4F66-491F-BC47-6F74C61BEDC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C95E217-F3A7-4CEE-A0DE-D2E490F8318E}"/>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BB3CD023-E72D-432E-B66D-52F8A6E77F7A}"/>
            </a:ext>
          </a:extLst>
        </xdr:cNvPr>
        <xdr:cNvSpPr/>
      </xdr:nvSpPr>
      <xdr:spPr>
        <a:xfrm>
          <a:off x="15427960" y="71699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D1F596E5-C1CA-4C36-B6EC-00068CD42EA9}"/>
            </a:ext>
          </a:extLst>
        </xdr:cNvPr>
        <xdr:cNvSpPr txBox="1"/>
      </xdr:nvSpPr>
      <xdr:spPr>
        <a:xfrm>
          <a:off x="15563850" y="71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9" name="楕円 398">
          <a:extLst>
            <a:ext uri="{FF2B5EF4-FFF2-40B4-BE49-F238E27FC236}">
              <a16:creationId xmlns:a16="http://schemas.microsoft.com/office/drawing/2014/main" id="{1EB30B54-4A1F-4804-B855-B659C2F22891}"/>
            </a:ext>
          </a:extLst>
        </xdr:cNvPr>
        <xdr:cNvSpPr/>
      </xdr:nvSpPr>
      <xdr:spPr>
        <a:xfrm>
          <a:off x="14665960" y="71699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0" name="テキスト ボックス 399">
          <a:extLst>
            <a:ext uri="{FF2B5EF4-FFF2-40B4-BE49-F238E27FC236}">
              <a16:creationId xmlns:a16="http://schemas.microsoft.com/office/drawing/2014/main" id="{825E720C-72A0-4599-A06E-9984370EE6F7}"/>
            </a:ext>
          </a:extLst>
        </xdr:cNvPr>
        <xdr:cNvSpPr txBox="1"/>
      </xdr:nvSpPr>
      <xdr:spPr>
        <a:xfrm>
          <a:off x="14370050" y="725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1" name="楕円 400">
          <a:extLst>
            <a:ext uri="{FF2B5EF4-FFF2-40B4-BE49-F238E27FC236}">
              <a16:creationId xmlns:a16="http://schemas.microsoft.com/office/drawing/2014/main" id="{B19CBDEB-50E6-410F-893D-B20F1430858C}"/>
            </a:ext>
          </a:extLst>
        </xdr:cNvPr>
        <xdr:cNvSpPr/>
      </xdr:nvSpPr>
      <xdr:spPr>
        <a:xfrm>
          <a:off x="13868400" y="72336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2" name="テキスト ボックス 401">
          <a:extLst>
            <a:ext uri="{FF2B5EF4-FFF2-40B4-BE49-F238E27FC236}">
              <a16:creationId xmlns:a16="http://schemas.microsoft.com/office/drawing/2014/main" id="{02AA73DE-F66E-45FC-8EFC-679E0D117338}"/>
            </a:ext>
          </a:extLst>
        </xdr:cNvPr>
        <xdr:cNvSpPr txBox="1"/>
      </xdr:nvSpPr>
      <xdr:spPr>
        <a:xfrm>
          <a:off x="13557250" y="73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3" name="楕円 402">
          <a:extLst>
            <a:ext uri="{FF2B5EF4-FFF2-40B4-BE49-F238E27FC236}">
              <a16:creationId xmlns:a16="http://schemas.microsoft.com/office/drawing/2014/main" id="{AB22A7B9-F56C-45A9-B4B9-4B8437AA35BE}"/>
            </a:ext>
          </a:extLst>
        </xdr:cNvPr>
        <xdr:cNvSpPr/>
      </xdr:nvSpPr>
      <xdr:spPr>
        <a:xfrm>
          <a:off x="13055600" y="72433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4" name="テキスト ボックス 403">
          <a:extLst>
            <a:ext uri="{FF2B5EF4-FFF2-40B4-BE49-F238E27FC236}">
              <a16:creationId xmlns:a16="http://schemas.microsoft.com/office/drawing/2014/main" id="{0F7B3EDE-6D58-4B21-869D-B84217677462}"/>
            </a:ext>
          </a:extLst>
        </xdr:cNvPr>
        <xdr:cNvSpPr txBox="1"/>
      </xdr:nvSpPr>
      <xdr:spPr>
        <a:xfrm>
          <a:off x="12763500" y="73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5" name="楕円 404">
          <a:extLst>
            <a:ext uri="{FF2B5EF4-FFF2-40B4-BE49-F238E27FC236}">
              <a16:creationId xmlns:a16="http://schemas.microsoft.com/office/drawing/2014/main" id="{0E97E66E-809D-4DF7-B8EA-C8F143FC2E27}"/>
            </a:ext>
          </a:extLst>
        </xdr:cNvPr>
        <xdr:cNvSpPr/>
      </xdr:nvSpPr>
      <xdr:spPr>
        <a:xfrm>
          <a:off x="12242800" y="72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6AD36462-8BD1-478F-A16F-F67F7A8FDB18}"/>
            </a:ext>
          </a:extLst>
        </xdr:cNvPr>
        <xdr:cNvSpPr txBox="1"/>
      </xdr:nvSpPr>
      <xdr:spPr>
        <a:xfrm>
          <a:off x="11950700" y="73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826F33A-631D-4681-B2D7-1DB242272FF3}"/>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DB642AA4-B842-4E38-A614-7EF6775D2C0F}"/>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9A67D207-1CA0-447E-925C-D4BAB96A1E8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B7580AD-599A-48A8-B53B-2CF604F54FB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ED73E106-2EE8-4BB5-A5E7-9A6B041F311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3A24995-C32D-4771-9BAB-7EFBFE14929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F077353F-CE4A-4320-9B3E-AF46A32F0693}"/>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8382D2F5-D898-4898-B32C-A6E66A2974C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E457D08-B189-4EA0-B5D1-9C0C9A7E35D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9A4B955-C803-4ADE-B8A7-C8426295F41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D5BA2630-D148-4F67-88CD-B109EBCC2F4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DBD2DB33-CB5F-4DD3-82E2-09FE735088C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EE285819-C4A2-43E8-8DCE-9DCC8DB415A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主な要因としては、市民病院及び消防本部庁舎を移転するための公益的施設用地取得に係る債務負担行為の設定、新庁舎の整備に係る借入などが挙げられる。令和４年度は、公益的施設用地取得費の繰上償還によ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については、新学校給食共同調理場建設工事など、計画的な公共施設の整備に係る借入等により地方債現在高が増加し、将来負担比率も上昇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9A7CC16D-B0A8-41BD-BA97-BABAEAC534A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B5B97FF9-B4A9-4AE3-B8F0-5A04056AC28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FED8144A-4743-4D0A-8B72-3B669EDF2E33}"/>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E3DE5B36-C939-456A-9754-AD6328318F1A}"/>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B04FECC3-92BF-4A20-82B1-8A4ED906EAA4}"/>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71A0E7F9-60DA-4A65-A9A5-836433323317}"/>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2B49077-F25F-4DF4-B987-A7E0A40379F6}"/>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5C05B8F6-81F1-4EF8-84AD-725896059C91}"/>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AC6867C9-4AA7-418A-9A61-B6C431392C29}"/>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D50834A-8EE4-4789-BCE1-F4A1C2B44ADD}"/>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B41AC3A-F844-4A0D-B880-9006774EDE8C}"/>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AF61AB5C-379A-451E-8014-C3CE6133EAFC}"/>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C13FB393-F29C-4028-9440-39157F795ECF}"/>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1BB16883-FCA8-4955-B733-834A547AAC54}"/>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32F827AC-26B7-4BA1-8FE9-7E6919471D22}"/>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684A1796-2DA3-4727-9D47-7EC9D2C47682}"/>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D02E67C-7818-4425-806C-F281B6FE1A5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6065431E-29AA-4ADB-9B57-5FF34D86C7B8}"/>
            </a:ext>
          </a:extLst>
        </xdr:cNvPr>
        <xdr:cNvCxnSpPr/>
      </xdr:nvCxnSpPr>
      <xdr:spPr>
        <a:xfrm flipV="1">
          <a:off x="15474950" y="2263684"/>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40967D0B-8B5D-4FEE-89E8-16C6A9D52693}"/>
            </a:ext>
          </a:extLst>
        </xdr:cNvPr>
        <xdr:cNvSpPr txBox="1"/>
      </xdr:nvSpPr>
      <xdr:spPr>
        <a:xfrm>
          <a:off x="15563850" y="38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87DAB2FE-BD9C-40FF-882D-DB2D7CBE7D07}"/>
            </a:ext>
          </a:extLst>
        </xdr:cNvPr>
        <xdr:cNvCxnSpPr/>
      </xdr:nvCxnSpPr>
      <xdr:spPr>
        <a:xfrm>
          <a:off x="15405100" y="3890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36FE1AE0-FA4A-4122-BDB3-C098AB32E21D}"/>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4D1F355E-6CE4-4B61-AC6E-DFCCDFB37792}"/>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117142</xdr:rowOff>
    </xdr:from>
    <xdr:to>
      <xdr:col>81</xdr:col>
      <xdr:colOff>44450</xdr:colOff>
      <xdr:row>21</xdr:row>
      <xdr:rowOff>108857</xdr:rowOff>
    </xdr:to>
    <xdr:cxnSp macro="">
      <xdr:nvCxnSpPr>
        <xdr:cNvPr id="442" name="直線コネクタ 441">
          <a:extLst>
            <a:ext uri="{FF2B5EF4-FFF2-40B4-BE49-F238E27FC236}">
              <a16:creationId xmlns:a16="http://schemas.microsoft.com/office/drawing/2014/main" id="{221AE056-3BAB-48FE-A125-B4B494C07594}"/>
            </a:ext>
          </a:extLst>
        </xdr:cNvPr>
        <xdr:cNvCxnSpPr/>
      </xdr:nvCxnSpPr>
      <xdr:spPr>
        <a:xfrm flipV="1">
          <a:off x="14712950" y="3469942"/>
          <a:ext cx="762000" cy="1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A592D9ED-07A2-4D1C-8A44-10C7EC18A4A8}"/>
            </a:ext>
          </a:extLst>
        </xdr:cNvPr>
        <xdr:cNvSpPr txBox="1"/>
      </xdr:nvSpPr>
      <xdr:spPr>
        <a:xfrm>
          <a:off x="15563850" y="2203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AB7F9CD0-104C-476E-835B-05C1270D28C0}"/>
            </a:ext>
          </a:extLst>
        </xdr:cNvPr>
        <xdr:cNvSpPr/>
      </xdr:nvSpPr>
      <xdr:spPr>
        <a:xfrm>
          <a:off x="15427960" y="23550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103112</xdr:rowOff>
    </xdr:from>
    <xdr:to>
      <xdr:col>77</xdr:col>
      <xdr:colOff>44450</xdr:colOff>
      <xdr:row>21</xdr:row>
      <xdr:rowOff>108857</xdr:rowOff>
    </xdr:to>
    <xdr:cxnSp macro="">
      <xdr:nvCxnSpPr>
        <xdr:cNvPr id="445" name="直線コネクタ 444">
          <a:extLst>
            <a:ext uri="{FF2B5EF4-FFF2-40B4-BE49-F238E27FC236}">
              <a16:creationId xmlns:a16="http://schemas.microsoft.com/office/drawing/2014/main" id="{F21AEFCA-E59A-4ECF-A8DB-E9CC245AD693}"/>
            </a:ext>
          </a:extLst>
        </xdr:cNvPr>
        <xdr:cNvCxnSpPr/>
      </xdr:nvCxnSpPr>
      <xdr:spPr>
        <a:xfrm>
          <a:off x="13903960" y="3623552"/>
          <a:ext cx="80899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5441316A-FCFE-42A3-B5C3-E4593FCFCC14}"/>
            </a:ext>
          </a:extLst>
        </xdr:cNvPr>
        <xdr:cNvSpPr/>
      </xdr:nvSpPr>
      <xdr:spPr>
        <a:xfrm>
          <a:off x="14665960" y="2415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52F85F89-2EB8-42EB-B574-9C356BDB91B0}"/>
            </a:ext>
          </a:extLst>
        </xdr:cNvPr>
        <xdr:cNvSpPr txBox="1"/>
      </xdr:nvSpPr>
      <xdr:spPr>
        <a:xfrm>
          <a:off x="14370050" y="218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159657</xdr:rowOff>
    </xdr:from>
    <xdr:to>
      <xdr:col>72</xdr:col>
      <xdr:colOff>203200</xdr:colOff>
      <xdr:row>21</xdr:row>
      <xdr:rowOff>103112</xdr:rowOff>
    </xdr:to>
    <xdr:cxnSp macro="">
      <xdr:nvCxnSpPr>
        <xdr:cNvPr id="448" name="直線コネクタ 447">
          <a:extLst>
            <a:ext uri="{FF2B5EF4-FFF2-40B4-BE49-F238E27FC236}">
              <a16:creationId xmlns:a16="http://schemas.microsoft.com/office/drawing/2014/main" id="{9DD78B3C-CE19-48EC-B5C5-9368C3CAE654}"/>
            </a:ext>
          </a:extLst>
        </xdr:cNvPr>
        <xdr:cNvCxnSpPr/>
      </xdr:nvCxnSpPr>
      <xdr:spPr>
        <a:xfrm>
          <a:off x="13106400" y="3512457"/>
          <a:ext cx="79756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D18623A1-E5FD-4898-9BF2-BE1C0873550A}"/>
            </a:ext>
          </a:extLst>
        </xdr:cNvPr>
        <xdr:cNvSpPr/>
      </xdr:nvSpPr>
      <xdr:spPr>
        <a:xfrm>
          <a:off x="13868400" y="24974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2304D4F-8422-4D65-AC86-04E2607DC139}"/>
            </a:ext>
          </a:extLst>
        </xdr:cNvPr>
        <xdr:cNvSpPr txBox="1"/>
      </xdr:nvSpPr>
      <xdr:spPr>
        <a:xfrm>
          <a:off x="13557250" y="22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159657</xdr:rowOff>
    </xdr:from>
    <xdr:to>
      <xdr:col>68</xdr:col>
      <xdr:colOff>152400</xdr:colOff>
      <xdr:row>21</xdr:row>
      <xdr:rowOff>111155</xdr:rowOff>
    </xdr:to>
    <xdr:cxnSp macro="">
      <xdr:nvCxnSpPr>
        <xdr:cNvPr id="451" name="直線コネクタ 450">
          <a:extLst>
            <a:ext uri="{FF2B5EF4-FFF2-40B4-BE49-F238E27FC236}">
              <a16:creationId xmlns:a16="http://schemas.microsoft.com/office/drawing/2014/main" id="{12980906-8976-48A3-888B-AD8EC6F4F672}"/>
            </a:ext>
          </a:extLst>
        </xdr:cNvPr>
        <xdr:cNvCxnSpPr/>
      </xdr:nvCxnSpPr>
      <xdr:spPr>
        <a:xfrm flipV="1">
          <a:off x="12293600" y="3512457"/>
          <a:ext cx="812800" cy="1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1595E0A1-F1B1-4037-8AD0-FF295E0EE36D}"/>
            </a:ext>
          </a:extLst>
        </xdr:cNvPr>
        <xdr:cNvSpPr/>
      </xdr:nvSpPr>
      <xdr:spPr>
        <a:xfrm>
          <a:off x="13055600" y="250208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1782CAFD-B461-4EDB-B3A8-DD5652F0DAE9}"/>
            </a:ext>
          </a:extLst>
        </xdr:cNvPr>
        <xdr:cNvSpPr txBox="1"/>
      </xdr:nvSpPr>
      <xdr:spPr>
        <a:xfrm>
          <a:off x="12763500" y="22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33974C6-1129-44BF-B034-0FCB9035BD63}"/>
            </a:ext>
          </a:extLst>
        </xdr:cNvPr>
        <xdr:cNvSpPr/>
      </xdr:nvSpPr>
      <xdr:spPr>
        <a:xfrm>
          <a:off x="12242800" y="249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342399E4-3410-4784-B9C9-4A763F991E6A}"/>
            </a:ext>
          </a:extLst>
        </xdr:cNvPr>
        <xdr:cNvSpPr txBox="1"/>
      </xdr:nvSpPr>
      <xdr:spPr>
        <a:xfrm>
          <a:off x="11950700" y="227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1CDF6A5-8F1F-474E-8C73-A6436E8B28C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CE8730F-1B4D-44FF-BC61-7702D39BECC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3A3CB9B-F439-41EE-BA11-5285DC3832AB}"/>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D8042B3-6464-4BE1-971B-20A6015558D4}"/>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AAC62A-06BE-42D7-A451-419B7112616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66342</xdr:rowOff>
    </xdr:from>
    <xdr:to>
      <xdr:col>81</xdr:col>
      <xdr:colOff>95250</xdr:colOff>
      <xdr:row>20</xdr:row>
      <xdr:rowOff>167942</xdr:rowOff>
    </xdr:to>
    <xdr:sp macro="" textlink="">
      <xdr:nvSpPr>
        <xdr:cNvPr id="461" name="楕円 460">
          <a:extLst>
            <a:ext uri="{FF2B5EF4-FFF2-40B4-BE49-F238E27FC236}">
              <a16:creationId xmlns:a16="http://schemas.microsoft.com/office/drawing/2014/main" id="{FA06AD95-0C4E-48DC-B3F8-F1EB65417A91}"/>
            </a:ext>
          </a:extLst>
        </xdr:cNvPr>
        <xdr:cNvSpPr/>
      </xdr:nvSpPr>
      <xdr:spPr>
        <a:xfrm>
          <a:off x="15427960" y="34191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38419</xdr:rowOff>
    </xdr:from>
    <xdr:ext cx="762000" cy="259045"/>
    <xdr:sp macro="" textlink="">
      <xdr:nvSpPr>
        <xdr:cNvPr id="462" name="将来負担の状況該当値テキスト">
          <a:extLst>
            <a:ext uri="{FF2B5EF4-FFF2-40B4-BE49-F238E27FC236}">
              <a16:creationId xmlns:a16="http://schemas.microsoft.com/office/drawing/2014/main" id="{0EB41B87-18EA-4568-9C41-6498728D86F3}"/>
            </a:ext>
          </a:extLst>
        </xdr:cNvPr>
        <xdr:cNvSpPr txBox="1"/>
      </xdr:nvSpPr>
      <xdr:spPr>
        <a:xfrm>
          <a:off x="15563850" y="339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58057</xdr:rowOff>
    </xdr:from>
    <xdr:to>
      <xdr:col>77</xdr:col>
      <xdr:colOff>95250</xdr:colOff>
      <xdr:row>21</xdr:row>
      <xdr:rowOff>159657</xdr:rowOff>
    </xdr:to>
    <xdr:sp macro="" textlink="">
      <xdr:nvSpPr>
        <xdr:cNvPr id="463" name="楕円 462">
          <a:extLst>
            <a:ext uri="{FF2B5EF4-FFF2-40B4-BE49-F238E27FC236}">
              <a16:creationId xmlns:a16="http://schemas.microsoft.com/office/drawing/2014/main" id="{2119F86F-CF13-4795-BED9-6D921391390D}"/>
            </a:ext>
          </a:extLst>
        </xdr:cNvPr>
        <xdr:cNvSpPr/>
      </xdr:nvSpPr>
      <xdr:spPr>
        <a:xfrm>
          <a:off x="14665960" y="35784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144434</xdr:rowOff>
    </xdr:from>
    <xdr:ext cx="736600" cy="259045"/>
    <xdr:sp macro="" textlink="">
      <xdr:nvSpPr>
        <xdr:cNvPr id="464" name="テキスト ボックス 463">
          <a:extLst>
            <a:ext uri="{FF2B5EF4-FFF2-40B4-BE49-F238E27FC236}">
              <a16:creationId xmlns:a16="http://schemas.microsoft.com/office/drawing/2014/main" id="{54F97185-5944-46B3-8F87-308D63B47B2D}"/>
            </a:ext>
          </a:extLst>
        </xdr:cNvPr>
        <xdr:cNvSpPr txBox="1"/>
      </xdr:nvSpPr>
      <xdr:spPr>
        <a:xfrm>
          <a:off x="14370050" y="366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52312</xdr:rowOff>
    </xdr:from>
    <xdr:to>
      <xdr:col>73</xdr:col>
      <xdr:colOff>44450</xdr:colOff>
      <xdr:row>21</xdr:row>
      <xdr:rowOff>153912</xdr:rowOff>
    </xdr:to>
    <xdr:sp macro="" textlink="">
      <xdr:nvSpPr>
        <xdr:cNvPr id="465" name="楕円 464">
          <a:extLst>
            <a:ext uri="{FF2B5EF4-FFF2-40B4-BE49-F238E27FC236}">
              <a16:creationId xmlns:a16="http://schemas.microsoft.com/office/drawing/2014/main" id="{404575C0-D357-40A1-891C-3EC0440D7430}"/>
            </a:ext>
          </a:extLst>
        </xdr:cNvPr>
        <xdr:cNvSpPr/>
      </xdr:nvSpPr>
      <xdr:spPr>
        <a:xfrm>
          <a:off x="13868400" y="3572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138689</xdr:rowOff>
    </xdr:from>
    <xdr:ext cx="762000" cy="259045"/>
    <xdr:sp macro="" textlink="">
      <xdr:nvSpPr>
        <xdr:cNvPr id="466" name="テキスト ボックス 465">
          <a:extLst>
            <a:ext uri="{FF2B5EF4-FFF2-40B4-BE49-F238E27FC236}">
              <a16:creationId xmlns:a16="http://schemas.microsoft.com/office/drawing/2014/main" id="{BBABB043-DB7F-4623-82B7-3B173CC8E33F}"/>
            </a:ext>
          </a:extLst>
        </xdr:cNvPr>
        <xdr:cNvSpPr txBox="1"/>
      </xdr:nvSpPr>
      <xdr:spPr>
        <a:xfrm>
          <a:off x="13557250" y="36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108857</xdr:rowOff>
    </xdr:from>
    <xdr:to>
      <xdr:col>68</xdr:col>
      <xdr:colOff>203200</xdr:colOff>
      <xdr:row>21</xdr:row>
      <xdr:rowOff>39007</xdr:rowOff>
    </xdr:to>
    <xdr:sp macro="" textlink="">
      <xdr:nvSpPr>
        <xdr:cNvPr id="467" name="楕円 466">
          <a:extLst>
            <a:ext uri="{FF2B5EF4-FFF2-40B4-BE49-F238E27FC236}">
              <a16:creationId xmlns:a16="http://schemas.microsoft.com/office/drawing/2014/main" id="{19AF2183-1685-4170-9ACF-62DD64B0A75B}"/>
            </a:ext>
          </a:extLst>
        </xdr:cNvPr>
        <xdr:cNvSpPr/>
      </xdr:nvSpPr>
      <xdr:spPr>
        <a:xfrm>
          <a:off x="13055600" y="34616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23784</xdr:rowOff>
    </xdr:from>
    <xdr:ext cx="762000" cy="259045"/>
    <xdr:sp macro="" textlink="">
      <xdr:nvSpPr>
        <xdr:cNvPr id="468" name="テキスト ボックス 467">
          <a:extLst>
            <a:ext uri="{FF2B5EF4-FFF2-40B4-BE49-F238E27FC236}">
              <a16:creationId xmlns:a16="http://schemas.microsoft.com/office/drawing/2014/main" id="{B33F6A51-7F29-4801-8433-7A02BF142710}"/>
            </a:ext>
          </a:extLst>
        </xdr:cNvPr>
        <xdr:cNvSpPr txBox="1"/>
      </xdr:nvSpPr>
      <xdr:spPr>
        <a:xfrm>
          <a:off x="12763500" y="354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60355</xdr:rowOff>
    </xdr:from>
    <xdr:to>
      <xdr:col>64</xdr:col>
      <xdr:colOff>152400</xdr:colOff>
      <xdr:row>21</xdr:row>
      <xdr:rowOff>161955</xdr:rowOff>
    </xdr:to>
    <xdr:sp macro="" textlink="">
      <xdr:nvSpPr>
        <xdr:cNvPr id="469" name="楕円 468">
          <a:extLst>
            <a:ext uri="{FF2B5EF4-FFF2-40B4-BE49-F238E27FC236}">
              <a16:creationId xmlns:a16="http://schemas.microsoft.com/office/drawing/2014/main" id="{3AD1A2E2-FEB2-4F81-ABD6-20A2ECB3AE97}"/>
            </a:ext>
          </a:extLst>
        </xdr:cNvPr>
        <xdr:cNvSpPr/>
      </xdr:nvSpPr>
      <xdr:spPr>
        <a:xfrm>
          <a:off x="12242800" y="35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146732</xdr:rowOff>
    </xdr:from>
    <xdr:ext cx="762000" cy="259045"/>
    <xdr:sp macro="" textlink="">
      <xdr:nvSpPr>
        <xdr:cNvPr id="470" name="テキスト ボックス 469">
          <a:extLst>
            <a:ext uri="{FF2B5EF4-FFF2-40B4-BE49-F238E27FC236}">
              <a16:creationId xmlns:a16="http://schemas.microsoft.com/office/drawing/2014/main" id="{8232F314-418A-4319-89B4-D58025C4DF1F}"/>
            </a:ext>
          </a:extLst>
        </xdr:cNvPr>
        <xdr:cNvSpPr txBox="1"/>
      </xdr:nvSpPr>
      <xdr:spPr>
        <a:xfrm>
          <a:off x="11950700" y="366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58,452
57,053
55.90
28,446,004
27,216,226
1,136,560
14,273,042
26,571,514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過去に実施してきた職員数の削減や、職員等の給与の削減、公共施設における指定管理者制度の導入などにより、類似団体と比較して低い数値となっている。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年度は、コロナ関連事業の規模縮小により歳出総額が減ったものの、人件費の支出額がほぼ横ばいだったため前年度より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今後も引き続き定員適正化や業務の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化などの取組を通じて人件費の削減に努めていく。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年度は、ボート収益に係る特定財源を指定管理料に充当したため、類似団体より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年度も引き続きボート収益を充当したが、物価高騰の影響を受け給食賄材料費や公共施設の光熱水費が増額し、また、給食費無償化事業を実施したため前年度から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17</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近年横ばい傾向にあったが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年度から、ボート</a:t>
          </a:r>
          <a:r>
            <a:rPr kumimoji="1" lang="ja-JP" altLang="en-US" sz="1300">
              <a:latin typeface="ＭＳ Ｐゴシック" panose="020B0600070205080204" pitchFamily="50" charset="-128"/>
              <a:ea typeface="ＭＳ Ｐゴシック" panose="020B0600070205080204" pitchFamily="50" charset="-128"/>
            </a:rPr>
            <a:t>収益に係る特定財源をこども医療費などに一部充当しているため、類似団体を下回っている。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扶助費については、高齢化の進展などにより今後増加する傾向にあるため、引き続き経費の削減に努めていく。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26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75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下水道事業の公営企業会計化に伴う繰出金の減、及び病院事業会計への出資金の減などにより、令和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年度に大きな変動があり類似団体並みになった。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年度は前年度の横ばいとなっており、今後も類似団体並みで推移していく見込みである。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59</xdr:row>
      <xdr:rowOff>101854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09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687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135145</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168148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68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117348</xdr:rowOff>
    </xdr:from>
    <xdr:to>
      <xdr:col>78</xdr:col>
      <xdr:colOff>120650</xdr:colOff>
      <xdr:row>57</xdr:row>
      <xdr:rowOff>47498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32275</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60</xdr:row>
      <xdr:rowOff>168148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6934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168148</xdr:rowOff>
    </xdr:from>
    <xdr:to>
      <xdr:col>69</xdr:col>
      <xdr:colOff>92075</xdr:colOff>
      <xdr:row>61</xdr:row>
      <xdr:rowOff>97282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55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105681</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117348</xdr:rowOff>
    </xdr:from>
    <xdr:to>
      <xdr:col>69</xdr:col>
      <xdr:colOff>142875</xdr:colOff>
      <xdr:row>61</xdr:row>
      <xdr:rowOff>47498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32275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46482</xdr:rowOff>
    </xdr:from>
    <xdr:to>
      <xdr:col>65</xdr:col>
      <xdr:colOff>53975</xdr:colOff>
      <xdr:row>61</xdr:row>
      <xdr:rowOff>148082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132859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年度からボート収益に係る特定財源を民間保育所等運営費補助金などに一部充当していることから、類似団体を下回っている。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年度は、常滑武豊衛生組合が運営するごみ処理施設の閉鎖により分担金が減少したため、前年度よりさらに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934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57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123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年度は、前年度の市税等徴収猶予特例に係る市債の一括償還などにより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％となり類似団体平均を上回ったが、令和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年度までの水準に戻っており、類似団体平均も下回っている。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　今後は、市庁舎整備に係る市債償還により公債費の増加が見込まれており、引き続き新規発行債の抑制や、借入利率の抑制により公債費全体の抑制に努めていく。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78</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749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78</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9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年度はボート収益に係る特定財源を各種事業に充当したことにより前年度比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ポイントの減となった。令和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年度も引き続き充当したため、類似団体平均を大きく下回っている。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一方、物価高騰の影響を受け給食賄材料費や光熱水費が増額となり、物価高騰対策として実施した給食費無償事業を実施したため物件費が増額となり、前年度と比較すると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75</xdr:row>
      <xdr:rowOff>46990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9542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76</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95428"/>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7091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122009</xdr:rowOff>
    </xdr:from>
    <xdr:to>
      <xdr:col>29</xdr:col>
      <xdr:colOff>127000</xdr:colOff>
      <xdr:row>16</xdr:row>
      <xdr:rowOff>130296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2834"/>
          <a:ext cx="6477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130296</xdr:rowOff>
    </xdr:from>
    <xdr:to>
      <xdr:col>26</xdr:col>
      <xdr:colOff>50800</xdr:colOff>
      <xdr:row>17</xdr:row>
      <xdr:rowOff>14948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1121"/>
          <a:ext cx="6985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14948</xdr:rowOff>
    </xdr:from>
    <xdr:to>
      <xdr:col>22</xdr:col>
      <xdr:colOff>114300</xdr:colOff>
      <xdr:row>17</xdr:row>
      <xdr:rowOff>113932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7223"/>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113932</xdr:rowOff>
    </xdr:from>
    <xdr:to>
      <xdr:col>18</xdr:col>
      <xdr:colOff>177800</xdr:colOff>
      <xdr:row>17</xdr:row>
      <xdr:rowOff>134753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6207"/>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71209</xdr:rowOff>
    </xdr:from>
    <xdr:to>
      <xdr:col>29</xdr:col>
      <xdr:colOff>177800</xdr:colOff>
      <xdr:row>17</xdr:row>
      <xdr:rowOff>1359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43286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79496</xdr:rowOff>
    </xdr:from>
    <xdr:to>
      <xdr:col>26</xdr:col>
      <xdr:colOff>101600</xdr:colOff>
      <xdr:row>17</xdr:row>
      <xdr:rowOff>9646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165873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6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135598</xdr:rowOff>
    </xdr:from>
    <xdr:to>
      <xdr:col>22</xdr:col>
      <xdr:colOff>165100</xdr:colOff>
      <xdr:row>17</xdr:row>
      <xdr:rowOff>65748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50525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63132</xdr:rowOff>
    </xdr:from>
    <xdr:to>
      <xdr:col>19</xdr:col>
      <xdr:colOff>38100</xdr:colOff>
      <xdr:row>17</xdr:row>
      <xdr:rowOff>164732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149509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83953</xdr:rowOff>
    </xdr:from>
    <xdr:to>
      <xdr:col>15</xdr:col>
      <xdr:colOff>101600</xdr:colOff>
      <xdr:row>18</xdr:row>
      <xdr:rowOff>14103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275666</xdr:rowOff>
    </xdr:from>
    <xdr:to>
      <xdr:col>29</xdr:col>
      <xdr:colOff>127000</xdr:colOff>
      <xdr:row>35</xdr:row>
      <xdr:rowOff>16891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43116"/>
          <a:ext cx="6477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315099</xdr:rowOff>
    </xdr:from>
    <xdr:to>
      <xdr:col>26</xdr:col>
      <xdr:colOff>50800</xdr:colOff>
      <xdr:row>35</xdr:row>
      <xdr:rowOff>16891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82549"/>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315099</xdr:rowOff>
    </xdr:from>
    <xdr:to>
      <xdr:col>22</xdr:col>
      <xdr:colOff>114300</xdr:colOff>
      <xdr:row>35</xdr:row>
      <xdr:rowOff>10566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82549"/>
          <a:ext cx="6985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296164</xdr:rowOff>
    </xdr:from>
    <xdr:to>
      <xdr:col>18</xdr:col>
      <xdr:colOff>177800</xdr:colOff>
      <xdr:row>35</xdr:row>
      <xdr:rowOff>10566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63614"/>
          <a:ext cx="6985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224866</xdr:rowOff>
    </xdr:from>
    <xdr:to>
      <xdr:col>29</xdr:col>
      <xdr:colOff>177800</xdr:colOff>
      <xdr:row>34</xdr:row>
      <xdr:rowOff>326466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69943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308991</xdr:rowOff>
    </xdr:from>
    <xdr:to>
      <xdr:col>26</xdr:col>
      <xdr:colOff>101600</xdr:colOff>
      <xdr:row>35</xdr:row>
      <xdr:rowOff>67691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77868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264299</xdr:rowOff>
    </xdr:from>
    <xdr:to>
      <xdr:col>22</xdr:col>
      <xdr:colOff>165100</xdr:colOff>
      <xdr:row>35</xdr:row>
      <xdr:rowOff>22999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3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302666</xdr:rowOff>
    </xdr:from>
    <xdr:to>
      <xdr:col>19</xdr:col>
      <xdr:colOff>38100</xdr:colOff>
      <xdr:row>35</xdr:row>
      <xdr:rowOff>61366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7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245364</xdr:rowOff>
    </xdr:from>
    <xdr:to>
      <xdr:col>15</xdr:col>
      <xdr:colOff>101600</xdr:colOff>
      <xdr:row>35</xdr:row>
      <xdr:rowOff>4064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1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58,452
57,053
55.90
28,446,004
27,216,226
1,136,560
14,273,042
26,571,514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47536</xdr:rowOff>
    </xdr:from>
    <xdr:to>
      <xdr:col>24</xdr:col>
      <xdr:colOff>63500</xdr:colOff>
      <xdr:row>36</xdr:row>
      <xdr:rowOff>60890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736"/>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60890</xdr:rowOff>
    </xdr:from>
    <xdr:to>
      <xdr:col>19</xdr:col>
      <xdr:colOff>177800</xdr:colOff>
      <xdr:row>36</xdr:row>
      <xdr:rowOff>85503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309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85503</xdr:rowOff>
    </xdr:from>
    <xdr:to>
      <xdr:col>15</xdr:col>
      <xdr:colOff>50800</xdr:colOff>
      <xdr:row>37</xdr:row>
      <xdr:rowOff>147244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703"/>
          <a:ext cx="8890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123565</xdr:rowOff>
    </xdr:from>
    <xdr:to>
      <xdr:col>10</xdr:col>
      <xdr:colOff>114300</xdr:colOff>
      <xdr:row>37</xdr:row>
      <xdr:rowOff>147244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7215"/>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168186</xdr:rowOff>
    </xdr:from>
    <xdr:to>
      <xdr:col>24</xdr:col>
      <xdr:colOff>114300</xdr:colOff>
      <xdr:row>36</xdr:row>
      <xdr:rowOff>98336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146613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10090</xdr:rowOff>
    </xdr:from>
    <xdr:to>
      <xdr:col>20</xdr:col>
      <xdr:colOff>38100</xdr:colOff>
      <xdr:row>36</xdr:row>
      <xdr:rowOff>111690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102817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34703</xdr:rowOff>
    </xdr:from>
    <xdr:to>
      <xdr:col>15</xdr:col>
      <xdr:colOff>101600</xdr:colOff>
      <xdr:row>36</xdr:row>
      <xdr:rowOff>136303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96444</xdr:rowOff>
    </xdr:from>
    <xdr:to>
      <xdr:col>10</xdr:col>
      <xdr:colOff>165100</xdr:colOff>
      <xdr:row>38</xdr:row>
      <xdr:rowOff>26594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72765</xdr:rowOff>
    </xdr:from>
    <xdr:to>
      <xdr:col>6</xdr:col>
      <xdr:colOff>38100</xdr:colOff>
      <xdr:row>38</xdr:row>
      <xdr:rowOff>2915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165492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52386</xdr:rowOff>
    </xdr:from>
    <xdr:to>
      <xdr:col>24</xdr:col>
      <xdr:colOff>63500</xdr:colOff>
      <xdr:row>57</xdr:row>
      <xdr:rowOff>72883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5036"/>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72883</xdr:rowOff>
    </xdr:from>
    <xdr:to>
      <xdr:col>19</xdr:col>
      <xdr:colOff>177800</xdr:colOff>
      <xdr:row>57</xdr:row>
      <xdr:rowOff>119540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5533"/>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91215</xdr:rowOff>
    </xdr:from>
    <xdr:to>
      <xdr:col>15</xdr:col>
      <xdr:colOff>50800</xdr:colOff>
      <xdr:row>57</xdr:row>
      <xdr:rowOff>119540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3865"/>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91215</xdr:rowOff>
    </xdr:from>
    <xdr:to>
      <xdr:col>10</xdr:col>
      <xdr:colOff>114300</xdr:colOff>
      <xdr:row>57</xdr:row>
      <xdr:rowOff>152175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38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1586</xdr:rowOff>
    </xdr:from>
    <xdr:to>
      <xdr:col>24</xdr:col>
      <xdr:colOff>114300</xdr:colOff>
      <xdr:row>57</xdr:row>
      <xdr:rowOff>103186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151463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22083</xdr:rowOff>
    </xdr:from>
    <xdr:to>
      <xdr:col>20</xdr:col>
      <xdr:colOff>38100</xdr:colOff>
      <xdr:row>57</xdr:row>
      <xdr:rowOff>123683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114810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68740</xdr:rowOff>
    </xdr:from>
    <xdr:to>
      <xdr:col>15</xdr:col>
      <xdr:colOff>101600</xdr:colOff>
      <xdr:row>57</xdr:row>
      <xdr:rowOff>170340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161467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40415</xdr:rowOff>
    </xdr:from>
    <xdr:to>
      <xdr:col>10</xdr:col>
      <xdr:colOff>165100</xdr:colOff>
      <xdr:row>57</xdr:row>
      <xdr:rowOff>142015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133142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101375</xdr:rowOff>
    </xdr:from>
    <xdr:to>
      <xdr:col>6</xdr:col>
      <xdr:colOff>38100</xdr:colOff>
      <xdr:row>58</xdr:row>
      <xdr:rowOff>31525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22652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97256</xdr:rowOff>
    </xdr:from>
    <xdr:to>
      <xdr:col>24</xdr:col>
      <xdr:colOff>63500</xdr:colOff>
      <xdr:row>78</xdr:row>
      <xdr:rowOff>127812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0356"/>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127812</xdr:rowOff>
    </xdr:from>
    <xdr:to>
      <xdr:col>19</xdr:col>
      <xdr:colOff>177800</xdr:colOff>
      <xdr:row>78</xdr:row>
      <xdr:rowOff>128042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091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127546</xdr:rowOff>
    </xdr:from>
    <xdr:to>
      <xdr:col>15</xdr:col>
      <xdr:colOff>50800</xdr:colOff>
      <xdr:row>78</xdr:row>
      <xdr:rowOff>128042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064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127546</xdr:rowOff>
    </xdr:from>
    <xdr:to>
      <xdr:col>10</xdr:col>
      <xdr:colOff>114300</xdr:colOff>
      <xdr:row>78</xdr:row>
      <xdr:rowOff>132384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064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46456</xdr:rowOff>
    </xdr:from>
    <xdr:to>
      <xdr:col>24</xdr:col>
      <xdr:colOff>114300</xdr:colOff>
      <xdr:row>78</xdr:row>
      <xdr:rowOff>148056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77012</xdr:rowOff>
    </xdr:from>
    <xdr:to>
      <xdr:col>20</xdr:col>
      <xdr:colOff>38100</xdr:colOff>
      <xdr:row>79</xdr:row>
      <xdr:rowOff>7162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169739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77242</xdr:rowOff>
    </xdr:from>
    <xdr:to>
      <xdr:col>15</xdr:col>
      <xdr:colOff>101600</xdr:colOff>
      <xdr:row>79</xdr:row>
      <xdr:rowOff>7392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76746</xdr:rowOff>
    </xdr:from>
    <xdr:to>
      <xdr:col>10</xdr:col>
      <xdr:colOff>165100</xdr:colOff>
      <xdr:row>79</xdr:row>
      <xdr:rowOff>6896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169473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81584</xdr:rowOff>
    </xdr:from>
    <xdr:to>
      <xdr:col>6</xdr:col>
      <xdr:colOff>38100</xdr:colOff>
      <xdr:row>79</xdr:row>
      <xdr:rowOff>11734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158282</xdr:rowOff>
    </xdr:from>
    <xdr:to>
      <xdr:col>24</xdr:col>
      <xdr:colOff>63500</xdr:colOff>
      <xdr:row>97</xdr:row>
      <xdr:rowOff>103631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46032"/>
          <a:ext cx="838200" cy="2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158282</xdr:rowOff>
    </xdr:from>
    <xdr:to>
      <xdr:col>19</xdr:col>
      <xdr:colOff>177800</xdr:colOff>
      <xdr:row>98</xdr:row>
      <xdr:rowOff>13742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46032"/>
          <a:ext cx="889000" cy="3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13742</xdr:rowOff>
    </xdr:from>
    <xdr:to>
      <xdr:col>15</xdr:col>
      <xdr:colOff>50800</xdr:colOff>
      <xdr:row>98</xdr:row>
      <xdr:rowOff>84232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5842"/>
          <a:ext cx="889000" cy="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84232</xdr:rowOff>
    </xdr:from>
    <xdr:to>
      <xdr:col>10</xdr:col>
      <xdr:colOff>114300</xdr:colOff>
      <xdr:row>98</xdr:row>
      <xdr:rowOff>134311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6332"/>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52831</xdr:rowOff>
    </xdr:from>
    <xdr:to>
      <xdr:col>24</xdr:col>
      <xdr:colOff>114300</xdr:colOff>
      <xdr:row>97</xdr:row>
      <xdr:rowOff>154431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31258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107482</xdr:rowOff>
    </xdr:from>
    <xdr:to>
      <xdr:col>20</xdr:col>
      <xdr:colOff>38100</xdr:colOff>
      <xdr:row>96</xdr:row>
      <xdr:rowOff>37632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28759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134392</xdr:rowOff>
    </xdr:from>
    <xdr:to>
      <xdr:col>15</xdr:col>
      <xdr:colOff>101600</xdr:colOff>
      <xdr:row>98</xdr:row>
      <xdr:rowOff>64542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55669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33432</xdr:rowOff>
    </xdr:from>
    <xdr:to>
      <xdr:col>10</xdr:col>
      <xdr:colOff>165100</xdr:colOff>
      <xdr:row>98</xdr:row>
      <xdr:rowOff>135032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126159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83511</xdr:rowOff>
    </xdr:from>
    <xdr:to>
      <xdr:col>6</xdr:col>
      <xdr:colOff>38100</xdr:colOff>
      <xdr:row>99</xdr:row>
      <xdr:rowOff>13661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64284</xdr:rowOff>
    </xdr:from>
    <xdr:to>
      <xdr:col>55</xdr:col>
      <xdr:colOff>0</xdr:colOff>
      <xdr:row>37</xdr:row>
      <xdr:rowOff>135117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07934"/>
          <a:ext cx="8382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89495</xdr:rowOff>
    </xdr:from>
    <xdr:to>
      <xdr:col>50</xdr:col>
      <xdr:colOff>114300</xdr:colOff>
      <xdr:row>37</xdr:row>
      <xdr:rowOff>64284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32995"/>
          <a:ext cx="889000" cy="117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89495</xdr:rowOff>
    </xdr:from>
    <xdr:to>
      <xdr:col>45</xdr:col>
      <xdr:colOff>177800</xdr:colOff>
      <xdr:row>39</xdr:row>
      <xdr:rowOff>27675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32995"/>
          <a:ext cx="889000" cy="14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3411</xdr:rowOff>
    </xdr:from>
    <xdr:to>
      <xdr:col>41</xdr:col>
      <xdr:colOff>50800</xdr:colOff>
      <xdr:row>39</xdr:row>
      <xdr:rowOff>27675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89961"/>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84317</xdr:rowOff>
    </xdr:from>
    <xdr:to>
      <xdr:col>55</xdr:col>
      <xdr:colOff>50800</xdr:colOff>
      <xdr:row>38</xdr:row>
      <xdr:rowOff>14467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62744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13484</xdr:rowOff>
    </xdr:from>
    <xdr:to>
      <xdr:col>50</xdr:col>
      <xdr:colOff>165100</xdr:colOff>
      <xdr:row>37</xdr:row>
      <xdr:rowOff>115084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131611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38695</xdr:rowOff>
    </xdr:from>
    <xdr:to>
      <xdr:col>46</xdr:col>
      <xdr:colOff>38100</xdr:colOff>
      <xdr:row>30</xdr:row>
      <xdr:rowOff>140295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156822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5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148325</xdr:rowOff>
    </xdr:from>
    <xdr:to>
      <xdr:col>41</xdr:col>
      <xdr:colOff>101600</xdr:colOff>
      <xdr:row>39</xdr:row>
      <xdr:rowOff>78475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69602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124061</xdr:rowOff>
    </xdr:from>
    <xdr:to>
      <xdr:col>36</xdr:col>
      <xdr:colOff>165100</xdr:colOff>
      <xdr:row>39</xdr:row>
      <xdr:rowOff>54211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45338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49850</xdr:rowOff>
    </xdr:from>
    <xdr:to>
      <xdr:col>55</xdr:col>
      <xdr:colOff>0</xdr:colOff>
      <xdr:row>55</xdr:row>
      <xdr:rowOff>71665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79600"/>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119659</xdr:rowOff>
    </xdr:from>
    <xdr:to>
      <xdr:col>50</xdr:col>
      <xdr:colOff>114300</xdr:colOff>
      <xdr:row>55</xdr:row>
      <xdr:rowOff>71665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520709"/>
          <a:ext cx="889000" cy="9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119659</xdr:rowOff>
    </xdr:from>
    <xdr:to>
      <xdr:col>45</xdr:col>
      <xdr:colOff>177800</xdr:colOff>
      <xdr:row>55</xdr:row>
      <xdr:rowOff>87154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520709"/>
          <a:ext cx="889000" cy="9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87154</xdr:rowOff>
    </xdr:from>
    <xdr:to>
      <xdr:col>41</xdr:col>
      <xdr:colOff>50800</xdr:colOff>
      <xdr:row>56</xdr:row>
      <xdr:rowOff>47280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16904"/>
          <a:ext cx="889000" cy="1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170500</xdr:rowOff>
    </xdr:from>
    <xdr:to>
      <xdr:col>55</xdr:col>
      <xdr:colOff>50800</xdr:colOff>
      <xdr:row>55</xdr:row>
      <xdr:rowOff>100650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21927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20865</xdr:rowOff>
    </xdr:from>
    <xdr:to>
      <xdr:col>50</xdr:col>
      <xdr:colOff>165100</xdr:colOff>
      <xdr:row>55</xdr:row>
      <xdr:rowOff>122465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138992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68859</xdr:rowOff>
    </xdr:from>
    <xdr:to>
      <xdr:col>46</xdr:col>
      <xdr:colOff>38100</xdr:colOff>
      <xdr:row>49</xdr:row>
      <xdr:rowOff>170459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4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15536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2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36354</xdr:rowOff>
    </xdr:from>
    <xdr:to>
      <xdr:col>41</xdr:col>
      <xdr:colOff>101600</xdr:colOff>
      <xdr:row>55</xdr:row>
      <xdr:rowOff>137954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154481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167930</xdr:rowOff>
    </xdr:from>
    <xdr:to>
      <xdr:col>36</xdr:col>
      <xdr:colOff>165100</xdr:colOff>
      <xdr:row>56</xdr:row>
      <xdr:rowOff>98080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89207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151930</xdr:rowOff>
    </xdr:from>
    <xdr:to>
      <xdr:col>55</xdr:col>
      <xdr:colOff>0</xdr:colOff>
      <xdr:row>78</xdr:row>
      <xdr:rowOff>59872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53580"/>
          <a:ext cx="8382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28212</xdr:rowOff>
    </xdr:from>
    <xdr:to>
      <xdr:col>50</xdr:col>
      <xdr:colOff>114300</xdr:colOff>
      <xdr:row>78</xdr:row>
      <xdr:rowOff>59872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01312"/>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96723</xdr:rowOff>
    </xdr:from>
    <xdr:to>
      <xdr:col>45</xdr:col>
      <xdr:colOff>177800</xdr:colOff>
      <xdr:row>78</xdr:row>
      <xdr:rowOff>28212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26923"/>
          <a:ext cx="889000" cy="2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96723</xdr:rowOff>
    </xdr:from>
    <xdr:to>
      <xdr:col>41</xdr:col>
      <xdr:colOff>50800</xdr:colOff>
      <xdr:row>77</xdr:row>
      <xdr:rowOff>125640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26923"/>
          <a:ext cx="889000" cy="20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101130</xdr:rowOff>
    </xdr:from>
    <xdr:to>
      <xdr:col>55</xdr:col>
      <xdr:colOff>50800</xdr:colOff>
      <xdr:row>78</xdr:row>
      <xdr:rowOff>31280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79557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9072</xdr:rowOff>
    </xdr:from>
    <xdr:to>
      <xdr:col>50</xdr:col>
      <xdr:colOff>165100</xdr:colOff>
      <xdr:row>78</xdr:row>
      <xdr:rowOff>110672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101799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148862</xdr:rowOff>
    </xdr:from>
    <xdr:to>
      <xdr:col>46</xdr:col>
      <xdr:colOff>38100</xdr:colOff>
      <xdr:row>78</xdr:row>
      <xdr:rowOff>79012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70139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45923</xdr:rowOff>
    </xdr:from>
    <xdr:to>
      <xdr:col>41</xdr:col>
      <xdr:colOff>101600</xdr:colOff>
      <xdr:row>76</xdr:row>
      <xdr:rowOff>147523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74840</xdr:rowOff>
    </xdr:from>
    <xdr:to>
      <xdr:col>36</xdr:col>
      <xdr:colOff>165100</xdr:colOff>
      <xdr:row>78</xdr:row>
      <xdr:rowOff>4990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167567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6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68039</xdr:rowOff>
    </xdr:from>
    <xdr:to>
      <xdr:col>54</xdr:col>
      <xdr:colOff>189865</xdr:colOff>
      <xdr:row>99</xdr:row>
      <xdr:rowOff>28153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6012889"/>
          <a:ext cx="1270" cy="9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31980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28153</xdr:rowOff>
    </xdr:from>
    <xdr:to>
      <xdr:col>55</xdr:col>
      <xdr:colOff>88900</xdr:colOff>
      <xdr:row>99</xdr:row>
      <xdr:rowOff>28153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0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14716</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7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68039</xdr:rowOff>
    </xdr:from>
    <xdr:to>
      <xdr:col>55</xdr:col>
      <xdr:colOff>88900</xdr:colOff>
      <xdr:row>93</xdr:row>
      <xdr:rowOff>68039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01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21721</xdr:rowOff>
    </xdr:from>
    <xdr:to>
      <xdr:col>55</xdr:col>
      <xdr:colOff>0</xdr:colOff>
      <xdr:row>97</xdr:row>
      <xdr:rowOff>125907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52371"/>
          <a:ext cx="838200" cy="1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47638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06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24761</xdr:rowOff>
    </xdr:from>
    <xdr:to>
      <xdr:col>55</xdr:col>
      <xdr:colOff>50800</xdr:colOff>
      <xdr:row>97</xdr:row>
      <xdr:rowOff>126361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39115</xdr:rowOff>
    </xdr:from>
    <xdr:to>
      <xdr:col>50</xdr:col>
      <xdr:colOff>114300</xdr:colOff>
      <xdr:row>97</xdr:row>
      <xdr:rowOff>21721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5641065"/>
          <a:ext cx="889000" cy="10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39250</xdr:rowOff>
    </xdr:from>
    <xdr:to>
      <xdr:col>50</xdr:col>
      <xdr:colOff>165100</xdr:colOff>
      <xdr:row>97</xdr:row>
      <xdr:rowOff>140850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39115</xdr:rowOff>
    </xdr:from>
    <xdr:to>
      <xdr:col>45</xdr:col>
      <xdr:colOff>177800</xdr:colOff>
      <xdr:row>98</xdr:row>
      <xdr:rowOff>14405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5641065"/>
          <a:ext cx="889000" cy="117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163860</xdr:rowOff>
    </xdr:from>
    <xdr:to>
      <xdr:col>46</xdr:col>
      <xdr:colOff>38100</xdr:colOff>
      <xdr:row>97</xdr:row>
      <xdr:rowOff>94010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169875</xdr:rowOff>
    </xdr:from>
    <xdr:to>
      <xdr:col>41</xdr:col>
      <xdr:colOff>50800</xdr:colOff>
      <xdr:row>98</xdr:row>
      <xdr:rowOff>14405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00525"/>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11720</xdr:rowOff>
    </xdr:from>
    <xdr:to>
      <xdr:col>41</xdr:col>
      <xdr:colOff>101600</xdr:colOff>
      <xdr:row>97</xdr:row>
      <xdr:rowOff>113320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129847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61610</xdr:rowOff>
    </xdr:from>
    <xdr:to>
      <xdr:col>36</xdr:col>
      <xdr:colOff>165100</xdr:colOff>
      <xdr:row>97</xdr:row>
      <xdr:rowOff>163210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8287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75107</xdr:rowOff>
    </xdr:from>
    <xdr:to>
      <xdr:col>55</xdr:col>
      <xdr:colOff>50800</xdr:colOff>
      <xdr:row>98</xdr:row>
      <xdr:rowOff>5257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53534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142371</xdr:rowOff>
    </xdr:from>
    <xdr:to>
      <xdr:col>50</xdr:col>
      <xdr:colOff>165100</xdr:colOff>
      <xdr:row>97</xdr:row>
      <xdr:rowOff>72521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89048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159765</xdr:rowOff>
    </xdr:from>
    <xdr:to>
      <xdr:col>46</xdr:col>
      <xdr:colOff>38100</xdr:colOff>
      <xdr:row>91</xdr:row>
      <xdr:rowOff>89915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106442</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135055</xdr:rowOff>
    </xdr:from>
    <xdr:to>
      <xdr:col>41</xdr:col>
      <xdr:colOff>101600</xdr:colOff>
      <xdr:row>98</xdr:row>
      <xdr:rowOff>65205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119075</xdr:rowOff>
    </xdr:from>
    <xdr:to>
      <xdr:col>36</xdr:col>
      <xdr:colOff>165100</xdr:colOff>
      <xdr:row>98</xdr:row>
      <xdr:rowOff>49225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40352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130967</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606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80167</xdr:rowOff>
    </xdr:from>
    <xdr:to>
      <xdr:col>67</xdr:col>
      <xdr:colOff>101600</xdr:colOff>
      <xdr:row>39</xdr:row>
      <xdr:rowOff>10317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1444</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84656</xdr:rowOff>
    </xdr:from>
    <xdr:to>
      <xdr:col>85</xdr:col>
      <xdr:colOff>127000</xdr:colOff>
      <xdr:row>76</xdr:row>
      <xdr:rowOff>44684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71956"/>
          <a:ext cx="838200" cy="30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84656</xdr:rowOff>
    </xdr:from>
    <xdr:to>
      <xdr:col>81</xdr:col>
      <xdr:colOff>50800</xdr:colOff>
      <xdr:row>76</xdr:row>
      <xdr:rowOff>40487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71956"/>
          <a:ext cx="889000" cy="2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39360</xdr:rowOff>
    </xdr:from>
    <xdr:to>
      <xdr:col>76</xdr:col>
      <xdr:colOff>114300</xdr:colOff>
      <xdr:row>76</xdr:row>
      <xdr:rowOff>40487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69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29972</xdr:rowOff>
    </xdr:from>
    <xdr:to>
      <xdr:col>71</xdr:col>
      <xdr:colOff>177800</xdr:colOff>
      <xdr:row>76</xdr:row>
      <xdr:rowOff>39360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6017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165334</xdr:rowOff>
    </xdr:from>
    <xdr:to>
      <xdr:col>85</xdr:col>
      <xdr:colOff>177800</xdr:colOff>
      <xdr:row>76</xdr:row>
      <xdr:rowOff>95484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143761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33856</xdr:rowOff>
    </xdr:from>
    <xdr:to>
      <xdr:col>81</xdr:col>
      <xdr:colOff>101600</xdr:colOff>
      <xdr:row>74</xdr:row>
      <xdr:rowOff>135456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151983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161137</xdr:rowOff>
    </xdr:from>
    <xdr:to>
      <xdr:col>76</xdr:col>
      <xdr:colOff>165100</xdr:colOff>
      <xdr:row>76</xdr:row>
      <xdr:rowOff>91287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82414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160010</xdr:rowOff>
    </xdr:from>
    <xdr:to>
      <xdr:col>72</xdr:col>
      <xdr:colOff>38100</xdr:colOff>
      <xdr:row>76</xdr:row>
      <xdr:rowOff>90160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81287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150622</xdr:rowOff>
    </xdr:from>
    <xdr:to>
      <xdr:col>67</xdr:col>
      <xdr:colOff>101600</xdr:colOff>
      <xdr:row>76</xdr:row>
      <xdr:rowOff>80772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71899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105538</xdr:rowOff>
    </xdr:from>
    <xdr:to>
      <xdr:col>85</xdr:col>
      <xdr:colOff>127000</xdr:colOff>
      <xdr:row>97</xdr:row>
      <xdr:rowOff>21870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93288"/>
          <a:ext cx="8382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28054</xdr:rowOff>
    </xdr:from>
    <xdr:to>
      <xdr:col>81</xdr:col>
      <xdr:colOff>50800</xdr:colOff>
      <xdr:row>97</xdr:row>
      <xdr:rowOff>21870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487254"/>
          <a:ext cx="889000" cy="1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28054</xdr:rowOff>
    </xdr:from>
    <xdr:to>
      <xdr:col>76</xdr:col>
      <xdr:colOff>114300</xdr:colOff>
      <xdr:row>98</xdr:row>
      <xdr:rowOff>96495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87254"/>
          <a:ext cx="889000" cy="4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50088</xdr:rowOff>
    </xdr:from>
    <xdr:to>
      <xdr:col>71</xdr:col>
      <xdr:colOff>177800</xdr:colOff>
      <xdr:row>98</xdr:row>
      <xdr:rowOff>96495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680738"/>
          <a:ext cx="889000" cy="2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54738</xdr:rowOff>
    </xdr:from>
    <xdr:to>
      <xdr:col>85</xdr:col>
      <xdr:colOff>177800</xdr:colOff>
      <xdr:row>95</xdr:row>
      <xdr:rowOff>156338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77615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142520</xdr:rowOff>
    </xdr:from>
    <xdr:to>
      <xdr:col>81</xdr:col>
      <xdr:colOff>101600</xdr:colOff>
      <xdr:row>97</xdr:row>
      <xdr:rowOff>72670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89197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148704</xdr:rowOff>
    </xdr:from>
    <xdr:to>
      <xdr:col>76</xdr:col>
      <xdr:colOff>165100</xdr:colOff>
      <xdr:row>96</xdr:row>
      <xdr:rowOff>78854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95381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2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45695</xdr:rowOff>
    </xdr:from>
    <xdr:to>
      <xdr:col>72</xdr:col>
      <xdr:colOff>38100</xdr:colOff>
      <xdr:row>98</xdr:row>
      <xdr:rowOff>147295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138422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170738</xdr:rowOff>
    </xdr:from>
    <xdr:to>
      <xdr:col>67</xdr:col>
      <xdr:colOff>101600</xdr:colOff>
      <xdr:row>97</xdr:row>
      <xdr:rowOff>100888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117415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68102</xdr:rowOff>
    </xdr:from>
    <xdr:to>
      <xdr:col>116</xdr:col>
      <xdr:colOff>63500</xdr:colOff>
      <xdr:row>37</xdr:row>
      <xdr:rowOff>147747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11752"/>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147747</xdr:rowOff>
    </xdr:from>
    <xdr:to>
      <xdr:col>111</xdr:col>
      <xdr:colOff>177800</xdr:colOff>
      <xdr:row>38</xdr:row>
      <xdr:rowOff>25949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91397"/>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63348</xdr:rowOff>
    </xdr:from>
    <xdr:to>
      <xdr:col>107</xdr:col>
      <xdr:colOff>50800</xdr:colOff>
      <xdr:row>38</xdr:row>
      <xdr:rowOff>25949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06998"/>
          <a:ext cx="889000" cy="1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63348</xdr:rowOff>
    </xdr:from>
    <xdr:to>
      <xdr:col>102</xdr:col>
      <xdr:colOff>114300</xdr:colOff>
      <xdr:row>37</xdr:row>
      <xdr:rowOff>65771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40699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17302</xdr:rowOff>
    </xdr:from>
    <xdr:to>
      <xdr:col>116</xdr:col>
      <xdr:colOff>114300</xdr:colOff>
      <xdr:row>37</xdr:row>
      <xdr:rowOff>118902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40179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1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96947</xdr:rowOff>
    </xdr:from>
    <xdr:to>
      <xdr:col>112</xdr:col>
      <xdr:colOff>38100</xdr:colOff>
      <xdr:row>38</xdr:row>
      <xdr:rowOff>27097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43624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146599</xdr:rowOff>
    </xdr:from>
    <xdr:to>
      <xdr:col>107</xdr:col>
      <xdr:colOff>101600</xdr:colOff>
      <xdr:row>38</xdr:row>
      <xdr:rowOff>76749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67876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8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12548</xdr:rowOff>
    </xdr:from>
    <xdr:to>
      <xdr:col>102</xdr:col>
      <xdr:colOff>165100</xdr:colOff>
      <xdr:row>37</xdr:row>
      <xdr:rowOff>114148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130675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14971</xdr:rowOff>
    </xdr:from>
    <xdr:to>
      <xdr:col>98</xdr:col>
      <xdr:colOff>38100</xdr:colOff>
      <xdr:row>37</xdr:row>
      <xdr:rowOff>116571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133098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136119</xdr:rowOff>
    </xdr:from>
    <xdr:to>
      <xdr:col>116</xdr:col>
      <xdr:colOff>63500</xdr:colOff>
      <xdr:row>58</xdr:row>
      <xdr:rowOff>138252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80219"/>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136119</xdr:rowOff>
    </xdr:from>
    <xdr:to>
      <xdr:col>111</xdr:col>
      <xdr:colOff>177800</xdr:colOff>
      <xdr:row>58</xdr:row>
      <xdr:rowOff>141415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8021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140615</xdr:rowOff>
    </xdr:from>
    <xdr:to>
      <xdr:col>107</xdr:col>
      <xdr:colOff>50800</xdr:colOff>
      <xdr:row>58</xdr:row>
      <xdr:rowOff>141415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8471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140233</xdr:rowOff>
    </xdr:from>
    <xdr:to>
      <xdr:col>102</xdr:col>
      <xdr:colOff>114300</xdr:colOff>
      <xdr:row>58</xdr:row>
      <xdr:rowOff>140615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843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87452</xdr:rowOff>
    </xdr:from>
    <xdr:to>
      <xdr:col>116</xdr:col>
      <xdr:colOff>114300</xdr:colOff>
      <xdr:row>59</xdr:row>
      <xdr:rowOff>17602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2379</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85319</xdr:rowOff>
    </xdr:from>
    <xdr:to>
      <xdr:col>112</xdr:col>
      <xdr:colOff>38100</xdr:colOff>
      <xdr:row>59</xdr:row>
      <xdr:rowOff>15469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90615</xdr:rowOff>
    </xdr:from>
    <xdr:to>
      <xdr:col>107</xdr:col>
      <xdr:colOff>101600</xdr:colOff>
      <xdr:row>59</xdr:row>
      <xdr:rowOff>20765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11892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89815</xdr:rowOff>
    </xdr:from>
    <xdr:to>
      <xdr:col>102</xdr:col>
      <xdr:colOff>165100</xdr:colOff>
      <xdr:row>59</xdr:row>
      <xdr:rowOff>19965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11092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89433</xdr:rowOff>
    </xdr:from>
    <xdr:to>
      <xdr:col>98</xdr:col>
      <xdr:colOff>38100</xdr:colOff>
      <xdr:row>59</xdr:row>
      <xdr:rowOff>19583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10710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2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33469</xdr:rowOff>
    </xdr:from>
    <xdr:to>
      <xdr:col>116</xdr:col>
      <xdr:colOff>63500</xdr:colOff>
      <xdr:row>77</xdr:row>
      <xdr:rowOff>49495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35119"/>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49495</xdr:rowOff>
    </xdr:from>
    <xdr:to>
      <xdr:col>111</xdr:col>
      <xdr:colOff>177800</xdr:colOff>
      <xdr:row>77</xdr:row>
      <xdr:rowOff>66982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5114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88997</xdr:rowOff>
    </xdr:from>
    <xdr:to>
      <xdr:col>107</xdr:col>
      <xdr:colOff>50800</xdr:colOff>
      <xdr:row>77</xdr:row>
      <xdr:rowOff>66982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6297"/>
          <a:ext cx="889000" cy="4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88997</xdr:rowOff>
    </xdr:from>
    <xdr:to>
      <xdr:col>102</xdr:col>
      <xdr:colOff>114300</xdr:colOff>
      <xdr:row>74</xdr:row>
      <xdr:rowOff>134648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6297"/>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154119</xdr:rowOff>
    </xdr:from>
    <xdr:to>
      <xdr:col>116</xdr:col>
      <xdr:colOff>114300</xdr:colOff>
      <xdr:row>77</xdr:row>
      <xdr:rowOff>84269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132546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6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170145</xdr:rowOff>
    </xdr:from>
    <xdr:to>
      <xdr:col>112</xdr:col>
      <xdr:colOff>38100</xdr:colOff>
      <xdr:row>77</xdr:row>
      <xdr:rowOff>100295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16182</xdr:rowOff>
    </xdr:from>
    <xdr:to>
      <xdr:col>107</xdr:col>
      <xdr:colOff>101600</xdr:colOff>
      <xdr:row>77</xdr:row>
      <xdr:rowOff>117782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38197</xdr:rowOff>
    </xdr:from>
    <xdr:to>
      <xdr:col>102</xdr:col>
      <xdr:colOff>165100</xdr:colOff>
      <xdr:row>74</xdr:row>
      <xdr:rowOff>139797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156324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83848</xdr:rowOff>
    </xdr:from>
    <xdr:to>
      <xdr:col>98</xdr:col>
      <xdr:colOff>38100</xdr:colOff>
      <xdr:row>75</xdr:row>
      <xdr:rowOff>13998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30525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465,617</a:t>
          </a:r>
          <a:r>
            <a:rPr kumimoji="1" lang="ja-JP" altLang="en-US" sz="1300">
              <a:latin typeface="ＭＳ Ｐゴシック" panose="020B0600070205080204" pitchFamily="50" charset="-128"/>
              <a:ea typeface="ＭＳ Ｐゴシック" panose="020B0600070205080204" pitchFamily="50" charset="-128"/>
            </a:rPr>
            <a:t>円となり、前年度と比べて</a:t>
          </a:r>
          <a:r>
            <a:rPr kumimoji="1" lang="en-US" altLang="ja-JP" sz="1300">
              <a:latin typeface="ＭＳ Ｐゴシック" panose="020B0600070205080204" pitchFamily="50" charset="-128"/>
              <a:ea typeface="ＭＳ Ｐゴシック" panose="020B0600070205080204" pitchFamily="50" charset="-128"/>
            </a:rPr>
            <a:t>14,524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80,709</a:t>
          </a:r>
          <a:r>
            <a:rPr kumimoji="1" lang="ja-JP" altLang="en-US" sz="1300">
              <a:latin typeface="ＭＳ Ｐゴシック" panose="020B0600070205080204" pitchFamily="50" charset="-128"/>
              <a:ea typeface="ＭＳ Ｐゴシック" panose="020B0600070205080204" pitchFamily="50" charset="-128"/>
            </a:rPr>
            <a:t>円で前年度より減となった。これは令和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年度に子育て世帯臨時特別給付金や住民税非課税世帯等臨時特別給付金など、コロナの影響に伴う各種給付金事業を実施したことが主な要因である。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経費ごとでは、ほとんどの費目で類似団体を下回る、もしくは同程度となっており、積立金が類似団体を大きく上回る数値となった。財政調整基金及び公共施設等整備基金への積立を行ったの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年度に前年度の市税等徴収猶予特例に係る市債の一括償還を行ったため、一時的に増額したが、令和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年度は例年並みとなった。</a:t>
          </a:r>
        </a:p>
        <a:p>
          <a:r>
            <a:rPr kumimoji="1" lang="ja-JP" altLang="en-US" sz="1300">
              <a:latin typeface="ＭＳ Ｐゴシック" panose="020B0600070205080204" pitchFamily="50" charset="-128"/>
              <a:ea typeface="ＭＳ Ｐゴシック" panose="020B0600070205080204" pitchFamily="50" charset="-128"/>
            </a:rPr>
            <a:t>今後は、新学校給食共同調理場建設工事を始めとする公共施設の更新整備による普通建設事業費の増、それに係る市債の償還に伴い公債費の増加が見込まれるため、社会情勢や市民ニーズを的確に把握し、事業の取捨選択を行うことで事業費の抑制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58,452
57,053
55.90
28,446,004
27,216,226
1,136,560
14,273,042
26,571,514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61519</xdr:rowOff>
    </xdr:from>
    <xdr:to>
      <xdr:col>24</xdr:col>
      <xdr:colOff>63500</xdr:colOff>
      <xdr:row>35</xdr:row>
      <xdr:rowOff>87579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2269"/>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61519</xdr:rowOff>
    </xdr:from>
    <xdr:to>
      <xdr:col>19</xdr:col>
      <xdr:colOff>177800</xdr:colOff>
      <xdr:row>35</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226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101752</xdr:rowOff>
    </xdr:from>
    <xdr:to>
      <xdr:col>15</xdr:col>
      <xdr:colOff>50800</xdr:colOff>
      <xdr:row>35</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025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110439</xdr:rowOff>
    </xdr:from>
    <xdr:to>
      <xdr:col>10</xdr:col>
      <xdr:colOff>114300</xdr:colOff>
      <xdr:row>35</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1118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59656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10719</xdr:rowOff>
    </xdr:from>
    <xdr:to>
      <xdr:col>20</xdr:col>
      <xdr:colOff>38100</xdr:colOff>
      <xdr:row>35</xdr:row>
      <xdr:rowOff>112319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128846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50952</xdr:rowOff>
    </xdr:from>
    <xdr:to>
      <xdr:col>15</xdr:col>
      <xdr:colOff>101600</xdr:colOff>
      <xdr:row>35</xdr:row>
      <xdr:rowOff>152552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169079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59639</xdr:rowOff>
    </xdr:from>
    <xdr:to>
      <xdr:col>10</xdr:col>
      <xdr:colOff>165100</xdr:colOff>
      <xdr:row>35</xdr:row>
      <xdr:rowOff>161239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152366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162688</xdr:rowOff>
    </xdr:from>
    <xdr:to>
      <xdr:col>24</xdr:col>
      <xdr:colOff>62865</xdr:colOff>
      <xdr:row>57</xdr:row>
      <xdr:rowOff>149580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249538"/>
          <a:ext cx="1270" cy="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153407</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149580</xdr:rowOff>
    </xdr:from>
    <xdr:to>
      <xdr:col>24</xdr:col>
      <xdr:colOff>152400</xdr:colOff>
      <xdr:row>57</xdr:row>
      <xdr:rowOff>149580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109365</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90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162688</xdr:rowOff>
    </xdr:from>
    <xdr:to>
      <xdr:col>24</xdr:col>
      <xdr:colOff>152400</xdr:colOff>
      <xdr:row>53</xdr:row>
      <xdr:rowOff>162688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24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135448</xdr:rowOff>
    </xdr:from>
    <xdr:to>
      <xdr:col>24</xdr:col>
      <xdr:colOff>63500</xdr:colOff>
      <xdr:row>57</xdr:row>
      <xdr:rowOff>4063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36648"/>
          <a:ext cx="8382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70491</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92064</xdr:rowOff>
    </xdr:from>
    <xdr:to>
      <xdr:col>24</xdr:col>
      <xdr:colOff>114300</xdr:colOff>
      <xdr:row>57</xdr:row>
      <xdr:rowOff>22214</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82216</xdr:rowOff>
    </xdr:from>
    <xdr:to>
      <xdr:col>19</xdr:col>
      <xdr:colOff>177800</xdr:colOff>
      <xdr:row>57</xdr:row>
      <xdr:rowOff>4063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8826166"/>
          <a:ext cx="889000" cy="95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98927</xdr:rowOff>
    </xdr:from>
    <xdr:to>
      <xdr:col>20</xdr:col>
      <xdr:colOff>38100</xdr:colOff>
      <xdr:row>57</xdr:row>
      <xdr:rowOff>29077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45604</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82216</xdr:rowOff>
    </xdr:from>
    <xdr:to>
      <xdr:col>15</xdr:col>
      <xdr:colOff>50800</xdr:colOff>
      <xdr:row>57</xdr:row>
      <xdr:rowOff>124809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826166"/>
          <a:ext cx="889000" cy="10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9933</xdr:rowOff>
    </xdr:from>
    <xdr:to>
      <xdr:col>15</xdr:col>
      <xdr:colOff>101600</xdr:colOff>
      <xdr:row>54</xdr:row>
      <xdr:rowOff>111533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102660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46349</xdr:rowOff>
    </xdr:from>
    <xdr:to>
      <xdr:col>10</xdr:col>
      <xdr:colOff>114300</xdr:colOff>
      <xdr:row>57</xdr:row>
      <xdr:rowOff>124809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18999"/>
          <a:ext cx="8890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84648</xdr:rowOff>
    </xdr:from>
    <xdr:to>
      <xdr:col>24</xdr:col>
      <xdr:colOff>114300</xdr:colOff>
      <xdr:row>57</xdr:row>
      <xdr:rowOff>14798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107525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124713</xdr:rowOff>
    </xdr:from>
    <xdr:to>
      <xdr:col>20</xdr:col>
      <xdr:colOff>38100</xdr:colOff>
      <xdr:row>57</xdr:row>
      <xdr:rowOff>54863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45990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31416</xdr:rowOff>
    </xdr:from>
    <xdr:to>
      <xdr:col>15</xdr:col>
      <xdr:colOff>101600</xdr:colOff>
      <xdr:row>51</xdr:row>
      <xdr:rowOff>133016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7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149543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55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74009</xdr:rowOff>
    </xdr:from>
    <xdr:to>
      <xdr:col>10</xdr:col>
      <xdr:colOff>165100</xdr:colOff>
      <xdr:row>58</xdr:row>
      <xdr:rowOff>4159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166736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166999</xdr:rowOff>
    </xdr:from>
    <xdr:to>
      <xdr:col>6</xdr:col>
      <xdr:colOff>38100</xdr:colOff>
      <xdr:row>57</xdr:row>
      <xdr:rowOff>97149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13945</xdr:rowOff>
    </xdr:from>
    <xdr:to>
      <xdr:col>24</xdr:col>
      <xdr:colOff>63500</xdr:colOff>
      <xdr:row>77</xdr:row>
      <xdr:rowOff>122961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44145"/>
          <a:ext cx="838200" cy="2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13945</xdr:rowOff>
    </xdr:from>
    <xdr:to>
      <xdr:col>19</xdr:col>
      <xdr:colOff>177800</xdr:colOff>
      <xdr:row>78</xdr:row>
      <xdr:rowOff>73825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44145"/>
          <a:ext cx="889000" cy="40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73825</xdr:rowOff>
    </xdr:from>
    <xdr:to>
      <xdr:col>15</xdr:col>
      <xdr:colOff>50800</xdr:colOff>
      <xdr:row>78</xdr:row>
      <xdr:rowOff>151448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46925"/>
          <a:ext cx="889000" cy="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151448</xdr:rowOff>
    </xdr:from>
    <xdr:to>
      <xdr:col>10</xdr:col>
      <xdr:colOff>114300</xdr:colOff>
      <xdr:row>78</xdr:row>
      <xdr:rowOff>164503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524548"/>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72161</xdr:rowOff>
    </xdr:from>
    <xdr:to>
      <xdr:col>24</xdr:col>
      <xdr:colOff>114300</xdr:colOff>
      <xdr:row>78</xdr:row>
      <xdr:rowOff>2311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5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134595</xdr:rowOff>
    </xdr:from>
    <xdr:to>
      <xdr:col>20</xdr:col>
      <xdr:colOff>38100</xdr:colOff>
      <xdr:row>76</xdr:row>
      <xdr:rowOff>64745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55872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23025</xdr:rowOff>
    </xdr:from>
    <xdr:to>
      <xdr:col>15</xdr:col>
      <xdr:colOff>101600</xdr:colOff>
      <xdr:row>78</xdr:row>
      <xdr:rowOff>124625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115752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8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100648</xdr:rowOff>
    </xdr:from>
    <xdr:to>
      <xdr:col>10</xdr:col>
      <xdr:colOff>165100</xdr:colOff>
      <xdr:row>79</xdr:row>
      <xdr:rowOff>30798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21925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113703</xdr:rowOff>
    </xdr:from>
    <xdr:to>
      <xdr:col>6</xdr:col>
      <xdr:colOff>38100</xdr:colOff>
      <xdr:row>79</xdr:row>
      <xdr:rowOff>43853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7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167094</xdr:rowOff>
    </xdr:from>
    <xdr:to>
      <xdr:col>24</xdr:col>
      <xdr:colOff>63500</xdr:colOff>
      <xdr:row>96</xdr:row>
      <xdr:rowOff>116021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54844"/>
          <a:ext cx="8382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167094</xdr:rowOff>
    </xdr:from>
    <xdr:to>
      <xdr:col>19</xdr:col>
      <xdr:colOff>177800</xdr:colOff>
      <xdr:row>96</xdr:row>
      <xdr:rowOff>57386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54844"/>
          <a:ext cx="889000" cy="6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57386</xdr:rowOff>
    </xdr:from>
    <xdr:to>
      <xdr:col>15</xdr:col>
      <xdr:colOff>50800</xdr:colOff>
      <xdr:row>96</xdr:row>
      <xdr:rowOff>137167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1658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137167</xdr:rowOff>
    </xdr:from>
    <xdr:to>
      <xdr:col>10</xdr:col>
      <xdr:colOff>114300</xdr:colOff>
      <xdr:row>96</xdr:row>
      <xdr:rowOff>168714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9636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65221</xdr:rowOff>
    </xdr:from>
    <xdr:to>
      <xdr:col>24</xdr:col>
      <xdr:colOff>114300</xdr:colOff>
      <xdr:row>96</xdr:row>
      <xdr:rowOff>166821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43648</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116294</xdr:rowOff>
    </xdr:from>
    <xdr:to>
      <xdr:col>20</xdr:col>
      <xdr:colOff>38100</xdr:colOff>
      <xdr:row>96</xdr:row>
      <xdr:rowOff>46444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62971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6586</xdr:rowOff>
    </xdr:from>
    <xdr:to>
      <xdr:col>15</xdr:col>
      <xdr:colOff>101600</xdr:colOff>
      <xdr:row>96</xdr:row>
      <xdr:rowOff>108186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124713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86367</xdr:rowOff>
    </xdr:from>
    <xdr:to>
      <xdr:col>10</xdr:col>
      <xdr:colOff>165100</xdr:colOff>
      <xdr:row>97</xdr:row>
      <xdr:rowOff>16517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33044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39</xdr:row>
      <xdr:rowOff>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8108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165989</xdr:rowOff>
    </xdr:from>
    <xdr:to>
      <xdr:col>50</xdr:col>
      <xdr:colOff>114300</xdr:colOff>
      <xdr:row>38</xdr:row>
      <xdr:rowOff>166751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810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164770</xdr:rowOff>
    </xdr:from>
    <xdr:to>
      <xdr:col>45</xdr:col>
      <xdr:colOff>177800</xdr:colOff>
      <xdr:row>38</xdr:row>
      <xdr:rowOff>166751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798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163855</xdr:rowOff>
    </xdr:from>
    <xdr:to>
      <xdr:col>41</xdr:col>
      <xdr:colOff>50800</xdr:colOff>
      <xdr:row>38</xdr:row>
      <xdr:rowOff>164770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789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120676</xdr:rowOff>
    </xdr:from>
    <xdr:to>
      <xdr:col>55</xdr:col>
      <xdr:colOff>50800</xdr:colOff>
      <xdr:row>39</xdr:row>
      <xdr:rowOff>50826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115951</xdr:rowOff>
    </xdr:from>
    <xdr:to>
      <xdr:col>46</xdr:col>
      <xdr:colOff>38100</xdr:colOff>
      <xdr:row>39</xdr:row>
      <xdr:rowOff>46101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37228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2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113970</xdr:rowOff>
    </xdr:from>
    <xdr:to>
      <xdr:col>41</xdr:col>
      <xdr:colOff>101600</xdr:colOff>
      <xdr:row>39</xdr:row>
      <xdr:rowOff>44120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35247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113055</xdr:rowOff>
    </xdr:from>
    <xdr:to>
      <xdr:col>36</xdr:col>
      <xdr:colOff>165100</xdr:colOff>
      <xdr:row>39</xdr:row>
      <xdr:rowOff>43205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34332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2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146068</xdr:rowOff>
    </xdr:from>
    <xdr:to>
      <xdr:col>55</xdr:col>
      <xdr:colOff>0</xdr:colOff>
      <xdr:row>58</xdr:row>
      <xdr:rowOff>58514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18718"/>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146068</xdr:rowOff>
    </xdr:from>
    <xdr:to>
      <xdr:col>50</xdr:col>
      <xdr:colOff>114300</xdr:colOff>
      <xdr:row>58</xdr:row>
      <xdr:rowOff>12043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8718"/>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98568</xdr:rowOff>
    </xdr:from>
    <xdr:to>
      <xdr:col>45</xdr:col>
      <xdr:colOff>177800</xdr:colOff>
      <xdr:row>58</xdr:row>
      <xdr:rowOff>12043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71218"/>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98568</xdr:rowOff>
    </xdr:from>
    <xdr:to>
      <xdr:col>41</xdr:col>
      <xdr:colOff>50800</xdr:colOff>
      <xdr:row>57</xdr:row>
      <xdr:rowOff>164013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1218"/>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7714</xdr:rowOff>
    </xdr:from>
    <xdr:to>
      <xdr:col>55</xdr:col>
      <xdr:colOff>50800</xdr:colOff>
      <xdr:row>58</xdr:row>
      <xdr:rowOff>109314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157591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95268</xdr:rowOff>
    </xdr:from>
    <xdr:to>
      <xdr:col>50</xdr:col>
      <xdr:colOff>165100</xdr:colOff>
      <xdr:row>58</xdr:row>
      <xdr:rowOff>25418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41945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132693</xdr:rowOff>
    </xdr:from>
    <xdr:to>
      <xdr:col>46</xdr:col>
      <xdr:colOff>38100</xdr:colOff>
      <xdr:row>58</xdr:row>
      <xdr:rowOff>62843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79370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47768</xdr:rowOff>
    </xdr:from>
    <xdr:to>
      <xdr:col>41</xdr:col>
      <xdr:colOff>101600</xdr:colOff>
      <xdr:row>57</xdr:row>
      <xdr:rowOff>149368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165895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113213</xdr:rowOff>
    </xdr:from>
    <xdr:to>
      <xdr:col>36</xdr:col>
      <xdr:colOff>165100</xdr:colOff>
      <xdr:row>58</xdr:row>
      <xdr:rowOff>43363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87674</xdr:rowOff>
    </xdr:from>
    <xdr:to>
      <xdr:col>55</xdr:col>
      <xdr:colOff>0</xdr:colOff>
      <xdr:row>77</xdr:row>
      <xdr:rowOff>90284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9324"/>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41154</xdr:rowOff>
    </xdr:from>
    <xdr:to>
      <xdr:col>50</xdr:col>
      <xdr:colOff>114300</xdr:colOff>
      <xdr:row>77</xdr:row>
      <xdr:rowOff>90284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42804"/>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41154</xdr:rowOff>
    </xdr:from>
    <xdr:to>
      <xdr:col>45</xdr:col>
      <xdr:colOff>177800</xdr:colOff>
      <xdr:row>77</xdr:row>
      <xdr:rowOff>104896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42804"/>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102267</xdr:rowOff>
    </xdr:from>
    <xdr:to>
      <xdr:col>41</xdr:col>
      <xdr:colOff>50800</xdr:colOff>
      <xdr:row>77</xdr:row>
      <xdr:rowOff>104896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0391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36874</xdr:rowOff>
    </xdr:from>
    <xdr:to>
      <xdr:col>55</xdr:col>
      <xdr:colOff>50800</xdr:colOff>
      <xdr:row>77</xdr:row>
      <xdr:rowOff>138474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39484</xdr:rowOff>
    </xdr:from>
    <xdr:to>
      <xdr:col>50</xdr:col>
      <xdr:colOff>165100</xdr:colOff>
      <xdr:row>77</xdr:row>
      <xdr:rowOff>141084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132211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161804</xdr:rowOff>
    </xdr:from>
    <xdr:to>
      <xdr:col>46</xdr:col>
      <xdr:colOff>38100</xdr:colOff>
      <xdr:row>77</xdr:row>
      <xdr:rowOff>91954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83081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54096</xdr:rowOff>
    </xdr:from>
    <xdr:to>
      <xdr:col>41</xdr:col>
      <xdr:colOff>101600</xdr:colOff>
      <xdr:row>77</xdr:row>
      <xdr:rowOff>155696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51467</xdr:rowOff>
    </xdr:from>
    <xdr:to>
      <xdr:col>36</xdr:col>
      <xdr:colOff>165100</xdr:colOff>
      <xdr:row>77</xdr:row>
      <xdr:rowOff>153067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169594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152902</xdr:rowOff>
    </xdr:from>
    <xdr:to>
      <xdr:col>55</xdr:col>
      <xdr:colOff>0</xdr:colOff>
      <xdr:row>96</xdr:row>
      <xdr:rowOff>164046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12102"/>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152902</xdr:rowOff>
    </xdr:from>
    <xdr:to>
      <xdr:col>50</xdr:col>
      <xdr:colOff>114300</xdr:colOff>
      <xdr:row>97</xdr:row>
      <xdr:rowOff>20676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12102"/>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20676</xdr:rowOff>
    </xdr:from>
    <xdr:to>
      <xdr:col>45</xdr:col>
      <xdr:colOff>177800</xdr:colOff>
      <xdr:row>97</xdr:row>
      <xdr:rowOff>34449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5132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34449</xdr:rowOff>
    </xdr:from>
    <xdr:to>
      <xdr:col>41</xdr:col>
      <xdr:colOff>50800</xdr:colOff>
      <xdr:row>97</xdr:row>
      <xdr:rowOff>46622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65099"/>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113246</xdr:rowOff>
    </xdr:from>
    <xdr:to>
      <xdr:col>55</xdr:col>
      <xdr:colOff>50800</xdr:colOff>
      <xdr:row>97</xdr:row>
      <xdr:rowOff>43396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91673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102102</xdr:rowOff>
    </xdr:from>
    <xdr:to>
      <xdr:col>50</xdr:col>
      <xdr:colOff>165100</xdr:colOff>
      <xdr:row>97</xdr:row>
      <xdr:rowOff>32252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141326</xdr:rowOff>
    </xdr:from>
    <xdr:to>
      <xdr:col>46</xdr:col>
      <xdr:colOff>38100</xdr:colOff>
      <xdr:row>97</xdr:row>
      <xdr:rowOff>71476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62603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155099</xdr:rowOff>
    </xdr:from>
    <xdr:to>
      <xdr:col>41</xdr:col>
      <xdr:colOff>101600</xdr:colOff>
      <xdr:row>97</xdr:row>
      <xdr:rowOff>85249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76376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167272</xdr:rowOff>
    </xdr:from>
    <xdr:to>
      <xdr:col>36</xdr:col>
      <xdr:colOff>165100</xdr:colOff>
      <xdr:row>97</xdr:row>
      <xdr:rowOff>97422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99695</xdr:rowOff>
    </xdr:from>
    <xdr:to>
      <xdr:col>85</xdr:col>
      <xdr:colOff>127000</xdr:colOff>
      <xdr:row>36</xdr:row>
      <xdr:rowOff>158045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71895"/>
          <a:ext cx="8382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170390</xdr:rowOff>
    </xdr:from>
    <xdr:to>
      <xdr:col>81</xdr:col>
      <xdr:colOff>50800</xdr:colOff>
      <xdr:row>36</xdr:row>
      <xdr:rowOff>99695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71140"/>
          <a:ext cx="889000" cy="10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170390</xdr:rowOff>
    </xdr:from>
    <xdr:to>
      <xdr:col>76</xdr:col>
      <xdr:colOff>114300</xdr:colOff>
      <xdr:row>36</xdr:row>
      <xdr:rowOff>132385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71140"/>
          <a:ext cx="889000" cy="1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68606</xdr:rowOff>
    </xdr:from>
    <xdr:to>
      <xdr:col>71</xdr:col>
      <xdr:colOff>177800</xdr:colOff>
      <xdr:row>36</xdr:row>
      <xdr:rowOff>132385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4080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107245</xdr:rowOff>
    </xdr:from>
    <xdr:to>
      <xdr:col>85</xdr:col>
      <xdr:colOff>177800</xdr:colOff>
      <xdr:row>37</xdr:row>
      <xdr:rowOff>37395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85672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48895</xdr:rowOff>
    </xdr:from>
    <xdr:to>
      <xdr:col>81</xdr:col>
      <xdr:colOff>101600</xdr:colOff>
      <xdr:row>36</xdr:row>
      <xdr:rowOff>150495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141622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119590</xdr:rowOff>
    </xdr:from>
    <xdr:to>
      <xdr:col>76</xdr:col>
      <xdr:colOff>165100</xdr:colOff>
      <xdr:row>36</xdr:row>
      <xdr:rowOff>49740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40867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81585</xdr:rowOff>
    </xdr:from>
    <xdr:to>
      <xdr:col>72</xdr:col>
      <xdr:colOff>38100</xdr:colOff>
      <xdr:row>37</xdr:row>
      <xdr:rowOff>11735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17806</xdr:rowOff>
    </xdr:from>
    <xdr:to>
      <xdr:col>67</xdr:col>
      <xdr:colOff>101600</xdr:colOff>
      <xdr:row>36</xdr:row>
      <xdr:rowOff>119406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110533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4864</xdr:rowOff>
    </xdr:from>
    <xdr:to>
      <xdr:col>85</xdr:col>
      <xdr:colOff>127000</xdr:colOff>
      <xdr:row>58</xdr:row>
      <xdr:rowOff>2146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77514"/>
          <a:ext cx="838200" cy="1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71641</xdr:rowOff>
    </xdr:from>
    <xdr:to>
      <xdr:col>81</xdr:col>
      <xdr:colOff>50800</xdr:colOff>
      <xdr:row>58</xdr:row>
      <xdr:rowOff>2146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44291"/>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71641</xdr:rowOff>
    </xdr:from>
    <xdr:to>
      <xdr:col>76</xdr:col>
      <xdr:colOff>114300</xdr:colOff>
      <xdr:row>57</xdr:row>
      <xdr:rowOff>117119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4291"/>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117119</xdr:rowOff>
    </xdr:from>
    <xdr:to>
      <xdr:col>71</xdr:col>
      <xdr:colOff>177800</xdr:colOff>
      <xdr:row>58</xdr:row>
      <xdr:rowOff>115036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89769"/>
          <a:ext cx="889000" cy="1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125514</xdr:rowOff>
    </xdr:from>
    <xdr:to>
      <xdr:col>85</xdr:col>
      <xdr:colOff>177800</xdr:colOff>
      <xdr:row>57</xdr:row>
      <xdr:rowOff>55664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148391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122796</xdr:rowOff>
    </xdr:from>
    <xdr:to>
      <xdr:col>81</xdr:col>
      <xdr:colOff>101600</xdr:colOff>
      <xdr:row>58</xdr:row>
      <xdr:rowOff>52946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44073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20841</xdr:rowOff>
    </xdr:from>
    <xdr:to>
      <xdr:col>76</xdr:col>
      <xdr:colOff>165100</xdr:colOff>
      <xdr:row>57</xdr:row>
      <xdr:rowOff>122441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113568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66319</xdr:rowOff>
    </xdr:from>
    <xdr:to>
      <xdr:col>72</xdr:col>
      <xdr:colOff>38100</xdr:colOff>
      <xdr:row>57</xdr:row>
      <xdr:rowOff>167919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159046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64236</xdr:rowOff>
    </xdr:from>
    <xdr:to>
      <xdr:col>67</xdr:col>
      <xdr:colOff>101600</xdr:colOff>
      <xdr:row>58</xdr:row>
      <xdr:rowOff>165836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156963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130967</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406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80167</xdr:rowOff>
    </xdr:from>
    <xdr:to>
      <xdr:col>67</xdr:col>
      <xdr:colOff>101600</xdr:colOff>
      <xdr:row>79</xdr:row>
      <xdr:rowOff>10317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1444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84657</xdr:rowOff>
    </xdr:from>
    <xdr:to>
      <xdr:col>85</xdr:col>
      <xdr:colOff>127000</xdr:colOff>
      <xdr:row>96</xdr:row>
      <xdr:rowOff>44652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00957"/>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84657</xdr:rowOff>
    </xdr:from>
    <xdr:to>
      <xdr:col>81</xdr:col>
      <xdr:colOff>50800</xdr:colOff>
      <xdr:row>96</xdr:row>
      <xdr:rowOff>40487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00957"/>
          <a:ext cx="889000" cy="2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39360</xdr:rowOff>
    </xdr:from>
    <xdr:to>
      <xdr:col>76</xdr:col>
      <xdr:colOff>114300</xdr:colOff>
      <xdr:row>96</xdr:row>
      <xdr:rowOff>40487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98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29972</xdr:rowOff>
    </xdr:from>
    <xdr:to>
      <xdr:col>71</xdr:col>
      <xdr:colOff>177800</xdr:colOff>
      <xdr:row>96</xdr:row>
      <xdr:rowOff>39360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917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165302</xdr:rowOff>
    </xdr:from>
    <xdr:to>
      <xdr:col>85</xdr:col>
      <xdr:colOff>177800</xdr:colOff>
      <xdr:row>96</xdr:row>
      <xdr:rowOff>95452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143729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33857</xdr:rowOff>
    </xdr:from>
    <xdr:to>
      <xdr:col>81</xdr:col>
      <xdr:colOff>101600</xdr:colOff>
      <xdr:row>94</xdr:row>
      <xdr:rowOff>135457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151984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161137</xdr:rowOff>
    </xdr:from>
    <xdr:to>
      <xdr:col>76</xdr:col>
      <xdr:colOff>165100</xdr:colOff>
      <xdr:row>96</xdr:row>
      <xdr:rowOff>91287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82414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160010</xdr:rowOff>
    </xdr:from>
    <xdr:to>
      <xdr:col>72</xdr:col>
      <xdr:colOff>38100</xdr:colOff>
      <xdr:row>96</xdr:row>
      <xdr:rowOff>90160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81287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150622</xdr:rowOff>
    </xdr:from>
    <xdr:to>
      <xdr:col>67</xdr:col>
      <xdr:colOff>101600</xdr:colOff>
      <xdr:row>96</xdr:row>
      <xdr:rowOff>80772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71899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82093</xdr:rowOff>
    </xdr:from>
    <xdr:to>
      <xdr:col>116</xdr:col>
      <xdr:colOff>63500</xdr:colOff>
      <xdr:row>37</xdr:row>
      <xdr:rowOff>7249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5568493"/>
          <a:ext cx="838200" cy="7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6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7249</xdr:rowOff>
    </xdr:from>
    <xdr:to>
      <xdr:col>111</xdr:col>
      <xdr:colOff>177800</xdr:colOff>
      <xdr:row>37</xdr:row>
      <xdr:rowOff>9901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63508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9901</xdr:rowOff>
    </xdr:from>
    <xdr:to>
      <xdr:col>107</xdr:col>
      <xdr:colOff>50800</xdr:colOff>
      <xdr:row>37</xdr:row>
      <xdr:rowOff>11410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35355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6839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10038</xdr:rowOff>
    </xdr:from>
    <xdr:to>
      <xdr:col>102</xdr:col>
      <xdr:colOff>114300</xdr:colOff>
      <xdr:row>37</xdr:row>
      <xdr:rowOff>11410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3536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31293</xdr:rowOff>
    </xdr:from>
    <xdr:to>
      <xdr:col>116</xdr:col>
      <xdr:colOff>114300</xdr:colOff>
      <xdr:row>32</xdr:row>
      <xdr:rowOff>132893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155770</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54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127899</xdr:rowOff>
    </xdr:from>
    <xdr:to>
      <xdr:col>112</xdr:col>
      <xdr:colOff>38100</xdr:colOff>
      <xdr:row>37</xdr:row>
      <xdr:rowOff>58049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3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74576</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607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130551</xdr:rowOff>
    </xdr:from>
    <xdr:to>
      <xdr:col>107</xdr:col>
      <xdr:colOff>101600</xdr:colOff>
      <xdr:row>37</xdr:row>
      <xdr:rowOff>60701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77228</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132060</xdr:rowOff>
    </xdr:from>
    <xdr:to>
      <xdr:col>102</xdr:col>
      <xdr:colOff>165100</xdr:colOff>
      <xdr:row>37</xdr:row>
      <xdr:rowOff>62210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78737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60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130688</xdr:rowOff>
    </xdr:from>
    <xdr:to>
      <xdr:col>98</xdr:col>
      <xdr:colOff>38100</xdr:colOff>
      <xdr:row>37</xdr:row>
      <xdr:rowOff>60838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3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77365</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607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教育費、 諸支出金が類似団体平均を上回った。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特に諸支出金は大きく上回っており、市民病院及び消防本部庁舎を移転するための公益的施設用地取得に係る債務を繰上償還したことが要因となっている。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教育費については、計画的に実施している小中学校の改修や、新学校給食共同調理場整備工事に着手したことなどによる増額が要因となっている。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また、公債費については、令和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年度に前年度の市税等徴収猶予特例に係る市債の一括償還を行ったため大幅な増となっているが、令和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年度は例年並みに戻っている。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財政調整基金については、決算剰余金を中心に積み立てるとともに、最低限の取り崩しに努めている。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億円を取り崩したが、決算剰余金からは</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億円を積立てたことにより、</a:t>
          </a:r>
          <a:r>
            <a:rPr kumimoji="1" lang="en-US" altLang="ja-JP" sz="1400">
              <a:solidFill>
                <a:sysClr val="windowText" lastClr="000000"/>
              </a:solidFill>
              <a:latin typeface="ＭＳ ゴシック" pitchFamily="49" charset="-128"/>
              <a:ea typeface="ＭＳ ゴシック" pitchFamily="49" charset="-128"/>
            </a:rPr>
            <a:t>26.5</a:t>
          </a:r>
          <a:r>
            <a:rPr kumimoji="1" lang="ja-JP" altLang="en-US" sz="1400">
              <a:solidFill>
                <a:sysClr val="windowText" lastClr="000000"/>
              </a:solidFill>
              <a:latin typeface="ＭＳ ゴシック" pitchFamily="49" charset="-128"/>
              <a:ea typeface="ＭＳ ゴシック" pitchFamily="49" charset="-128"/>
            </a:rPr>
            <a:t>億円の残高を確保することができた。</a:t>
          </a:r>
        </a:p>
        <a:p>
          <a:r>
            <a:rPr kumimoji="1" lang="ja-JP" altLang="en-US" sz="1400">
              <a:latin typeface="ＭＳ ゴシック" pitchFamily="49" charset="-128"/>
              <a:ea typeface="ＭＳ ゴシック" pitchFamily="49" charset="-128"/>
            </a:rPr>
            <a:t>　今後も、財政調整基金については、標準財政規模の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％以上の残高確保を目指し、財政運営を進めていく。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前年度に引き続き経費節減に努めた結果、全会計において黒字となった。</a:t>
          </a:r>
        </a:p>
        <a:p>
          <a:r>
            <a:rPr kumimoji="1" lang="ja-JP" altLang="en-US" sz="1400">
              <a:latin typeface="ＭＳ ゴシック" pitchFamily="49" charset="-128"/>
              <a:ea typeface="ＭＳ ゴシック" pitchFamily="49" charset="-128"/>
            </a:rPr>
            <a:t>　モーターボート競走事業会計については、令和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年度に新スタンド、ボートキッズパーク及びコミュニティパークをオープンした。令和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SG</a:t>
          </a:r>
          <a:r>
            <a:rPr kumimoji="1" lang="ja-JP" altLang="en-US" sz="1400">
              <a:latin typeface="ＭＳ ゴシック" pitchFamily="49" charset="-128"/>
              <a:ea typeface="ＭＳ ゴシック" pitchFamily="49" charset="-128"/>
            </a:rPr>
            <a:t>レースを開催したほか、業界全体が好調だったこともあり総売上が大幅増となったため、黒字幅が拡大した。</a:t>
          </a:r>
        </a:p>
        <a:p>
          <a:r>
            <a:rPr kumimoji="1" lang="ja-JP" altLang="en-US" sz="1400">
              <a:latin typeface="ＭＳ ゴシック" pitchFamily="49" charset="-128"/>
              <a:ea typeface="ＭＳ ゴシック" pitchFamily="49" charset="-128"/>
            </a:rPr>
            <a:t>　病院事業会計については、新型コロナウイルス感染症重点医療機関として病床確保に努めた結果、国・県からの補助金により黒字を確保することができた。</a:t>
          </a:r>
        </a:p>
        <a:p>
          <a:r>
            <a:rPr kumimoji="1" lang="ja-JP" altLang="en-US" sz="1400">
              <a:latin typeface="ＭＳ ゴシック" pitchFamily="49" charset="-128"/>
              <a:ea typeface="ＭＳ ゴシック" pitchFamily="49" charset="-128"/>
            </a:rPr>
            <a:t>　水道事業・下水道事業については、コロナの影響により空港・ホテル・大型商業施設などの需要低迷が続いたものの、経費節減に努めたことにより黒字を確保することができた。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年度は、新型コロナウイルス感染症の影響により借り入れをした猶予特例債を一括償還したため、一時的に元利償還金と算入公債費等が大幅に増となったが、令和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年度は例年並みに戻っている。</a:t>
          </a:r>
        </a:p>
        <a:p>
          <a:r>
            <a:rPr kumimoji="1" lang="ja-JP" altLang="en-US" sz="1400">
              <a:latin typeface="ＭＳ ゴシック" pitchFamily="49" charset="-128"/>
              <a:ea typeface="ＭＳ ゴシック" pitchFamily="49" charset="-128"/>
            </a:rPr>
            <a:t>　今後は、市庁舎整備に係る元金償還が本格化すると元利償還金が増加する見込みである。</a:t>
          </a:r>
        </a:p>
        <a:p>
          <a:r>
            <a:rPr kumimoji="1" lang="ja-JP" altLang="en-US" sz="1400">
              <a:latin typeface="ＭＳ ゴシック" pitchFamily="49" charset="-128"/>
              <a:ea typeface="ＭＳ ゴシック" pitchFamily="49" charset="-128"/>
            </a:rPr>
            <a:t>　また、債務負担行為に基づく支出額は今後も減少していく見込であり、全体のバランスを見ながらの財政運営に努める。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空港開港に合わせて進めてきた地域整備事業に伴う市債、市民病院及び消防本部等移転のための公益的施設用地取得に係る債務負担行為の設定などにより、類似団体と比較して将来負担額が大きく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年度は、公益的施設用地取得費の一部繰上償還により、債務負担行為に基づく支出予定額が減少した。</a:t>
          </a:r>
        </a:p>
        <a:p>
          <a:r>
            <a:rPr kumimoji="1" lang="ja-JP" altLang="en-US" sz="1400">
              <a:latin typeface="ＭＳ ゴシック" pitchFamily="49" charset="-128"/>
              <a:ea typeface="ＭＳ ゴシック" pitchFamily="49" charset="-128"/>
            </a:rPr>
            <a:t>　今後は、令和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も公益的施設用地取得費の一部繰上償還を行うため、将来負担額は一時的に減少するが、新学校給食共同調理場建設工事を始めとする公共施設の大規模改修等が控えているため、一般会計等に係る地方債の現在高が増となる見通しであり、将来負担額も上昇傾向とな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減債基金については、利子収入の積立てのみを行った。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その他特定目的基金については、現在整備を進めている新学校給食共同調理場をはじめ、後年度に予定している公共施設の整備・改修に備え、公共施設等整備基金に約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施設整備に係る計画等も踏まえながら公共施設等整備基金を有効に活用しつつ、財政調整基金については引き続き標準財政規模の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の残高確保を目指し財政運営を進めていく。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また、減債基金については、今後本格化する市庁舎建設に係る市債の償還などに活用していく。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・ボートレースまちづくり基金：市民の安全・安心に係る事業をはじめ市民サービスの維持・向上に資する事業に充当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・西知多道路整備事業に係る青海グラウンド代替施設等整備基金：青海グラウンド代替施設等の整備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・陶業陶芸振興事業基金：陶業陶芸の振興事業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・ごみ減量化推進基金：ごみ減量化推進事業及び広域ごみ処理施設整備事業に充当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現在整備を進めている新学校給食共同調理場をはじめ、後年度に予定している公共施設の整備・改修に備え公共施設等整備基金に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百万円を積立てた。また、ボートレースまちづくり基金を計画的に活用したことなどにより、基金残高は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年度に着工した新学校給食共同調理場建設工事の財源として取り崩しを実施する。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ボートレースまちづくり基金については、引き続きボートレースの収益金を積み立てつつ、毎年度計画的に活用していく。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公益的施設用地取得費の一部繰上償還のため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％以上の残高確保を目指し、財政運営を進めていく。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減債基金については、今後本格化する市庁舎建設に係る市債の償還などに活用していく。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84</v>
      </c>
      <c r="C2" s="182"/>
      <c r="D2" s="183"/>
    </row>
    <row r="3" spans="1:119" ht="18.75" customHeight="1" thickBot="1" x14ac:dyDescent="0.2">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94</v>
      </c>
      <c r="AZ4" s="446"/>
      <c r="BA4" s="446"/>
      <c r="BB4" s="446"/>
      <c r="BC4" s="446"/>
      <c r="BD4" s="446"/>
      <c r="BE4" s="446"/>
      <c r="BF4" s="446"/>
      <c r="BG4" s="446"/>
      <c r="BH4" s="446"/>
      <c r="BI4" s="446"/>
      <c r="BJ4" s="446"/>
      <c r="BK4" s="446"/>
      <c r="BL4" s="446"/>
      <c r="BM4" s="447"/>
      <c r="BN4" s="448">
        <v>28446004</v>
      </c>
      <c r="BO4" s="449"/>
      <c r="BP4" s="449"/>
      <c r="BQ4" s="449"/>
      <c r="BR4" s="449"/>
      <c r="BS4" s="449"/>
      <c r="BT4" s="449"/>
      <c r="BU4" s="450"/>
      <c r="BV4" s="448">
        <v>29926562</v>
      </c>
      <c r="BW4" s="449"/>
      <c r="BX4" s="449"/>
      <c r="BY4" s="449"/>
      <c r="BZ4" s="449"/>
      <c r="CA4" s="449"/>
      <c r="CB4" s="449"/>
      <c r="CC4" s="450"/>
      <c r="CD4" s="585" t="s">
        <v>95</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96</v>
      </c>
      <c r="AN5" s="376"/>
      <c r="AO5" s="376"/>
      <c r="AP5" s="376"/>
      <c r="AQ5" s="376"/>
      <c r="AR5" s="376"/>
      <c r="AS5" s="376"/>
      <c r="AT5" s="377"/>
      <c r="AU5" s="477" t="s">
        <v>97</v>
      </c>
      <c r="AV5" s="478"/>
      <c r="AW5" s="478"/>
      <c r="AX5" s="478"/>
      <c r="AY5" s="433" t="s">
        <v>98</v>
      </c>
      <c r="AZ5" s="434"/>
      <c r="BA5" s="434"/>
      <c r="BB5" s="434"/>
      <c r="BC5" s="434"/>
      <c r="BD5" s="434"/>
      <c r="BE5" s="434"/>
      <c r="BF5" s="434"/>
      <c r="BG5" s="434"/>
      <c r="BH5" s="434"/>
      <c r="BI5" s="434"/>
      <c r="BJ5" s="434"/>
      <c r="BK5" s="434"/>
      <c r="BL5" s="434"/>
      <c r="BM5" s="435"/>
      <c r="BN5" s="419">
        <v>27216226</v>
      </c>
      <c r="BO5" s="420"/>
      <c r="BP5" s="420"/>
      <c r="BQ5" s="420"/>
      <c r="BR5" s="420"/>
      <c r="BS5" s="420"/>
      <c r="BT5" s="420"/>
      <c r="BU5" s="421"/>
      <c r="BV5" s="419">
        <v>28087796</v>
      </c>
      <c r="BW5" s="420"/>
      <c r="BX5" s="420"/>
      <c r="BY5" s="420"/>
      <c r="BZ5" s="420"/>
      <c r="CA5" s="420"/>
      <c r="CB5" s="420"/>
      <c r="CC5" s="421"/>
      <c r="CD5" s="459" t="s">
        <v>99</v>
      </c>
      <c r="CE5" s="379"/>
      <c r="CF5" s="379"/>
      <c r="CG5" s="379"/>
      <c r="CH5" s="379"/>
      <c r="CI5" s="379"/>
      <c r="CJ5" s="379"/>
      <c r="CK5" s="379"/>
      <c r="CL5" s="379"/>
      <c r="CM5" s="379"/>
      <c r="CN5" s="379"/>
      <c r="CO5" s="379"/>
      <c r="CP5" s="379"/>
      <c r="CQ5" s="379"/>
      <c r="CR5" s="379"/>
      <c r="CS5" s="460"/>
      <c r="CT5" s="416">
        <v>80.599999999999994</v>
      </c>
      <c r="CU5" s="417"/>
      <c r="CV5" s="417"/>
      <c r="CW5" s="417"/>
      <c r="CX5" s="417"/>
      <c r="CY5" s="417"/>
      <c r="CZ5" s="417"/>
      <c r="DA5" s="418"/>
      <c r="DB5" s="416">
        <v>81.7</v>
      </c>
      <c r="DC5" s="417"/>
      <c r="DD5" s="417"/>
      <c r="DE5" s="417"/>
      <c r="DF5" s="417"/>
      <c r="DG5" s="417"/>
      <c r="DH5" s="417"/>
      <c r="DI5" s="418"/>
    </row>
    <row r="6" spans="1:119" ht="18.75" customHeight="1" x14ac:dyDescent="0.15">
      <c r="A6" s="181"/>
      <c r="B6" s="565" t="s">
        <v>100</v>
      </c>
      <c r="C6" s="406"/>
      <c r="D6" s="406"/>
      <c r="E6" s="566"/>
      <c r="F6" s="566"/>
      <c r="G6" s="566"/>
      <c r="H6" s="566"/>
      <c r="I6" s="566"/>
      <c r="J6" s="566"/>
      <c r="K6" s="566"/>
      <c r="L6" s="566" t="s">
        <v>101</v>
      </c>
      <c r="M6" s="566"/>
      <c r="N6" s="566"/>
      <c r="O6" s="566"/>
      <c r="P6" s="566"/>
      <c r="Q6" s="566"/>
      <c r="R6" s="404"/>
      <c r="S6" s="404"/>
      <c r="T6" s="404"/>
      <c r="U6" s="404"/>
      <c r="V6" s="572"/>
      <c r="W6" s="509" t="s">
        <v>102</v>
      </c>
      <c r="X6" s="405"/>
      <c r="Y6" s="405"/>
      <c r="Z6" s="405"/>
      <c r="AA6" s="405"/>
      <c r="AB6" s="406"/>
      <c r="AC6" s="577" t="s">
        <v>103</v>
      </c>
      <c r="AD6" s="578"/>
      <c r="AE6" s="578"/>
      <c r="AF6" s="578"/>
      <c r="AG6" s="578"/>
      <c r="AH6" s="578"/>
      <c r="AI6" s="578"/>
      <c r="AJ6" s="578"/>
      <c r="AK6" s="578"/>
      <c r="AL6" s="579"/>
      <c r="AM6" s="476" t="s">
        <v>104</v>
      </c>
      <c r="AN6" s="376"/>
      <c r="AO6" s="376"/>
      <c r="AP6" s="376"/>
      <c r="AQ6" s="376"/>
      <c r="AR6" s="376"/>
      <c r="AS6" s="376"/>
      <c r="AT6" s="377"/>
      <c r="AU6" s="477" t="s">
        <v>97</v>
      </c>
      <c r="AV6" s="478"/>
      <c r="AW6" s="478"/>
      <c r="AX6" s="478"/>
      <c r="AY6" s="433" t="s">
        <v>105</v>
      </c>
      <c r="AZ6" s="434"/>
      <c r="BA6" s="434"/>
      <c r="BB6" s="434"/>
      <c r="BC6" s="434"/>
      <c r="BD6" s="434"/>
      <c r="BE6" s="434"/>
      <c r="BF6" s="434"/>
      <c r="BG6" s="434"/>
      <c r="BH6" s="434"/>
      <c r="BI6" s="434"/>
      <c r="BJ6" s="434"/>
      <c r="BK6" s="434"/>
      <c r="BL6" s="434"/>
      <c r="BM6" s="435"/>
      <c r="BN6" s="419">
        <v>1229778</v>
      </c>
      <c r="BO6" s="420"/>
      <c r="BP6" s="420"/>
      <c r="BQ6" s="420"/>
      <c r="BR6" s="420"/>
      <c r="BS6" s="420"/>
      <c r="BT6" s="420"/>
      <c r="BU6" s="421"/>
      <c r="BV6" s="419">
        <v>1838766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81.599999999999994</v>
      </c>
      <c r="CU6" s="563"/>
      <c r="CV6" s="563"/>
      <c r="CW6" s="563"/>
      <c r="CX6" s="563"/>
      <c r="CY6" s="563"/>
      <c r="CZ6" s="563"/>
      <c r="DA6" s="564"/>
      <c r="DB6" s="562">
        <v>86.1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93218</v>
      </c>
      <c r="BO7" s="420"/>
      <c r="BP7" s="420"/>
      <c r="BQ7" s="420"/>
      <c r="BR7" s="420"/>
      <c r="BS7" s="420"/>
      <c r="BT7" s="420"/>
      <c r="BU7" s="421"/>
      <c r="BV7" s="419">
        <v>261436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14273042</v>
      </c>
      <c r="CU7" s="420"/>
      <c r="CV7" s="420"/>
      <c r="CW7" s="420"/>
      <c r="CX7" s="420"/>
      <c r="CY7" s="420"/>
      <c r="CZ7" s="420"/>
      <c r="DA7" s="421"/>
      <c r="DB7" s="419">
        <v>14574912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97</v>
      </c>
      <c r="AV8" s="478"/>
      <c r="AW8" s="478"/>
      <c r="AX8" s="478"/>
      <c r="AY8" s="433" t="s">
        <v>112</v>
      </c>
      <c r="AZ8" s="434"/>
      <c r="BA8" s="434"/>
      <c r="BB8" s="434"/>
      <c r="BC8" s="434"/>
      <c r="BD8" s="434"/>
      <c r="BE8" s="434"/>
      <c r="BF8" s="434"/>
      <c r="BG8" s="434"/>
      <c r="BH8" s="434"/>
      <c r="BI8" s="434"/>
      <c r="BJ8" s="434"/>
      <c r="BK8" s="434"/>
      <c r="BL8" s="434"/>
      <c r="BM8" s="435"/>
      <c r="BN8" s="419">
        <v>1136560</v>
      </c>
      <c r="BO8" s="420"/>
      <c r="BP8" s="420"/>
      <c r="BQ8" s="420"/>
      <c r="BR8" s="420"/>
      <c r="BS8" s="420"/>
      <c r="BT8" s="420"/>
      <c r="BU8" s="421"/>
      <c r="BV8" s="419">
        <v>1577330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0.95</v>
      </c>
      <c r="CU8" s="523"/>
      <c r="CV8" s="523"/>
      <c r="CW8" s="523"/>
      <c r="CX8" s="523"/>
      <c r="CY8" s="523"/>
      <c r="CZ8" s="523"/>
      <c r="DA8" s="524"/>
      <c r="DB8" s="522">
        <v>0.96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58710</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-440770</v>
      </c>
      <c r="BO9" s="420"/>
      <c r="BP9" s="420"/>
      <c r="BQ9" s="420"/>
      <c r="BR9" s="420"/>
      <c r="BS9" s="420"/>
      <c r="BT9" s="420"/>
      <c r="BU9" s="421"/>
      <c r="BV9" s="419">
        <v>336260</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56547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108</v>
      </c>
      <c r="AV10" s="478"/>
      <c r="AW10" s="478"/>
      <c r="AX10" s="478"/>
      <c r="AY10" s="433" t="s">
        <v>123</v>
      </c>
      <c r="AZ10" s="434"/>
      <c r="BA10" s="434"/>
      <c r="BB10" s="434"/>
      <c r="BC10" s="434"/>
      <c r="BD10" s="434"/>
      <c r="BE10" s="434"/>
      <c r="BF10" s="434"/>
      <c r="BG10" s="434"/>
      <c r="BH10" s="434"/>
      <c r="BI10" s="434"/>
      <c r="BJ10" s="434"/>
      <c r="BK10" s="434"/>
      <c r="BL10" s="434"/>
      <c r="BM10" s="435"/>
      <c r="BN10" s="419">
        <v>1100286</v>
      </c>
      <c r="BO10" s="420"/>
      <c r="BP10" s="420"/>
      <c r="BQ10" s="420"/>
      <c r="BR10" s="420"/>
      <c r="BS10" s="420"/>
      <c r="BT10" s="420"/>
      <c r="BU10" s="421"/>
      <c r="BV10" s="419">
        <v>300000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108</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58452</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57053</v>
      </c>
      <c r="S13" s="507"/>
      <c r="T13" s="507"/>
      <c r="U13" s="507"/>
      <c r="V13" s="508"/>
      <c r="W13" s="509" t="s">
        <v>142</v>
      </c>
      <c r="X13" s="405"/>
      <c r="Y13" s="405"/>
      <c r="Z13" s="405"/>
      <c r="AA13" s="405"/>
      <c r="AB13" s="406"/>
      <c r="AC13" s="372">
        <v>753</v>
      </c>
      <c r="AD13" s="373"/>
      <c r="AE13" s="373"/>
      <c r="AF13" s="373"/>
      <c r="AG13" s="374"/>
      <c r="AH13" s="372">
        <v>844</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-340484</v>
      </c>
      <c r="BO13" s="420"/>
      <c r="BP13" s="420"/>
      <c r="BQ13" s="420"/>
      <c r="BR13" s="420"/>
      <c r="BS13" s="420"/>
      <c r="BT13" s="420"/>
      <c r="BU13" s="421"/>
      <c r="BV13" s="419">
        <v>636260</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11.6</v>
      </c>
      <c r="CU13" s="417"/>
      <c r="CV13" s="417"/>
      <c r="CW13" s="417"/>
      <c r="CX13" s="417"/>
      <c r="CY13" s="417"/>
      <c r="CZ13" s="417"/>
      <c r="DA13" s="418"/>
      <c r="DB13" s="416">
        <v>11.6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58499</v>
      </c>
      <c r="S14" s="507"/>
      <c r="T14" s="507"/>
      <c r="U14" s="507"/>
      <c r="V14" s="508"/>
      <c r="W14" s="510"/>
      <c r="X14" s="408"/>
      <c r="Y14" s="408"/>
      <c r="Z14" s="408"/>
      <c r="AA14" s="408"/>
      <c r="AB14" s="409"/>
      <c r="AC14" s="499">
        <v>2.8</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107.3</v>
      </c>
      <c r="CU14" s="517"/>
      <c r="CV14" s="517"/>
      <c r="CW14" s="517"/>
      <c r="CX14" s="517"/>
      <c r="CY14" s="517"/>
      <c r="CZ14" s="517"/>
      <c r="DA14" s="518"/>
      <c r="DB14" s="516">
        <v>121.5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57183</v>
      </c>
      <c r="S15" s="507"/>
      <c r="T15" s="507"/>
      <c r="U15" s="507"/>
      <c r="V15" s="508"/>
      <c r="W15" s="509" t="s">
        <v>150</v>
      </c>
      <c r="X15" s="405"/>
      <c r="Y15" s="405"/>
      <c r="Z15" s="405"/>
      <c r="AA15" s="405"/>
      <c r="AB15" s="406"/>
      <c r="AC15" s="372">
        <v>8655</v>
      </c>
      <c r="AD15" s="373"/>
      <c r="AE15" s="373"/>
      <c r="AF15" s="373"/>
      <c r="AG15" s="374"/>
      <c r="AH15" s="372">
        <v>8591</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10473805</v>
      </c>
      <c r="BO15" s="449"/>
      <c r="BP15" s="449"/>
      <c r="BQ15" s="449"/>
      <c r="BR15" s="449"/>
      <c r="BS15" s="449"/>
      <c r="BT15" s="449"/>
      <c r="BU15" s="450"/>
      <c r="BV15" s="448">
        <v>10264149</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31.8</v>
      </c>
      <c r="AD16" s="500"/>
      <c r="AE16" s="500"/>
      <c r="AF16" s="500"/>
      <c r="AG16" s="501"/>
      <c r="AH16" s="499">
        <v>32.4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11203798</v>
      </c>
      <c r="BO16" s="420"/>
      <c r="BP16" s="420"/>
      <c r="BQ16" s="420"/>
      <c r="BR16" s="420"/>
      <c r="BS16" s="420"/>
      <c r="BT16" s="420"/>
      <c r="BU16" s="421"/>
      <c r="BV16" s="419">
        <v>10979594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17802</v>
      </c>
      <c r="AD17" s="373"/>
      <c r="AE17" s="373"/>
      <c r="AF17" s="373"/>
      <c r="AG17" s="374"/>
      <c r="AH17" s="372">
        <v>17091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13355729</v>
      </c>
      <c r="BO17" s="420"/>
      <c r="BP17" s="420"/>
      <c r="BQ17" s="420"/>
      <c r="BR17" s="420"/>
      <c r="BS17" s="420"/>
      <c r="BT17" s="420"/>
      <c r="BU17" s="421"/>
      <c r="BV17" s="419">
        <v>13146685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55.9</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11922856</v>
      </c>
      <c r="BO18" s="420"/>
      <c r="BP18" s="420"/>
      <c r="BQ18" s="420"/>
      <c r="BR18" s="420"/>
      <c r="BS18" s="420"/>
      <c r="BT18" s="420"/>
      <c r="BU18" s="421"/>
      <c r="BV18" s="419">
        <v>13110705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1050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19468221</v>
      </c>
      <c r="BO19" s="420"/>
      <c r="BP19" s="420"/>
      <c r="BQ19" s="420"/>
      <c r="BR19" s="420"/>
      <c r="BS19" s="420"/>
      <c r="BT19" s="420"/>
      <c r="BU19" s="421"/>
      <c r="BV19" s="419">
        <v>19387545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24566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26571514</v>
      </c>
      <c r="BO22" s="449"/>
      <c r="BP22" s="449"/>
      <c r="BQ22" s="449"/>
      <c r="BR22" s="449"/>
      <c r="BS22" s="449"/>
      <c r="BT22" s="449"/>
      <c r="BU22" s="450"/>
      <c r="BV22" s="448">
        <v>27098010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16702259</v>
      </c>
      <c r="BO23" s="420"/>
      <c r="BP23" s="420"/>
      <c r="BQ23" s="420"/>
      <c r="BR23" s="420"/>
      <c r="BS23" s="420"/>
      <c r="BT23" s="420"/>
      <c r="BU23" s="421"/>
      <c r="BV23" s="419">
        <v>16740637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9190</v>
      </c>
      <c r="R24" s="373"/>
      <c r="S24" s="373"/>
      <c r="T24" s="373"/>
      <c r="U24" s="373"/>
      <c r="V24" s="374"/>
      <c r="W24" s="462"/>
      <c r="X24" s="399"/>
      <c r="Y24" s="400"/>
      <c r="Z24" s="375" t="s">
        <v>175</v>
      </c>
      <c r="AA24" s="376"/>
      <c r="AB24" s="376"/>
      <c r="AC24" s="376"/>
      <c r="AD24" s="376"/>
      <c r="AE24" s="376"/>
      <c r="AF24" s="376"/>
      <c r="AG24" s="377"/>
      <c r="AH24" s="372">
        <v>453</v>
      </c>
      <c r="AI24" s="373"/>
      <c r="AJ24" s="373"/>
      <c r="AK24" s="373"/>
      <c r="AL24" s="374"/>
      <c r="AM24" s="372">
        <v>1259793</v>
      </c>
      <c r="AN24" s="373"/>
      <c r="AO24" s="373"/>
      <c r="AP24" s="373"/>
      <c r="AQ24" s="373"/>
      <c r="AR24" s="374"/>
      <c r="AS24" s="372">
        <v>2781</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20082974</v>
      </c>
      <c r="BO24" s="420"/>
      <c r="BP24" s="420"/>
      <c r="BQ24" s="420"/>
      <c r="BR24" s="420"/>
      <c r="BS24" s="420"/>
      <c r="BT24" s="420"/>
      <c r="BU24" s="421"/>
      <c r="BV24" s="419">
        <v>20141613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7530</v>
      </c>
      <c r="R25" s="373"/>
      <c r="S25" s="373"/>
      <c r="T25" s="373"/>
      <c r="U25" s="373"/>
      <c r="V25" s="374"/>
      <c r="W25" s="462"/>
      <c r="X25" s="399"/>
      <c r="Y25" s="400"/>
      <c r="Z25" s="375" t="s">
        <v>178</v>
      </c>
      <c r="AA25" s="376"/>
      <c r="AB25" s="376"/>
      <c r="AC25" s="376"/>
      <c r="AD25" s="376"/>
      <c r="AE25" s="376"/>
      <c r="AF25" s="376"/>
      <c r="AG25" s="377"/>
      <c r="AH25" s="372">
        <v>92</v>
      </c>
      <c r="AI25" s="373"/>
      <c r="AJ25" s="373"/>
      <c r="AK25" s="373"/>
      <c r="AL25" s="374"/>
      <c r="AM25" s="372">
        <v>257784</v>
      </c>
      <c r="AN25" s="373"/>
      <c r="AO25" s="373"/>
      <c r="AP25" s="373"/>
      <c r="AQ25" s="373"/>
      <c r="AR25" s="374"/>
      <c r="AS25" s="372">
        <v>2802</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5270791</v>
      </c>
      <c r="BO25" s="449"/>
      <c r="BP25" s="449"/>
      <c r="BQ25" s="449"/>
      <c r="BR25" s="449"/>
      <c r="BS25" s="449"/>
      <c r="BT25" s="449"/>
      <c r="BU25" s="450"/>
      <c r="BV25" s="448">
        <v>7784692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6730</v>
      </c>
      <c r="R26" s="373"/>
      <c r="S26" s="373"/>
      <c r="T26" s="373"/>
      <c r="U26" s="373"/>
      <c r="V26" s="374"/>
      <c r="W26" s="462"/>
      <c r="X26" s="399"/>
      <c r="Y26" s="400"/>
      <c r="Z26" s="375" t="s">
        <v>181</v>
      </c>
      <c r="AA26" s="430"/>
      <c r="AB26" s="430"/>
      <c r="AC26" s="430"/>
      <c r="AD26" s="430"/>
      <c r="AE26" s="430"/>
      <c r="AF26" s="430"/>
      <c r="AG26" s="431"/>
      <c r="AH26" s="372">
        <v>11</v>
      </c>
      <c r="AI26" s="373"/>
      <c r="AJ26" s="373"/>
      <c r="AK26" s="373"/>
      <c r="AL26" s="374"/>
      <c r="AM26" s="372">
        <v>31405</v>
      </c>
      <c r="AN26" s="373"/>
      <c r="AO26" s="373"/>
      <c r="AP26" s="373"/>
      <c r="AQ26" s="373"/>
      <c r="AR26" s="374"/>
      <c r="AS26" s="372">
        <v>2855</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400000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4890</v>
      </c>
      <c r="R27" s="373"/>
      <c r="S27" s="373"/>
      <c r="T27" s="373"/>
      <c r="U27" s="373"/>
      <c r="V27" s="374"/>
      <c r="W27" s="462"/>
      <c r="X27" s="399"/>
      <c r="Y27" s="400"/>
      <c r="Z27" s="375" t="s">
        <v>184</v>
      </c>
      <c r="AA27" s="376"/>
      <c r="AB27" s="376"/>
      <c r="AC27" s="376"/>
      <c r="AD27" s="376"/>
      <c r="AE27" s="376"/>
      <c r="AF27" s="376"/>
      <c r="AG27" s="377"/>
      <c r="AH27" s="372">
        <v>6</v>
      </c>
      <c r="AI27" s="373"/>
      <c r="AJ27" s="373"/>
      <c r="AK27" s="373"/>
      <c r="AL27" s="374"/>
      <c r="AM27" s="372">
        <v>15228</v>
      </c>
      <c r="AN27" s="373"/>
      <c r="AO27" s="373"/>
      <c r="AP27" s="373"/>
      <c r="AQ27" s="373"/>
      <c r="AR27" s="374"/>
      <c r="AS27" s="372">
        <v>2538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140</v>
      </c>
      <c r="BO27" s="454"/>
      <c r="BP27" s="454"/>
      <c r="BQ27" s="454"/>
      <c r="BR27" s="454"/>
      <c r="BS27" s="454"/>
      <c r="BT27" s="454"/>
      <c r="BU27" s="455"/>
      <c r="BV27" s="453" t="s">
        <v>186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4290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140</v>
      </c>
      <c r="AN28" s="373"/>
      <c r="AO28" s="373"/>
      <c r="AP28" s="373"/>
      <c r="AQ28" s="373"/>
      <c r="AR28" s="374"/>
      <c r="AS28" s="372" t="s">
        <v>131</v>
      </c>
      <c r="AT28" s="373"/>
      <c r="AU28" s="373"/>
      <c r="AV28" s="373"/>
      <c r="AW28" s="373"/>
      <c r="AX28" s="432"/>
      <c r="AY28" s="436" t="s">
        <v>189</v>
      </c>
      <c r="AZ28" s="437"/>
      <c r="BA28" s="437"/>
      <c r="BB28" s="438"/>
      <c r="BC28" s="445" t="s">
        <v>51</v>
      </c>
      <c r="BD28" s="446"/>
      <c r="BE28" s="446"/>
      <c r="BF28" s="446"/>
      <c r="BG28" s="446"/>
      <c r="BH28" s="446"/>
      <c r="BI28" s="446"/>
      <c r="BJ28" s="446"/>
      <c r="BK28" s="446"/>
      <c r="BL28" s="446"/>
      <c r="BM28" s="447"/>
      <c r="BN28" s="448">
        <v>2650286</v>
      </c>
      <c r="BO28" s="449"/>
      <c r="BP28" s="449"/>
      <c r="BQ28" s="449"/>
      <c r="BR28" s="449"/>
      <c r="BS28" s="449"/>
      <c r="BT28" s="449"/>
      <c r="BU28" s="450"/>
      <c r="BV28" s="448">
        <v>2550000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16</v>
      </c>
      <c r="M29" s="373"/>
      <c r="N29" s="373"/>
      <c r="O29" s="373"/>
      <c r="P29" s="374"/>
      <c r="Q29" s="372">
        <v>3920</v>
      </c>
      <c r="R29" s="373"/>
      <c r="S29" s="373"/>
      <c r="T29" s="373"/>
      <c r="U29" s="373"/>
      <c r="V29" s="374"/>
      <c r="W29" s="463"/>
      <c r="X29" s="464"/>
      <c r="Y29" s="465"/>
      <c r="Z29" s="375" t="s">
        <v>191</v>
      </c>
      <c r="AA29" s="376"/>
      <c r="AB29" s="376"/>
      <c r="AC29" s="376"/>
      <c r="AD29" s="376"/>
      <c r="AE29" s="376"/>
      <c r="AF29" s="376"/>
      <c r="AG29" s="377"/>
      <c r="AH29" s="372">
        <v>459</v>
      </c>
      <c r="AI29" s="373"/>
      <c r="AJ29" s="373"/>
      <c r="AK29" s="373"/>
      <c r="AL29" s="374"/>
      <c r="AM29" s="372">
        <v>1275021</v>
      </c>
      <c r="AN29" s="373"/>
      <c r="AO29" s="373"/>
      <c r="AP29" s="373"/>
      <c r="AQ29" s="373"/>
      <c r="AR29" s="374"/>
      <c r="AS29" s="372">
        <v>2778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722599</v>
      </c>
      <c r="BO29" s="420"/>
      <c r="BP29" s="420"/>
      <c r="BQ29" s="420"/>
      <c r="BR29" s="420"/>
      <c r="BS29" s="420"/>
      <c r="BT29" s="420"/>
      <c r="BU29" s="421"/>
      <c r="BV29" s="419">
        <v>722393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53</v>
      </c>
      <c r="BD30" s="393"/>
      <c r="BE30" s="393"/>
      <c r="BF30" s="393"/>
      <c r="BG30" s="393"/>
      <c r="BH30" s="393"/>
      <c r="BI30" s="393"/>
      <c r="BJ30" s="393"/>
      <c r="BK30" s="393"/>
      <c r="BL30" s="393"/>
      <c r="BM30" s="394"/>
      <c r="BN30" s="453">
        <v>4057764</v>
      </c>
      <c r="BO30" s="454"/>
      <c r="BP30" s="454"/>
      <c r="BQ30" s="454"/>
      <c r="BR30" s="454"/>
      <c r="BS30" s="454"/>
      <c r="BT30" s="454"/>
      <c r="BU30" s="455"/>
      <c r="BV30" s="453">
        <v>3289442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半田常滑看護専門学校</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常滑駅周辺土地区画整理事業特別会計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中部知多衛生組合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モーターボート競走事業会計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常滑武豊衛生組合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知多南部広域環境組合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q6tOAkbgLdg3VwY/kOg0y4uMC0ED5OJCWydT7KPxwglH3n5Ie+7wSnN2Vmqxp3wP2apUajMIfA+cjf8Sxkr9g==" saltValue="rOrbJDdbtTA1ajPaS1C4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12589192</v>
      </c>
      <c r="S5" s="677"/>
      <c r="T5" s="677"/>
      <c r="U5" s="677"/>
      <c r="V5" s="677"/>
      <c r="W5" s="677"/>
      <c r="X5" s="677"/>
      <c r="Y5" s="702"/>
      <c r="Z5" s="715">
        <v>44.3</v>
      </c>
      <c r="AA5" s="715"/>
      <c r="AB5" s="715"/>
      <c r="AC5" s="715"/>
      <c r="AD5" s="716">
        <v>11548408</v>
      </c>
      <c r="AE5" s="716"/>
      <c r="AF5" s="716"/>
      <c r="AG5" s="716"/>
      <c r="AH5" s="716"/>
      <c r="AI5" s="716"/>
      <c r="AJ5" s="716"/>
      <c r="AK5" s="716"/>
      <c r="AL5" s="703">
        <v>79.099999999999994</v>
      </c>
      <c r="AM5" s="685"/>
      <c r="AN5" s="685"/>
      <c r="AO5" s="704"/>
      <c r="AP5" s="679" t="s">
        <v>231</v>
      </c>
      <c r="AQ5" s="680"/>
      <c r="AR5" s="680"/>
      <c r="AS5" s="680"/>
      <c r="AT5" s="680"/>
      <c r="AU5" s="680"/>
      <c r="AV5" s="680"/>
      <c r="AW5" s="680"/>
      <c r="AX5" s="680"/>
      <c r="AY5" s="680"/>
      <c r="AZ5" s="680"/>
      <c r="BA5" s="680"/>
      <c r="BB5" s="680"/>
      <c r="BC5" s="680"/>
      <c r="BD5" s="680"/>
      <c r="BE5" s="680"/>
      <c r="BF5" s="681"/>
      <c r="BG5" s="621">
        <v>11548408</v>
      </c>
      <c r="BH5" s="622"/>
      <c r="BI5" s="622"/>
      <c r="BJ5" s="622"/>
      <c r="BK5" s="622"/>
      <c r="BL5" s="622"/>
      <c r="BM5" s="622"/>
      <c r="BN5" s="623"/>
      <c r="BO5" s="659">
        <v>91.7</v>
      </c>
      <c r="BP5" s="659"/>
      <c r="BQ5" s="659"/>
      <c r="BR5" s="659"/>
      <c r="BS5" s="660" t="s">
        <v>131</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284030</v>
      </c>
      <c r="S6" s="622"/>
      <c r="T6" s="622"/>
      <c r="U6" s="622"/>
      <c r="V6" s="622"/>
      <c r="W6" s="622"/>
      <c r="X6" s="622"/>
      <c r="Y6" s="623"/>
      <c r="Z6" s="659">
        <v>1</v>
      </c>
      <c r="AA6" s="659"/>
      <c r="AB6" s="659"/>
      <c r="AC6" s="659"/>
      <c r="AD6" s="660">
        <v>284030</v>
      </c>
      <c r="AE6" s="660"/>
      <c r="AF6" s="660"/>
      <c r="AG6" s="660"/>
      <c r="AH6" s="660"/>
      <c r="AI6" s="660"/>
      <c r="AJ6" s="660"/>
      <c r="AK6" s="660"/>
      <c r="AL6" s="624">
        <v>1.9</v>
      </c>
      <c r="AM6" s="625"/>
      <c r="AN6" s="625"/>
      <c r="AO6" s="661"/>
      <c r="AP6" s="618" t="s">
        <v>236</v>
      </c>
      <c r="AQ6" s="619"/>
      <c r="AR6" s="619"/>
      <c r="AS6" s="619"/>
      <c r="AT6" s="619"/>
      <c r="AU6" s="619"/>
      <c r="AV6" s="619"/>
      <c r="AW6" s="619"/>
      <c r="AX6" s="619"/>
      <c r="AY6" s="619"/>
      <c r="AZ6" s="619"/>
      <c r="BA6" s="619"/>
      <c r="BB6" s="619"/>
      <c r="BC6" s="619"/>
      <c r="BD6" s="619"/>
      <c r="BE6" s="619"/>
      <c r="BF6" s="620"/>
      <c r="BG6" s="621">
        <v>11548408</v>
      </c>
      <c r="BH6" s="622"/>
      <c r="BI6" s="622"/>
      <c r="BJ6" s="622"/>
      <c r="BK6" s="622"/>
      <c r="BL6" s="622"/>
      <c r="BM6" s="622"/>
      <c r="BN6" s="623"/>
      <c r="BO6" s="659">
        <v>91.7</v>
      </c>
      <c r="BP6" s="659"/>
      <c r="BQ6" s="659"/>
      <c r="BR6" s="659"/>
      <c r="BS6" s="660" t="s">
        <v>131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189349</v>
      </c>
      <c r="CS6" s="622"/>
      <c r="CT6" s="622"/>
      <c r="CU6" s="622"/>
      <c r="CV6" s="622"/>
      <c r="CW6" s="622"/>
      <c r="CX6" s="622"/>
      <c r="CY6" s="623"/>
      <c r="CZ6" s="703">
        <v>0.7</v>
      </c>
      <c r="DA6" s="685"/>
      <c r="DB6" s="685"/>
      <c r="DC6" s="705"/>
      <c r="DD6" s="627" t="s">
        <v>238</v>
      </c>
      <c r="DE6" s="622"/>
      <c r="DF6" s="622"/>
      <c r="DG6" s="622"/>
      <c r="DH6" s="622"/>
      <c r="DI6" s="622"/>
      <c r="DJ6" s="622"/>
      <c r="DK6" s="622"/>
      <c r="DL6" s="622"/>
      <c r="DM6" s="622"/>
      <c r="DN6" s="622"/>
      <c r="DO6" s="622"/>
      <c r="DP6" s="623"/>
      <c r="DQ6" s="627">
        <v>189349</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3666</v>
      </c>
      <c r="S7" s="622"/>
      <c r="T7" s="622"/>
      <c r="U7" s="622"/>
      <c r="V7" s="622"/>
      <c r="W7" s="622"/>
      <c r="X7" s="622"/>
      <c r="Y7" s="623"/>
      <c r="Z7" s="659">
        <v>0</v>
      </c>
      <c r="AA7" s="659"/>
      <c r="AB7" s="659"/>
      <c r="AC7" s="659"/>
      <c r="AD7" s="660">
        <v>3666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3829834</v>
      </c>
      <c r="BH7" s="622"/>
      <c r="BI7" s="622"/>
      <c r="BJ7" s="622"/>
      <c r="BK7" s="622"/>
      <c r="BL7" s="622"/>
      <c r="BM7" s="622"/>
      <c r="BN7" s="623"/>
      <c r="BO7" s="659">
        <v>30.4</v>
      </c>
      <c r="BP7" s="659"/>
      <c r="BQ7" s="659"/>
      <c r="BR7" s="659"/>
      <c r="BS7" s="660" t="s">
        <v>131</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4438279</v>
      </c>
      <c r="CS7" s="622"/>
      <c r="CT7" s="622"/>
      <c r="CU7" s="622"/>
      <c r="CV7" s="622"/>
      <c r="CW7" s="622"/>
      <c r="CX7" s="622"/>
      <c r="CY7" s="623"/>
      <c r="CZ7" s="659">
        <v>16.3</v>
      </c>
      <c r="DA7" s="659"/>
      <c r="DB7" s="659"/>
      <c r="DC7" s="659"/>
      <c r="DD7" s="627">
        <v>25431</v>
      </c>
      <c r="DE7" s="622"/>
      <c r="DF7" s="622"/>
      <c r="DG7" s="622"/>
      <c r="DH7" s="622"/>
      <c r="DI7" s="622"/>
      <c r="DJ7" s="622"/>
      <c r="DK7" s="622"/>
      <c r="DL7" s="622"/>
      <c r="DM7" s="622"/>
      <c r="DN7" s="622"/>
      <c r="DO7" s="622"/>
      <c r="DP7" s="623"/>
      <c r="DQ7" s="627">
        <v>3852528</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64345</v>
      </c>
      <c r="S8" s="622"/>
      <c r="T8" s="622"/>
      <c r="U8" s="622"/>
      <c r="V8" s="622"/>
      <c r="W8" s="622"/>
      <c r="X8" s="622"/>
      <c r="Y8" s="623"/>
      <c r="Z8" s="659">
        <v>0.2</v>
      </c>
      <c r="AA8" s="659"/>
      <c r="AB8" s="659"/>
      <c r="AC8" s="659"/>
      <c r="AD8" s="660">
        <v>64345</v>
      </c>
      <c r="AE8" s="660"/>
      <c r="AF8" s="660"/>
      <c r="AG8" s="660"/>
      <c r="AH8" s="660"/>
      <c r="AI8" s="660"/>
      <c r="AJ8" s="660"/>
      <c r="AK8" s="660"/>
      <c r="AL8" s="624">
        <v>0.4</v>
      </c>
      <c r="AM8" s="625"/>
      <c r="AN8" s="625"/>
      <c r="AO8" s="661"/>
      <c r="AP8" s="618" t="s">
        <v>243</v>
      </c>
      <c r="AQ8" s="619"/>
      <c r="AR8" s="619"/>
      <c r="AS8" s="619"/>
      <c r="AT8" s="619"/>
      <c r="AU8" s="619"/>
      <c r="AV8" s="619"/>
      <c r="AW8" s="619"/>
      <c r="AX8" s="619"/>
      <c r="AY8" s="619"/>
      <c r="AZ8" s="619"/>
      <c r="BA8" s="619"/>
      <c r="BB8" s="619"/>
      <c r="BC8" s="619"/>
      <c r="BD8" s="619"/>
      <c r="BE8" s="619"/>
      <c r="BF8" s="620"/>
      <c r="BG8" s="621">
        <v>109706</v>
      </c>
      <c r="BH8" s="622"/>
      <c r="BI8" s="622"/>
      <c r="BJ8" s="622"/>
      <c r="BK8" s="622"/>
      <c r="BL8" s="622"/>
      <c r="BM8" s="622"/>
      <c r="BN8" s="623"/>
      <c r="BO8" s="659">
        <v>0.9</v>
      </c>
      <c r="BP8" s="659"/>
      <c r="BQ8" s="659"/>
      <c r="BR8" s="659"/>
      <c r="BS8" s="660" t="s">
        <v>140</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8231098</v>
      </c>
      <c r="CS8" s="622"/>
      <c r="CT8" s="622"/>
      <c r="CU8" s="622"/>
      <c r="CV8" s="622"/>
      <c r="CW8" s="622"/>
      <c r="CX8" s="622"/>
      <c r="CY8" s="623"/>
      <c r="CZ8" s="659">
        <v>30.2</v>
      </c>
      <c r="DA8" s="659"/>
      <c r="DB8" s="659"/>
      <c r="DC8" s="659"/>
      <c r="DD8" s="627">
        <v>70818</v>
      </c>
      <c r="DE8" s="622"/>
      <c r="DF8" s="622"/>
      <c r="DG8" s="622"/>
      <c r="DH8" s="622"/>
      <c r="DI8" s="622"/>
      <c r="DJ8" s="622"/>
      <c r="DK8" s="622"/>
      <c r="DL8" s="622"/>
      <c r="DM8" s="622"/>
      <c r="DN8" s="622"/>
      <c r="DO8" s="622"/>
      <c r="DP8" s="623"/>
      <c r="DQ8" s="627">
        <v>3936354</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44270</v>
      </c>
      <c r="S9" s="622"/>
      <c r="T9" s="622"/>
      <c r="U9" s="622"/>
      <c r="V9" s="622"/>
      <c r="W9" s="622"/>
      <c r="X9" s="622"/>
      <c r="Y9" s="623"/>
      <c r="Z9" s="659">
        <v>0.2</v>
      </c>
      <c r="AA9" s="659"/>
      <c r="AB9" s="659"/>
      <c r="AC9" s="659"/>
      <c r="AD9" s="660">
        <v>44270</v>
      </c>
      <c r="AE9" s="660"/>
      <c r="AF9" s="660"/>
      <c r="AG9" s="660"/>
      <c r="AH9" s="660"/>
      <c r="AI9" s="660"/>
      <c r="AJ9" s="660"/>
      <c r="AK9" s="660"/>
      <c r="AL9" s="624">
        <v>0.3</v>
      </c>
      <c r="AM9" s="625"/>
      <c r="AN9" s="625"/>
      <c r="AO9" s="661"/>
      <c r="AP9" s="618" t="s">
        <v>246</v>
      </c>
      <c r="AQ9" s="619"/>
      <c r="AR9" s="619"/>
      <c r="AS9" s="619"/>
      <c r="AT9" s="619"/>
      <c r="AU9" s="619"/>
      <c r="AV9" s="619"/>
      <c r="AW9" s="619"/>
      <c r="AX9" s="619"/>
      <c r="AY9" s="619"/>
      <c r="AZ9" s="619"/>
      <c r="BA9" s="619"/>
      <c r="BB9" s="619"/>
      <c r="BC9" s="619"/>
      <c r="BD9" s="619"/>
      <c r="BE9" s="619"/>
      <c r="BF9" s="620"/>
      <c r="BG9" s="621">
        <v>3206349</v>
      </c>
      <c r="BH9" s="622"/>
      <c r="BI9" s="622"/>
      <c r="BJ9" s="622"/>
      <c r="BK9" s="622"/>
      <c r="BL9" s="622"/>
      <c r="BM9" s="622"/>
      <c r="BN9" s="623"/>
      <c r="BO9" s="659">
        <v>25.5</v>
      </c>
      <c r="BP9" s="659"/>
      <c r="BQ9" s="659"/>
      <c r="BR9" s="659"/>
      <c r="BS9" s="660" t="s">
        <v>131</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2527617</v>
      </c>
      <c r="CS9" s="622"/>
      <c r="CT9" s="622"/>
      <c r="CU9" s="622"/>
      <c r="CV9" s="622"/>
      <c r="CW9" s="622"/>
      <c r="CX9" s="622"/>
      <c r="CY9" s="623"/>
      <c r="CZ9" s="659">
        <v>9.3000000000000007</v>
      </c>
      <c r="DA9" s="659"/>
      <c r="DB9" s="659"/>
      <c r="DC9" s="659"/>
      <c r="DD9" s="627">
        <v>33611</v>
      </c>
      <c r="DE9" s="622"/>
      <c r="DF9" s="622"/>
      <c r="DG9" s="622"/>
      <c r="DH9" s="622"/>
      <c r="DI9" s="622"/>
      <c r="DJ9" s="622"/>
      <c r="DK9" s="622"/>
      <c r="DL9" s="622"/>
      <c r="DM9" s="622"/>
      <c r="DN9" s="622"/>
      <c r="DO9" s="622"/>
      <c r="DP9" s="623"/>
      <c r="DQ9" s="627">
        <v>1817644</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238</v>
      </c>
      <c r="AA10" s="659"/>
      <c r="AB10" s="659"/>
      <c r="AC10" s="659"/>
      <c r="AD10" s="660" t="s">
        <v>131</v>
      </c>
      <c r="AE10" s="660"/>
      <c r="AF10" s="660"/>
      <c r="AG10" s="660"/>
      <c r="AH10" s="660"/>
      <c r="AI10" s="660"/>
      <c r="AJ10" s="660"/>
      <c r="AK10" s="660"/>
      <c r="AL10" s="624" t="s">
        <v>131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222464</v>
      </c>
      <c r="BH10" s="622"/>
      <c r="BI10" s="622"/>
      <c r="BJ10" s="622"/>
      <c r="BK10" s="622"/>
      <c r="BL10" s="622"/>
      <c r="BM10" s="622"/>
      <c r="BN10" s="623"/>
      <c r="BO10" s="659">
        <v>1.8</v>
      </c>
      <c r="BP10" s="659"/>
      <c r="BQ10" s="659"/>
      <c r="BR10" s="659"/>
      <c r="BS10" s="660" t="s">
        <v>131</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34080</v>
      </c>
      <c r="CS10" s="622"/>
      <c r="CT10" s="622"/>
      <c r="CU10" s="622"/>
      <c r="CV10" s="622"/>
      <c r="CW10" s="622"/>
      <c r="CX10" s="622"/>
      <c r="CY10" s="623"/>
      <c r="CZ10" s="659">
        <v>0.1</v>
      </c>
      <c r="DA10" s="659"/>
      <c r="DB10" s="659"/>
      <c r="DC10" s="659"/>
      <c r="DD10" s="627" t="s">
        <v>140</v>
      </c>
      <c r="DE10" s="622"/>
      <c r="DF10" s="622"/>
      <c r="DG10" s="622"/>
      <c r="DH10" s="622"/>
      <c r="DI10" s="622"/>
      <c r="DJ10" s="622"/>
      <c r="DK10" s="622"/>
      <c r="DL10" s="622"/>
      <c r="DM10" s="622"/>
      <c r="DN10" s="622"/>
      <c r="DO10" s="622"/>
      <c r="DP10" s="623"/>
      <c r="DQ10" s="627">
        <v>6954</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1493235</v>
      </c>
      <c r="S11" s="622"/>
      <c r="T11" s="622"/>
      <c r="U11" s="622"/>
      <c r="V11" s="622"/>
      <c r="W11" s="622"/>
      <c r="X11" s="622"/>
      <c r="Y11" s="623"/>
      <c r="Z11" s="624">
        <v>5.2</v>
      </c>
      <c r="AA11" s="625"/>
      <c r="AB11" s="625"/>
      <c r="AC11" s="626"/>
      <c r="AD11" s="627">
        <v>1493235</v>
      </c>
      <c r="AE11" s="622"/>
      <c r="AF11" s="622"/>
      <c r="AG11" s="622"/>
      <c r="AH11" s="622"/>
      <c r="AI11" s="622"/>
      <c r="AJ11" s="622"/>
      <c r="AK11" s="623"/>
      <c r="AL11" s="624">
        <v>10.199999999999999</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291315</v>
      </c>
      <c r="BH11" s="622"/>
      <c r="BI11" s="622"/>
      <c r="BJ11" s="622"/>
      <c r="BK11" s="622"/>
      <c r="BL11" s="622"/>
      <c r="BM11" s="622"/>
      <c r="BN11" s="623"/>
      <c r="BO11" s="659">
        <v>2.2999999999999998</v>
      </c>
      <c r="BP11" s="659"/>
      <c r="BQ11" s="659"/>
      <c r="BR11" s="659"/>
      <c r="BS11" s="660" t="s">
        <v>238</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758263</v>
      </c>
      <c r="CS11" s="622"/>
      <c r="CT11" s="622"/>
      <c r="CU11" s="622"/>
      <c r="CV11" s="622"/>
      <c r="CW11" s="622"/>
      <c r="CX11" s="622"/>
      <c r="CY11" s="623"/>
      <c r="CZ11" s="659">
        <v>2.8</v>
      </c>
      <c r="DA11" s="659"/>
      <c r="DB11" s="659"/>
      <c r="DC11" s="659"/>
      <c r="DD11" s="627">
        <v>327431</v>
      </c>
      <c r="DE11" s="622"/>
      <c r="DF11" s="622"/>
      <c r="DG11" s="622"/>
      <c r="DH11" s="622"/>
      <c r="DI11" s="622"/>
      <c r="DJ11" s="622"/>
      <c r="DK11" s="622"/>
      <c r="DL11" s="622"/>
      <c r="DM11" s="622"/>
      <c r="DN11" s="622"/>
      <c r="DO11" s="622"/>
      <c r="DP11" s="623"/>
      <c r="DQ11" s="627">
        <v>468951</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238</v>
      </c>
      <c r="AE12" s="660"/>
      <c r="AF12" s="660"/>
      <c r="AG12" s="660"/>
      <c r="AH12" s="660"/>
      <c r="AI12" s="660"/>
      <c r="AJ12" s="660"/>
      <c r="AK12" s="660"/>
      <c r="AL12" s="624" t="s">
        <v>131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7101324</v>
      </c>
      <c r="BH12" s="622"/>
      <c r="BI12" s="622"/>
      <c r="BJ12" s="622"/>
      <c r="BK12" s="622"/>
      <c r="BL12" s="622"/>
      <c r="BM12" s="622"/>
      <c r="BN12" s="623"/>
      <c r="BO12" s="659">
        <v>56.4</v>
      </c>
      <c r="BP12" s="659"/>
      <c r="BQ12" s="659"/>
      <c r="BR12" s="659"/>
      <c r="BS12" s="660" t="s">
        <v>131</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919519</v>
      </c>
      <c r="CS12" s="622"/>
      <c r="CT12" s="622"/>
      <c r="CU12" s="622"/>
      <c r="CV12" s="622"/>
      <c r="CW12" s="622"/>
      <c r="CX12" s="622"/>
      <c r="CY12" s="623"/>
      <c r="CZ12" s="659">
        <v>3.4</v>
      </c>
      <c r="DA12" s="659"/>
      <c r="DB12" s="659"/>
      <c r="DC12" s="659"/>
      <c r="DD12" s="627">
        <v>19578</v>
      </c>
      <c r="DE12" s="622"/>
      <c r="DF12" s="622"/>
      <c r="DG12" s="622"/>
      <c r="DH12" s="622"/>
      <c r="DI12" s="622"/>
      <c r="DJ12" s="622"/>
      <c r="DK12" s="622"/>
      <c r="DL12" s="622"/>
      <c r="DM12" s="622"/>
      <c r="DN12" s="622"/>
      <c r="DO12" s="622"/>
      <c r="DP12" s="623"/>
      <c r="DQ12" s="627">
        <v>404715</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59" t="s">
        <v>131</v>
      </c>
      <c r="AA13" s="659"/>
      <c r="AB13" s="659"/>
      <c r="AC13" s="659"/>
      <c r="AD13" s="660" t="s">
        <v>140</v>
      </c>
      <c r="AE13" s="660"/>
      <c r="AF13" s="660"/>
      <c r="AG13" s="660"/>
      <c r="AH13" s="660"/>
      <c r="AI13" s="660"/>
      <c r="AJ13" s="660"/>
      <c r="AK13" s="660"/>
      <c r="AL13" s="624" t="s">
        <v>131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6910200</v>
      </c>
      <c r="BH13" s="622"/>
      <c r="BI13" s="622"/>
      <c r="BJ13" s="622"/>
      <c r="BK13" s="622"/>
      <c r="BL13" s="622"/>
      <c r="BM13" s="622"/>
      <c r="BN13" s="623"/>
      <c r="BO13" s="659">
        <v>54.9</v>
      </c>
      <c r="BP13" s="659"/>
      <c r="BQ13" s="659"/>
      <c r="BR13" s="659"/>
      <c r="BS13" s="660" t="s">
        <v>131</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2380304</v>
      </c>
      <c r="CS13" s="622"/>
      <c r="CT13" s="622"/>
      <c r="CU13" s="622"/>
      <c r="CV13" s="622"/>
      <c r="CW13" s="622"/>
      <c r="CX13" s="622"/>
      <c r="CY13" s="623"/>
      <c r="CZ13" s="659">
        <v>8.6999999999999993</v>
      </c>
      <c r="DA13" s="659"/>
      <c r="DB13" s="659"/>
      <c r="DC13" s="659"/>
      <c r="DD13" s="627">
        <v>647874</v>
      </c>
      <c r="DE13" s="622"/>
      <c r="DF13" s="622"/>
      <c r="DG13" s="622"/>
      <c r="DH13" s="622"/>
      <c r="DI13" s="622"/>
      <c r="DJ13" s="622"/>
      <c r="DK13" s="622"/>
      <c r="DL13" s="622"/>
      <c r="DM13" s="622"/>
      <c r="DN13" s="622"/>
      <c r="DO13" s="622"/>
      <c r="DP13" s="623"/>
      <c r="DQ13" s="627">
        <v>1801766</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190042</v>
      </c>
      <c r="BH14" s="622"/>
      <c r="BI14" s="622"/>
      <c r="BJ14" s="622"/>
      <c r="BK14" s="622"/>
      <c r="BL14" s="622"/>
      <c r="BM14" s="622"/>
      <c r="BN14" s="623"/>
      <c r="BO14" s="659">
        <v>1.5</v>
      </c>
      <c r="BP14" s="659"/>
      <c r="BQ14" s="659"/>
      <c r="BR14" s="659"/>
      <c r="BS14" s="660" t="s">
        <v>140</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799546</v>
      </c>
      <c r="CS14" s="622"/>
      <c r="CT14" s="622"/>
      <c r="CU14" s="622"/>
      <c r="CV14" s="622"/>
      <c r="CW14" s="622"/>
      <c r="CX14" s="622"/>
      <c r="CY14" s="623"/>
      <c r="CZ14" s="659">
        <v>2.9</v>
      </c>
      <c r="DA14" s="659"/>
      <c r="DB14" s="659"/>
      <c r="DC14" s="659"/>
      <c r="DD14" s="627">
        <v>33042</v>
      </c>
      <c r="DE14" s="622"/>
      <c r="DF14" s="622"/>
      <c r="DG14" s="622"/>
      <c r="DH14" s="622"/>
      <c r="DI14" s="622"/>
      <c r="DJ14" s="622"/>
      <c r="DK14" s="622"/>
      <c r="DL14" s="622"/>
      <c r="DM14" s="622"/>
      <c r="DN14" s="622"/>
      <c r="DO14" s="622"/>
      <c r="DP14" s="623"/>
      <c r="DQ14" s="627">
        <v>793845</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427208</v>
      </c>
      <c r="BH15" s="622"/>
      <c r="BI15" s="622"/>
      <c r="BJ15" s="622"/>
      <c r="BK15" s="622"/>
      <c r="BL15" s="622"/>
      <c r="BM15" s="622"/>
      <c r="BN15" s="623"/>
      <c r="BO15" s="659">
        <v>3.4</v>
      </c>
      <c r="BP15" s="659"/>
      <c r="BQ15" s="659"/>
      <c r="BR15" s="659"/>
      <c r="BS15" s="660" t="s">
        <v>131</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3513972</v>
      </c>
      <c r="CS15" s="622"/>
      <c r="CT15" s="622"/>
      <c r="CU15" s="622"/>
      <c r="CV15" s="622"/>
      <c r="CW15" s="622"/>
      <c r="CX15" s="622"/>
      <c r="CY15" s="623"/>
      <c r="CZ15" s="659">
        <v>12.9</v>
      </c>
      <c r="DA15" s="659"/>
      <c r="DB15" s="659"/>
      <c r="DC15" s="659"/>
      <c r="DD15" s="627">
        <v>1399108</v>
      </c>
      <c r="DE15" s="622"/>
      <c r="DF15" s="622"/>
      <c r="DG15" s="622"/>
      <c r="DH15" s="622"/>
      <c r="DI15" s="622"/>
      <c r="DJ15" s="622"/>
      <c r="DK15" s="622"/>
      <c r="DL15" s="622"/>
      <c r="DM15" s="622"/>
      <c r="DN15" s="622"/>
      <c r="DO15" s="622"/>
      <c r="DP15" s="623"/>
      <c r="DQ15" s="627">
        <v>1560677</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45707</v>
      </c>
      <c r="S16" s="622"/>
      <c r="T16" s="622"/>
      <c r="U16" s="622"/>
      <c r="V16" s="622"/>
      <c r="W16" s="622"/>
      <c r="X16" s="622"/>
      <c r="Y16" s="623"/>
      <c r="Z16" s="659">
        <v>0.2</v>
      </c>
      <c r="AA16" s="659"/>
      <c r="AB16" s="659"/>
      <c r="AC16" s="659"/>
      <c r="AD16" s="660">
        <v>45707</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59" t="s">
        <v>140</v>
      </c>
      <c r="BP16" s="659"/>
      <c r="BQ16" s="659"/>
      <c r="BR16" s="659"/>
      <c r="BS16" s="660" t="s">
        <v>238</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140</v>
      </c>
      <c r="CS16" s="622"/>
      <c r="CT16" s="622"/>
      <c r="CU16" s="622"/>
      <c r="CV16" s="622"/>
      <c r="CW16" s="622"/>
      <c r="CX16" s="622"/>
      <c r="CY16" s="623"/>
      <c r="CZ16" s="659" t="s">
        <v>131</v>
      </c>
      <c r="DA16" s="659"/>
      <c r="DB16" s="659"/>
      <c r="DC16" s="659"/>
      <c r="DD16" s="627" t="s">
        <v>131</v>
      </c>
      <c r="DE16" s="622"/>
      <c r="DF16" s="622"/>
      <c r="DG16" s="622"/>
      <c r="DH16" s="622"/>
      <c r="DI16" s="622"/>
      <c r="DJ16" s="622"/>
      <c r="DK16" s="622"/>
      <c r="DL16" s="622"/>
      <c r="DM16" s="622"/>
      <c r="DN16" s="622"/>
      <c r="DO16" s="622"/>
      <c r="DP16" s="623"/>
      <c r="DQ16" s="627" t="s">
        <v>140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178888</v>
      </c>
      <c r="S17" s="622"/>
      <c r="T17" s="622"/>
      <c r="U17" s="622"/>
      <c r="V17" s="622"/>
      <c r="W17" s="622"/>
      <c r="X17" s="622"/>
      <c r="Y17" s="623"/>
      <c r="Z17" s="659">
        <v>0.6</v>
      </c>
      <c r="AA17" s="659"/>
      <c r="AB17" s="659"/>
      <c r="AC17" s="659"/>
      <c r="AD17" s="660">
        <v>178888</v>
      </c>
      <c r="AE17" s="660"/>
      <c r="AF17" s="660"/>
      <c r="AG17" s="660"/>
      <c r="AH17" s="660"/>
      <c r="AI17" s="660"/>
      <c r="AJ17" s="660"/>
      <c r="AK17" s="660"/>
      <c r="AL17" s="624">
        <v>1.2</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140</v>
      </c>
      <c r="BP17" s="659"/>
      <c r="BQ17" s="659"/>
      <c r="BR17" s="659"/>
      <c r="BS17" s="660" t="s">
        <v>131</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2035364</v>
      </c>
      <c r="CS17" s="622"/>
      <c r="CT17" s="622"/>
      <c r="CU17" s="622"/>
      <c r="CV17" s="622"/>
      <c r="CW17" s="622"/>
      <c r="CX17" s="622"/>
      <c r="CY17" s="623"/>
      <c r="CZ17" s="659">
        <v>7.5</v>
      </c>
      <c r="DA17" s="659"/>
      <c r="DB17" s="659"/>
      <c r="DC17" s="659"/>
      <c r="DD17" s="627" t="s">
        <v>140</v>
      </c>
      <c r="DE17" s="622"/>
      <c r="DF17" s="622"/>
      <c r="DG17" s="622"/>
      <c r="DH17" s="622"/>
      <c r="DI17" s="622"/>
      <c r="DJ17" s="622"/>
      <c r="DK17" s="622"/>
      <c r="DL17" s="622"/>
      <c r="DM17" s="622"/>
      <c r="DN17" s="622"/>
      <c r="DO17" s="622"/>
      <c r="DP17" s="623"/>
      <c r="DQ17" s="627">
        <v>2016825</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95007</v>
      </c>
      <c r="S18" s="622"/>
      <c r="T18" s="622"/>
      <c r="U18" s="622"/>
      <c r="V18" s="622"/>
      <c r="W18" s="622"/>
      <c r="X18" s="622"/>
      <c r="Y18" s="623"/>
      <c r="Z18" s="659">
        <v>0.3</v>
      </c>
      <c r="AA18" s="659"/>
      <c r="AB18" s="659"/>
      <c r="AC18" s="659"/>
      <c r="AD18" s="660">
        <v>95007</v>
      </c>
      <c r="AE18" s="660"/>
      <c r="AF18" s="660"/>
      <c r="AG18" s="660"/>
      <c r="AH18" s="660"/>
      <c r="AI18" s="660"/>
      <c r="AJ18" s="660"/>
      <c r="AK18" s="660"/>
      <c r="AL18" s="624">
        <v>0.7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v>1388835</v>
      </c>
      <c r="CS18" s="622"/>
      <c r="CT18" s="622"/>
      <c r="CU18" s="622"/>
      <c r="CV18" s="622"/>
      <c r="CW18" s="622"/>
      <c r="CX18" s="622"/>
      <c r="CY18" s="623"/>
      <c r="CZ18" s="659">
        <v>5.0999999999999996</v>
      </c>
      <c r="DA18" s="659"/>
      <c r="DB18" s="659"/>
      <c r="DC18" s="659"/>
      <c r="DD18" s="627">
        <v>1388835</v>
      </c>
      <c r="DE18" s="622"/>
      <c r="DF18" s="622"/>
      <c r="DG18" s="622"/>
      <c r="DH18" s="622"/>
      <c r="DI18" s="622"/>
      <c r="DJ18" s="622"/>
      <c r="DK18" s="622"/>
      <c r="DL18" s="622"/>
      <c r="DM18" s="622"/>
      <c r="DN18" s="622"/>
      <c r="DO18" s="622"/>
      <c r="DP18" s="623"/>
      <c r="DQ18" s="627">
        <v>1388835</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89527</v>
      </c>
      <c r="S19" s="622"/>
      <c r="T19" s="622"/>
      <c r="U19" s="622"/>
      <c r="V19" s="622"/>
      <c r="W19" s="622"/>
      <c r="X19" s="622"/>
      <c r="Y19" s="623"/>
      <c r="Z19" s="659">
        <v>0.3</v>
      </c>
      <c r="AA19" s="659"/>
      <c r="AB19" s="659"/>
      <c r="AC19" s="659"/>
      <c r="AD19" s="660">
        <v>89527</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1040784</v>
      </c>
      <c r="BH19" s="622"/>
      <c r="BI19" s="622"/>
      <c r="BJ19" s="622"/>
      <c r="BK19" s="622"/>
      <c r="BL19" s="622"/>
      <c r="BM19" s="622"/>
      <c r="BN19" s="623"/>
      <c r="BO19" s="659">
        <v>8.3000000000000007</v>
      </c>
      <c r="BP19" s="659"/>
      <c r="BQ19" s="659"/>
      <c r="BR19" s="659"/>
      <c r="BS19" s="660" t="s">
        <v>131</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59" t="s">
        <v>140</v>
      </c>
      <c r="DA19" s="659"/>
      <c r="DB19" s="659"/>
      <c r="DC19" s="659"/>
      <c r="DD19" s="627" t="s">
        <v>140</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5480</v>
      </c>
      <c r="S20" s="622"/>
      <c r="T20" s="622"/>
      <c r="U20" s="622"/>
      <c r="V20" s="622"/>
      <c r="W20" s="622"/>
      <c r="X20" s="622"/>
      <c r="Y20" s="623"/>
      <c r="Z20" s="659">
        <v>0</v>
      </c>
      <c r="AA20" s="659"/>
      <c r="AB20" s="659"/>
      <c r="AC20" s="659"/>
      <c r="AD20" s="660">
        <v>5480</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1040784</v>
      </c>
      <c r="BH20" s="622"/>
      <c r="BI20" s="622"/>
      <c r="BJ20" s="622"/>
      <c r="BK20" s="622"/>
      <c r="BL20" s="622"/>
      <c r="BM20" s="622"/>
      <c r="BN20" s="623"/>
      <c r="BO20" s="659">
        <v>8.3000000000000007</v>
      </c>
      <c r="BP20" s="659"/>
      <c r="BQ20" s="659"/>
      <c r="BR20" s="659"/>
      <c r="BS20" s="660" t="s">
        <v>131</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27216226</v>
      </c>
      <c r="CS20" s="622"/>
      <c r="CT20" s="622"/>
      <c r="CU20" s="622"/>
      <c r="CV20" s="622"/>
      <c r="CW20" s="622"/>
      <c r="CX20" s="622"/>
      <c r="CY20" s="623"/>
      <c r="CZ20" s="659">
        <v>100</v>
      </c>
      <c r="DA20" s="659"/>
      <c r="DB20" s="659"/>
      <c r="DC20" s="659"/>
      <c r="DD20" s="627">
        <v>3945728</v>
      </c>
      <c r="DE20" s="622"/>
      <c r="DF20" s="622"/>
      <c r="DG20" s="622"/>
      <c r="DH20" s="622"/>
      <c r="DI20" s="622"/>
      <c r="DJ20" s="622"/>
      <c r="DK20" s="622"/>
      <c r="DL20" s="622"/>
      <c r="DM20" s="622"/>
      <c r="DN20" s="622"/>
      <c r="DO20" s="622"/>
      <c r="DP20" s="623"/>
      <c r="DQ20" s="627">
        <v>18238443</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756279</v>
      </c>
      <c r="S21" s="622"/>
      <c r="T21" s="622"/>
      <c r="U21" s="622"/>
      <c r="V21" s="622"/>
      <c r="W21" s="622"/>
      <c r="X21" s="622"/>
      <c r="Y21" s="623"/>
      <c r="Z21" s="659">
        <v>2.7</v>
      </c>
      <c r="AA21" s="659"/>
      <c r="AB21" s="659"/>
      <c r="AC21" s="659"/>
      <c r="AD21" s="660">
        <v>729994</v>
      </c>
      <c r="AE21" s="660"/>
      <c r="AF21" s="660"/>
      <c r="AG21" s="660"/>
      <c r="AH21" s="660"/>
      <c r="AI21" s="660"/>
      <c r="AJ21" s="660"/>
      <c r="AK21" s="660"/>
      <c r="AL21" s="624">
        <v>5</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140</v>
      </c>
      <c r="BH21" s="622"/>
      <c r="BI21" s="622"/>
      <c r="BJ21" s="622"/>
      <c r="BK21" s="622"/>
      <c r="BL21" s="622"/>
      <c r="BM21" s="622"/>
      <c r="BN21" s="623"/>
      <c r="BO21" s="659" t="s">
        <v>131</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729994</v>
      </c>
      <c r="S22" s="622"/>
      <c r="T22" s="622"/>
      <c r="U22" s="622"/>
      <c r="V22" s="622"/>
      <c r="W22" s="622"/>
      <c r="X22" s="622"/>
      <c r="Y22" s="623"/>
      <c r="Z22" s="659">
        <v>2.6</v>
      </c>
      <c r="AA22" s="659"/>
      <c r="AB22" s="659"/>
      <c r="AC22" s="659"/>
      <c r="AD22" s="660">
        <v>729994</v>
      </c>
      <c r="AE22" s="660"/>
      <c r="AF22" s="660"/>
      <c r="AG22" s="660"/>
      <c r="AH22" s="660"/>
      <c r="AI22" s="660"/>
      <c r="AJ22" s="660"/>
      <c r="AK22" s="660"/>
      <c r="AL22" s="624">
        <v>5</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140</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26285</v>
      </c>
      <c r="S23" s="622"/>
      <c r="T23" s="622"/>
      <c r="U23" s="622"/>
      <c r="V23" s="622"/>
      <c r="W23" s="622"/>
      <c r="X23" s="622"/>
      <c r="Y23" s="623"/>
      <c r="Z23" s="659">
        <v>0.1</v>
      </c>
      <c r="AA23" s="659"/>
      <c r="AB23" s="659"/>
      <c r="AC23" s="659"/>
      <c r="AD23" s="660" t="s">
        <v>140</v>
      </c>
      <c r="AE23" s="660"/>
      <c r="AF23" s="660"/>
      <c r="AG23" s="660"/>
      <c r="AH23" s="660"/>
      <c r="AI23" s="660"/>
      <c r="AJ23" s="660"/>
      <c r="AK23" s="660"/>
      <c r="AL23" s="624" t="s">
        <v>140</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1040784</v>
      </c>
      <c r="BH23" s="622"/>
      <c r="BI23" s="622"/>
      <c r="BJ23" s="622"/>
      <c r="BK23" s="622"/>
      <c r="BL23" s="622"/>
      <c r="BM23" s="622"/>
      <c r="BN23" s="623"/>
      <c r="BO23" s="659">
        <v>8.3000000000000007</v>
      </c>
      <c r="BP23" s="659"/>
      <c r="BQ23" s="659"/>
      <c r="BR23" s="659"/>
      <c r="BS23" s="660" t="s">
        <v>140</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140</v>
      </c>
      <c r="BP24" s="659"/>
      <c r="BQ24" s="659"/>
      <c r="BR24" s="659"/>
      <c r="BS24" s="660" t="s">
        <v>131</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10659671</v>
      </c>
      <c r="CS24" s="677"/>
      <c r="CT24" s="677"/>
      <c r="CU24" s="677"/>
      <c r="CV24" s="677"/>
      <c r="CW24" s="677"/>
      <c r="CX24" s="677"/>
      <c r="CY24" s="702"/>
      <c r="CZ24" s="703">
        <v>39.200000000000003</v>
      </c>
      <c r="DA24" s="685"/>
      <c r="DB24" s="685"/>
      <c r="DC24" s="705"/>
      <c r="DD24" s="701">
        <v>6747083</v>
      </c>
      <c r="DE24" s="677"/>
      <c r="DF24" s="677"/>
      <c r="DG24" s="677"/>
      <c r="DH24" s="677"/>
      <c r="DI24" s="677"/>
      <c r="DJ24" s="677"/>
      <c r="DK24" s="702"/>
      <c r="DL24" s="701">
        <v>6726406</v>
      </c>
      <c r="DM24" s="677"/>
      <c r="DN24" s="677"/>
      <c r="DO24" s="677"/>
      <c r="DP24" s="677"/>
      <c r="DQ24" s="677"/>
      <c r="DR24" s="677"/>
      <c r="DS24" s="677"/>
      <c r="DT24" s="677"/>
      <c r="DU24" s="677"/>
      <c r="DV24" s="702"/>
      <c r="DW24" s="703">
        <v>45.5</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15554622</v>
      </c>
      <c r="S25" s="622"/>
      <c r="T25" s="622"/>
      <c r="U25" s="622"/>
      <c r="V25" s="622"/>
      <c r="W25" s="622"/>
      <c r="X25" s="622"/>
      <c r="Y25" s="623"/>
      <c r="Z25" s="659">
        <v>54.7</v>
      </c>
      <c r="AA25" s="659"/>
      <c r="AB25" s="659"/>
      <c r="AC25" s="659"/>
      <c r="AD25" s="660">
        <v>14487553</v>
      </c>
      <c r="AE25" s="660"/>
      <c r="AF25" s="660"/>
      <c r="AG25" s="660"/>
      <c r="AH25" s="660"/>
      <c r="AI25" s="660"/>
      <c r="AJ25" s="660"/>
      <c r="AK25" s="660"/>
      <c r="AL25" s="624">
        <v>99.2</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131</v>
      </c>
      <c r="BP25" s="659"/>
      <c r="BQ25" s="659"/>
      <c r="BR25" s="659"/>
      <c r="BS25" s="660" t="s">
        <v>140</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3906828</v>
      </c>
      <c r="CS25" s="634"/>
      <c r="CT25" s="634"/>
      <c r="CU25" s="634"/>
      <c r="CV25" s="634"/>
      <c r="CW25" s="634"/>
      <c r="CX25" s="634"/>
      <c r="CY25" s="635"/>
      <c r="CZ25" s="624">
        <v>14.4</v>
      </c>
      <c r="DA25" s="636"/>
      <c r="DB25" s="636"/>
      <c r="DC25" s="637"/>
      <c r="DD25" s="627">
        <v>3496951</v>
      </c>
      <c r="DE25" s="634"/>
      <c r="DF25" s="634"/>
      <c r="DG25" s="634"/>
      <c r="DH25" s="634"/>
      <c r="DI25" s="634"/>
      <c r="DJ25" s="634"/>
      <c r="DK25" s="635"/>
      <c r="DL25" s="627">
        <v>3479132</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8103</v>
      </c>
      <c r="S26" s="622"/>
      <c r="T26" s="622"/>
      <c r="U26" s="622"/>
      <c r="V26" s="622"/>
      <c r="W26" s="622"/>
      <c r="X26" s="622"/>
      <c r="Y26" s="623"/>
      <c r="Z26" s="659">
        <v>0</v>
      </c>
      <c r="AA26" s="659"/>
      <c r="AB26" s="659"/>
      <c r="AC26" s="659"/>
      <c r="AD26" s="660">
        <v>8103</v>
      </c>
      <c r="AE26" s="660"/>
      <c r="AF26" s="660"/>
      <c r="AG26" s="660"/>
      <c r="AH26" s="660"/>
      <c r="AI26" s="660"/>
      <c r="AJ26" s="660"/>
      <c r="AK26" s="660"/>
      <c r="AL26" s="624">
        <v>0.1</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131</v>
      </c>
      <c r="BP26" s="659"/>
      <c r="BQ26" s="659"/>
      <c r="BR26" s="659"/>
      <c r="BS26" s="660" t="s">
        <v>140</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2343213</v>
      </c>
      <c r="CS26" s="622"/>
      <c r="CT26" s="622"/>
      <c r="CU26" s="622"/>
      <c r="CV26" s="622"/>
      <c r="CW26" s="622"/>
      <c r="CX26" s="622"/>
      <c r="CY26" s="623"/>
      <c r="CZ26" s="624">
        <v>8.6</v>
      </c>
      <c r="DA26" s="636"/>
      <c r="DB26" s="636"/>
      <c r="DC26" s="637"/>
      <c r="DD26" s="627">
        <v>2076802</v>
      </c>
      <c r="DE26" s="622"/>
      <c r="DF26" s="622"/>
      <c r="DG26" s="622"/>
      <c r="DH26" s="622"/>
      <c r="DI26" s="622"/>
      <c r="DJ26" s="622"/>
      <c r="DK26" s="623"/>
      <c r="DL26" s="627" t="s">
        <v>131</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108869</v>
      </c>
      <c r="S27" s="622"/>
      <c r="T27" s="622"/>
      <c r="U27" s="622"/>
      <c r="V27" s="622"/>
      <c r="W27" s="622"/>
      <c r="X27" s="622"/>
      <c r="Y27" s="623"/>
      <c r="Z27" s="659">
        <v>0.4</v>
      </c>
      <c r="AA27" s="659"/>
      <c r="AB27" s="659"/>
      <c r="AC27" s="659"/>
      <c r="AD27" s="660" t="s">
        <v>131</v>
      </c>
      <c r="AE27" s="660"/>
      <c r="AF27" s="660"/>
      <c r="AG27" s="660"/>
      <c r="AH27" s="660"/>
      <c r="AI27" s="660"/>
      <c r="AJ27" s="660"/>
      <c r="AK27" s="660"/>
      <c r="AL27" s="624" t="s">
        <v>131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12589192</v>
      </c>
      <c r="BH27" s="622"/>
      <c r="BI27" s="622"/>
      <c r="BJ27" s="622"/>
      <c r="BK27" s="622"/>
      <c r="BL27" s="622"/>
      <c r="BM27" s="622"/>
      <c r="BN27" s="623"/>
      <c r="BO27" s="659">
        <v>100</v>
      </c>
      <c r="BP27" s="659"/>
      <c r="BQ27" s="659"/>
      <c r="BR27" s="659"/>
      <c r="BS27" s="660" t="s">
        <v>140</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4717599</v>
      </c>
      <c r="CS27" s="634"/>
      <c r="CT27" s="634"/>
      <c r="CU27" s="634"/>
      <c r="CV27" s="634"/>
      <c r="CW27" s="634"/>
      <c r="CX27" s="634"/>
      <c r="CY27" s="635"/>
      <c r="CZ27" s="624">
        <v>17.3</v>
      </c>
      <c r="DA27" s="636"/>
      <c r="DB27" s="636"/>
      <c r="DC27" s="637"/>
      <c r="DD27" s="627">
        <v>1233427</v>
      </c>
      <c r="DE27" s="634"/>
      <c r="DF27" s="634"/>
      <c r="DG27" s="634"/>
      <c r="DH27" s="634"/>
      <c r="DI27" s="634"/>
      <c r="DJ27" s="634"/>
      <c r="DK27" s="635"/>
      <c r="DL27" s="627">
        <v>1230596</v>
      </c>
      <c r="DM27" s="634"/>
      <c r="DN27" s="634"/>
      <c r="DO27" s="634"/>
      <c r="DP27" s="634"/>
      <c r="DQ27" s="634"/>
      <c r="DR27" s="634"/>
      <c r="DS27" s="634"/>
      <c r="DT27" s="634"/>
      <c r="DU27" s="634"/>
      <c r="DV27" s="635"/>
      <c r="DW27" s="624">
        <v>8.3000000000000007</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222106</v>
      </c>
      <c r="S28" s="622"/>
      <c r="T28" s="622"/>
      <c r="U28" s="622"/>
      <c r="V28" s="622"/>
      <c r="W28" s="622"/>
      <c r="X28" s="622"/>
      <c r="Y28" s="623"/>
      <c r="Z28" s="659">
        <v>0.8</v>
      </c>
      <c r="AA28" s="659"/>
      <c r="AB28" s="659"/>
      <c r="AC28" s="659"/>
      <c r="AD28" s="660">
        <v>1329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2035244</v>
      </c>
      <c r="CS28" s="622"/>
      <c r="CT28" s="622"/>
      <c r="CU28" s="622"/>
      <c r="CV28" s="622"/>
      <c r="CW28" s="622"/>
      <c r="CX28" s="622"/>
      <c r="CY28" s="623"/>
      <c r="CZ28" s="624">
        <v>7.5</v>
      </c>
      <c r="DA28" s="636"/>
      <c r="DB28" s="636"/>
      <c r="DC28" s="637"/>
      <c r="DD28" s="627">
        <v>2016705</v>
      </c>
      <c r="DE28" s="622"/>
      <c r="DF28" s="622"/>
      <c r="DG28" s="622"/>
      <c r="DH28" s="622"/>
      <c r="DI28" s="622"/>
      <c r="DJ28" s="622"/>
      <c r="DK28" s="623"/>
      <c r="DL28" s="627">
        <v>2016678</v>
      </c>
      <c r="DM28" s="622"/>
      <c r="DN28" s="622"/>
      <c r="DO28" s="622"/>
      <c r="DP28" s="622"/>
      <c r="DQ28" s="622"/>
      <c r="DR28" s="622"/>
      <c r="DS28" s="622"/>
      <c r="DT28" s="622"/>
      <c r="DU28" s="622"/>
      <c r="DV28" s="623"/>
      <c r="DW28" s="624">
        <v>13.6</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129968</v>
      </c>
      <c r="S29" s="622"/>
      <c r="T29" s="622"/>
      <c r="U29" s="622"/>
      <c r="V29" s="622"/>
      <c r="W29" s="622"/>
      <c r="X29" s="622"/>
      <c r="Y29" s="623"/>
      <c r="Z29" s="659">
        <v>0.5</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2035244</v>
      </c>
      <c r="CS29" s="634"/>
      <c r="CT29" s="634"/>
      <c r="CU29" s="634"/>
      <c r="CV29" s="634"/>
      <c r="CW29" s="634"/>
      <c r="CX29" s="634"/>
      <c r="CY29" s="635"/>
      <c r="CZ29" s="624">
        <v>7.5</v>
      </c>
      <c r="DA29" s="636"/>
      <c r="DB29" s="636"/>
      <c r="DC29" s="637"/>
      <c r="DD29" s="627">
        <v>2016705</v>
      </c>
      <c r="DE29" s="634"/>
      <c r="DF29" s="634"/>
      <c r="DG29" s="634"/>
      <c r="DH29" s="634"/>
      <c r="DI29" s="634"/>
      <c r="DJ29" s="634"/>
      <c r="DK29" s="635"/>
      <c r="DL29" s="627">
        <v>2016678</v>
      </c>
      <c r="DM29" s="634"/>
      <c r="DN29" s="634"/>
      <c r="DO29" s="634"/>
      <c r="DP29" s="634"/>
      <c r="DQ29" s="634"/>
      <c r="DR29" s="634"/>
      <c r="DS29" s="634"/>
      <c r="DT29" s="634"/>
      <c r="DU29" s="634"/>
      <c r="DV29" s="635"/>
      <c r="DW29" s="624">
        <v>13.6</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3738790</v>
      </c>
      <c r="S30" s="622"/>
      <c r="T30" s="622"/>
      <c r="U30" s="622"/>
      <c r="V30" s="622"/>
      <c r="W30" s="622"/>
      <c r="X30" s="622"/>
      <c r="Y30" s="623"/>
      <c r="Z30" s="659">
        <v>13.1</v>
      </c>
      <c r="AA30" s="659"/>
      <c r="AB30" s="659"/>
      <c r="AC30" s="659"/>
      <c r="AD30" s="660" t="s">
        <v>140</v>
      </c>
      <c r="AE30" s="660"/>
      <c r="AF30" s="660"/>
      <c r="AG30" s="660"/>
      <c r="AH30" s="660"/>
      <c r="AI30" s="660"/>
      <c r="AJ30" s="660"/>
      <c r="AK30" s="660"/>
      <c r="AL30" s="624" t="s">
        <v>131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1989015</v>
      </c>
      <c r="CS30" s="622"/>
      <c r="CT30" s="622"/>
      <c r="CU30" s="622"/>
      <c r="CV30" s="622"/>
      <c r="CW30" s="622"/>
      <c r="CX30" s="622"/>
      <c r="CY30" s="623"/>
      <c r="CZ30" s="624">
        <v>7.3</v>
      </c>
      <c r="DA30" s="636"/>
      <c r="DB30" s="636"/>
      <c r="DC30" s="637"/>
      <c r="DD30" s="627">
        <v>1970639</v>
      </c>
      <c r="DE30" s="622"/>
      <c r="DF30" s="622"/>
      <c r="DG30" s="622"/>
      <c r="DH30" s="622"/>
      <c r="DI30" s="622"/>
      <c r="DJ30" s="622"/>
      <c r="DK30" s="623"/>
      <c r="DL30" s="627">
        <v>1970639</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140</v>
      </c>
      <c r="S31" s="622"/>
      <c r="T31" s="622"/>
      <c r="U31" s="622"/>
      <c r="V31" s="622"/>
      <c r="W31" s="622"/>
      <c r="X31" s="622"/>
      <c r="Y31" s="623"/>
      <c r="Z31" s="659" t="s">
        <v>140</v>
      </c>
      <c r="AA31" s="659"/>
      <c r="AB31" s="659"/>
      <c r="AC31" s="659"/>
      <c r="AD31" s="660" t="s">
        <v>140</v>
      </c>
      <c r="AE31" s="660"/>
      <c r="AF31" s="660"/>
      <c r="AG31" s="660"/>
      <c r="AH31" s="660"/>
      <c r="AI31" s="660"/>
      <c r="AJ31" s="660"/>
      <c r="AK31" s="660"/>
      <c r="AL31" s="624" t="s">
        <v>131</v>
      </c>
      <c r="AM31" s="625"/>
      <c r="AN31" s="625"/>
      <c r="AO31" s="661"/>
      <c r="AP31" s="693" t="s">
        <v>315</v>
      </c>
      <c r="AQ31" s="694"/>
      <c r="AR31" s="694"/>
      <c r="AS31" s="694"/>
      <c r="AT31" s="695" t="s">
        <v>316</v>
      </c>
      <c r="AU31" s="218"/>
      <c r="AV31" s="218"/>
      <c r="AW31" s="218"/>
      <c r="AX31" s="679" t="s">
        <v>191</v>
      </c>
      <c r="AY31" s="680"/>
      <c r="AZ31" s="680"/>
      <c r="BA31" s="680"/>
      <c r="BB31" s="680"/>
      <c r="BC31" s="680"/>
      <c r="BD31" s="680"/>
      <c r="BE31" s="680"/>
      <c r="BF31" s="681"/>
      <c r="BG31" s="683">
        <v>99.6</v>
      </c>
      <c r="BH31" s="684"/>
      <c r="BI31" s="684"/>
      <c r="BJ31" s="684"/>
      <c r="BK31" s="684"/>
      <c r="BL31" s="684"/>
      <c r="BM31" s="685">
        <v>98.9</v>
      </c>
      <c r="BN31" s="684"/>
      <c r="BO31" s="684"/>
      <c r="BP31" s="684"/>
      <c r="BQ31" s="686"/>
      <c r="BR31" s="683">
        <v>99.5</v>
      </c>
      <c r="BS31" s="684"/>
      <c r="BT31" s="684"/>
      <c r="BU31" s="684"/>
      <c r="BV31" s="684"/>
      <c r="BW31" s="684"/>
      <c r="BX31" s="685">
        <v>98.8</v>
      </c>
      <c r="BY31" s="684"/>
      <c r="BZ31" s="684"/>
      <c r="CA31" s="684"/>
      <c r="CB31" s="686"/>
      <c r="CD31" s="642"/>
      <c r="CE31" s="643"/>
      <c r="CF31" s="618" t="s">
        <v>317</v>
      </c>
      <c r="CG31" s="619"/>
      <c r="CH31" s="619"/>
      <c r="CI31" s="619"/>
      <c r="CJ31" s="619"/>
      <c r="CK31" s="619"/>
      <c r="CL31" s="619"/>
      <c r="CM31" s="619"/>
      <c r="CN31" s="619"/>
      <c r="CO31" s="619"/>
      <c r="CP31" s="619"/>
      <c r="CQ31" s="620"/>
      <c r="CR31" s="621">
        <v>46229</v>
      </c>
      <c r="CS31" s="634"/>
      <c r="CT31" s="634"/>
      <c r="CU31" s="634"/>
      <c r="CV31" s="634"/>
      <c r="CW31" s="634"/>
      <c r="CX31" s="634"/>
      <c r="CY31" s="635"/>
      <c r="CZ31" s="624">
        <v>0.2</v>
      </c>
      <c r="DA31" s="636"/>
      <c r="DB31" s="636"/>
      <c r="DC31" s="637"/>
      <c r="DD31" s="627">
        <v>46066</v>
      </c>
      <c r="DE31" s="634"/>
      <c r="DF31" s="634"/>
      <c r="DG31" s="634"/>
      <c r="DH31" s="634"/>
      <c r="DI31" s="634"/>
      <c r="DJ31" s="634"/>
      <c r="DK31" s="635"/>
      <c r="DL31" s="627">
        <v>46039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1623704</v>
      </c>
      <c r="S32" s="622"/>
      <c r="T32" s="622"/>
      <c r="U32" s="622"/>
      <c r="V32" s="622"/>
      <c r="W32" s="622"/>
      <c r="X32" s="622"/>
      <c r="Y32" s="623"/>
      <c r="Z32" s="659">
        <v>5.7</v>
      </c>
      <c r="AA32" s="659"/>
      <c r="AB32" s="659"/>
      <c r="AC32" s="659"/>
      <c r="AD32" s="660" t="s">
        <v>140</v>
      </c>
      <c r="AE32" s="660"/>
      <c r="AF32" s="660"/>
      <c r="AG32" s="660"/>
      <c r="AH32" s="660"/>
      <c r="AI32" s="660"/>
      <c r="AJ32" s="660"/>
      <c r="AK32" s="660"/>
      <c r="AL32" s="624" t="s">
        <v>131</v>
      </c>
      <c r="AM32" s="625"/>
      <c r="AN32" s="625"/>
      <c r="AO32" s="661"/>
      <c r="AP32" s="662"/>
      <c r="AQ32" s="663"/>
      <c r="AR32" s="663"/>
      <c r="AS32" s="663"/>
      <c r="AT32" s="696"/>
      <c r="AU32" s="214" t="s">
        <v>319</v>
      </c>
      <c r="AX32" s="618" t="s">
        <v>320</v>
      </c>
      <c r="AY32" s="619"/>
      <c r="AZ32" s="619"/>
      <c r="BA32" s="619"/>
      <c r="BB32" s="619"/>
      <c r="BC32" s="619"/>
      <c r="BD32" s="619"/>
      <c r="BE32" s="619"/>
      <c r="BF32" s="620"/>
      <c r="BG32" s="687">
        <v>99.3</v>
      </c>
      <c r="BH32" s="634"/>
      <c r="BI32" s="634"/>
      <c r="BJ32" s="634"/>
      <c r="BK32" s="634"/>
      <c r="BL32" s="634"/>
      <c r="BM32" s="625">
        <v>98</v>
      </c>
      <c r="BN32" s="634"/>
      <c r="BO32" s="634"/>
      <c r="BP32" s="634"/>
      <c r="BQ32" s="657"/>
      <c r="BR32" s="687">
        <v>99.3</v>
      </c>
      <c r="BS32" s="634"/>
      <c r="BT32" s="634"/>
      <c r="BU32" s="634"/>
      <c r="BV32" s="634"/>
      <c r="BW32" s="634"/>
      <c r="BX32" s="625">
        <v>97.8</v>
      </c>
      <c r="BY32" s="634"/>
      <c r="BZ32" s="634"/>
      <c r="CA32" s="634"/>
      <c r="CB32" s="657"/>
      <c r="CD32" s="644"/>
      <c r="CE32" s="645"/>
      <c r="CF32" s="618" t="s">
        <v>321</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140</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354578</v>
      </c>
      <c r="S33" s="622"/>
      <c r="T33" s="622"/>
      <c r="U33" s="622"/>
      <c r="V33" s="622"/>
      <c r="W33" s="622"/>
      <c r="X33" s="622"/>
      <c r="Y33" s="623"/>
      <c r="Z33" s="659">
        <v>1.2</v>
      </c>
      <c r="AA33" s="659"/>
      <c r="AB33" s="659"/>
      <c r="AC33" s="659"/>
      <c r="AD33" s="660">
        <v>106110</v>
      </c>
      <c r="AE33" s="660"/>
      <c r="AF33" s="660"/>
      <c r="AG33" s="660"/>
      <c r="AH33" s="660"/>
      <c r="AI33" s="660"/>
      <c r="AJ33" s="660"/>
      <c r="AK33" s="660"/>
      <c r="AL33" s="624">
        <v>0.7</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99.6</v>
      </c>
      <c r="BS33" s="606"/>
      <c r="BT33" s="606"/>
      <c r="BU33" s="606"/>
      <c r="BV33" s="606"/>
      <c r="BW33" s="606"/>
      <c r="BX33" s="652">
        <v>99.1</v>
      </c>
      <c r="BY33" s="606"/>
      <c r="BZ33" s="606"/>
      <c r="CA33" s="606"/>
      <c r="CB33" s="669"/>
      <c r="CD33" s="618" t="s">
        <v>324</v>
      </c>
      <c r="CE33" s="619"/>
      <c r="CF33" s="619"/>
      <c r="CG33" s="619"/>
      <c r="CH33" s="619"/>
      <c r="CI33" s="619"/>
      <c r="CJ33" s="619"/>
      <c r="CK33" s="619"/>
      <c r="CL33" s="619"/>
      <c r="CM33" s="619"/>
      <c r="CN33" s="619"/>
      <c r="CO33" s="619"/>
      <c r="CP33" s="619"/>
      <c r="CQ33" s="620"/>
      <c r="CR33" s="621">
        <v>12610827</v>
      </c>
      <c r="CS33" s="634"/>
      <c r="CT33" s="634"/>
      <c r="CU33" s="634"/>
      <c r="CV33" s="634"/>
      <c r="CW33" s="634"/>
      <c r="CX33" s="634"/>
      <c r="CY33" s="635"/>
      <c r="CZ33" s="624">
        <v>46.3</v>
      </c>
      <c r="DA33" s="636"/>
      <c r="DB33" s="636"/>
      <c r="DC33" s="637"/>
      <c r="DD33" s="627">
        <v>9426239</v>
      </c>
      <c r="DE33" s="634"/>
      <c r="DF33" s="634"/>
      <c r="DG33" s="634"/>
      <c r="DH33" s="634"/>
      <c r="DI33" s="634"/>
      <c r="DJ33" s="634"/>
      <c r="DK33" s="635"/>
      <c r="DL33" s="627">
        <v>5196450</v>
      </c>
      <c r="DM33" s="634"/>
      <c r="DN33" s="634"/>
      <c r="DO33" s="634"/>
      <c r="DP33" s="634"/>
      <c r="DQ33" s="634"/>
      <c r="DR33" s="634"/>
      <c r="DS33" s="634"/>
      <c r="DT33" s="634"/>
      <c r="DU33" s="634"/>
      <c r="DV33" s="635"/>
      <c r="DW33" s="624">
        <v>35.1</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121484</v>
      </c>
      <c r="S34" s="622"/>
      <c r="T34" s="622"/>
      <c r="U34" s="622"/>
      <c r="V34" s="622"/>
      <c r="W34" s="622"/>
      <c r="X34" s="622"/>
      <c r="Y34" s="623"/>
      <c r="Z34" s="659">
        <v>0.4</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3844431</v>
      </c>
      <c r="CS34" s="622"/>
      <c r="CT34" s="622"/>
      <c r="CU34" s="622"/>
      <c r="CV34" s="622"/>
      <c r="CW34" s="622"/>
      <c r="CX34" s="622"/>
      <c r="CY34" s="623"/>
      <c r="CZ34" s="624">
        <v>14.1</v>
      </c>
      <c r="DA34" s="636"/>
      <c r="DB34" s="636"/>
      <c r="DC34" s="637"/>
      <c r="DD34" s="627">
        <v>2377774</v>
      </c>
      <c r="DE34" s="622"/>
      <c r="DF34" s="622"/>
      <c r="DG34" s="622"/>
      <c r="DH34" s="622"/>
      <c r="DI34" s="622"/>
      <c r="DJ34" s="622"/>
      <c r="DK34" s="623"/>
      <c r="DL34" s="627">
        <v>2252000</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2006433</v>
      </c>
      <c r="S35" s="622"/>
      <c r="T35" s="622"/>
      <c r="U35" s="622"/>
      <c r="V35" s="622"/>
      <c r="W35" s="622"/>
      <c r="X35" s="622"/>
      <c r="Y35" s="623"/>
      <c r="Z35" s="659">
        <v>7.1</v>
      </c>
      <c r="AA35" s="659"/>
      <c r="AB35" s="659"/>
      <c r="AC35" s="659"/>
      <c r="AD35" s="660" t="s">
        <v>131</v>
      </c>
      <c r="AE35" s="660"/>
      <c r="AF35" s="660"/>
      <c r="AG35" s="660"/>
      <c r="AH35" s="660"/>
      <c r="AI35" s="660"/>
      <c r="AJ35" s="660"/>
      <c r="AK35" s="660"/>
      <c r="AL35" s="624" t="s">
        <v>140</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182006</v>
      </c>
      <c r="CS35" s="634"/>
      <c r="CT35" s="634"/>
      <c r="CU35" s="634"/>
      <c r="CV35" s="634"/>
      <c r="CW35" s="634"/>
      <c r="CX35" s="634"/>
      <c r="CY35" s="635"/>
      <c r="CZ35" s="624">
        <v>0.7</v>
      </c>
      <c r="DA35" s="636"/>
      <c r="DB35" s="636"/>
      <c r="DC35" s="637"/>
      <c r="DD35" s="627">
        <v>114222</v>
      </c>
      <c r="DE35" s="634"/>
      <c r="DF35" s="634"/>
      <c r="DG35" s="634"/>
      <c r="DH35" s="634"/>
      <c r="DI35" s="634"/>
      <c r="DJ35" s="634"/>
      <c r="DK35" s="635"/>
      <c r="DL35" s="627">
        <v>110403</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1838766</v>
      </c>
      <c r="S36" s="622"/>
      <c r="T36" s="622"/>
      <c r="U36" s="622"/>
      <c r="V36" s="622"/>
      <c r="W36" s="622"/>
      <c r="X36" s="622"/>
      <c r="Y36" s="623"/>
      <c r="Z36" s="659">
        <v>6.5</v>
      </c>
      <c r="AA36" s="659"/>
      <c r="AB36" s="659"/>
      <c r="AC36" s="659"/>
      <c r="AD36" s="660" t="s">
        <v>131</v>
      </c>
      <c r="AE36" s="660"/>
      <c r="AF36" s="660"/>
      <c r="AG36" s="660"/>
      <c r="AH36" s="660"/>
      <c r="AI36" s="660"/>
      <c r="AJ36" s="660"/>
      <c r="AK36" s="660"/>
      <c r="AL36" s="624" t="s">
        <v>131</v>
      </c>
      <c r="AM36" s="625"/>
      <c r="AN36" s="625"/>
      <c r="AO36" s="661"/>
      <c r="AP36" s="222"/>
      <c r="AQ36" s="670" t="s">
        <v>332</v>
      </c>
      <c r="AR36" s="671"/>
      <c r="AS36" s="671"/>
      <c r="AT36" s="671"/>
      <c r="AU36" s="671"/>
      <c r="AV36" s="671"/>
      <c r="AW36" s="671"/>
      <c r="AX36" s="671"/>
      <c r="AY36" s="672"/>
      <c r="AZ36" s="676">
        <v>3919211</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60840</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3400221</v>
      </c>
      <c r="CS36" s="622"/>
      <c r="CT36" s="622"/>
      <c r="CU36" s="622"/>
      <c r="CV36" s="622"/>
      <c r="CW36" s="622"/>
      <c r="CX36" s="622"/>
      <c r="CY36" s="623"/>
      <c r="CZ36" s="624">
        <v>12.5</v>
      </c>
      <c r="DA36" s="636"/>
      <c r="DB36" s="636"/>
      <c r="DC36" s="637"/>
      <c r="DD36" s="627">
        <v>2785114</v>
      </c>
      <c r="DE36" s="622"/>
      <c r="DF36" s="622"/>
      <c r="DG36" s="622"/>
      <c r="DH36" s="622"/>
      <c r="DI36" s="622"/>
      <c r="DJ36" s="622"/>
      <c r="DK36" s="623"/>
      <c r="DL36" s="627">
        <v>1187145</v>
      </c>
      <c r="DM36" s="622"/>
      <c r="DN36" s="622"/>
      <c r="DO36" s="622"/>
      <c r="DP36" s="622"/>
      <c r="DQ36" s="622"/>
      <c r="DR36" s="622"/>
      <c r="DS36" s="622"/>
      <c r="DT36" s="622"/>
      <c r="DU36" s="622"/>
      <c r="DV36" s="623"/>
      <c r="DW36" s="624">
        <v>8</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1276062</v>
      </c>
      <c r="S37" s="622"/>
      <c r="T37" s="622"/>
      <c r="U37" s="622"/>
      <c r="V37" s="622"/>
      <c r="W37" s="622"/>
      <c r="X37" s="622"/>
      <c r="Y37" s="623"/>
      <c r="Z37" s="659">
        <v>4.5</v>
      </c>
      <c r="AA37" s="659"/>
      <c r="AB37" s="659"/>
      <c r="AC37" s="659"/>
      <c r="AD37" s="660">
        <v>324</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1300463</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45152</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297876</v>
      </c>
      <c r="CS37" s="634"/>
      <c r="CT37" s="634"/>
      <c r="CU37" s="634"/>
      <c r="CV37" s="634"/>
      <c r="CW37" s="634"/>
      <c r="CX37" s="634"/>
      <c r="CY37" s="635"/>
      <c r="CZ37" s="624">
        <v>1.1000000000000001</v>
      </c>
      <c r="DA37" s="636"/>
      <c r="DB37" s="636"/>
      <c r="DC37" s="637"/>
      <c r="DD37" s="627">
        <v>283598</v>
      </c>
      <c r="DE37" s="634"/>
      <c r="DF37" s="634"/>
      <c r="DG37" s="634"/>
      <c r="DH37" s="634"/>
      <c r="DI37" s="634"/>
      <c r="DJ37" s="634"/>
      <c r="DK37" s="635"/>
      <c r="DL37" s="627">
        <v>281901</v>
      </c>
      <c r="DM37" s="634"/>
      <c r="DN37" s="634"/>
      <c r="DO37" s="634"/>
      <c r="DP37" s="634"/>
      <c r="DQ37" s="634"/>
      <c r="DR37" s="634"/>
      <c r="DS37" s="634"/>
      <c r="DT37" s="634"/>
      <c r="DU37" s="634"/>
      <c r="DV37" s="635"/>
      <c r="DW37" s="624">
        <v>1.9</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1462519</v>
      </c>
      <c r="S38" s="622"/>
      <c r="T38" s="622"/>
      <c r="U38" s="622"/>
      <c r="V38" s="622"/>
      <c r="W38" s="622"/>
      <c r="X38" s="622"/>
      <c r="Y38" s="623"/>
      <c r="Z38" s="659">
        <v>5.0999999999999996</v>
      </c>
      <c r="AA38" s="659"/>
      <c r="AB38" s="659"/>
      <c r="AC38" s="659"/>
      <c r="AD38" s="660" t="s">
        <v>140</v>
      </c>
      <c r="AE38" s="660"/>
      <c r="AF38" s="660"/>
      <c r="AG38" s="660"/>
      <c r="AH38" s="660"/>
      <c r="AI38" s="660"/>
      <c r="AJ38" s="660"/>
      <c r="AK38" s="660"/>
      <c r="AL38" s="624" t="s">
        <v>131</v>
      </c>
      <c r="AM38" s="625"/>
      <c r="AN38" s="625"/>
      <c r="AO38" s="661"/>
      <c r="AQ38" s="654" t="s">
        <v>340</v>
      </c>
      <c r="AR38" s="655"/>
      <c r="AS38" s="655"/>
      <c r="AT38" s="655"/>
      <c r="AU38" s="655"/>
      <c r="AV38" s="655"/>
      <c r="AW38" s="655"/>
      <c r="AX38" s="655"/>
      <c r="AY38" s="656"/>
      <c r="AZ38" s="621">
        <v>723535</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6544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1879070</v>
      </c>
      <c r="CS38" s="622"/>
      <c r="CT38" s="622"/>
      <c r="CU38" s="622"/>
      <c r="CV38" s="622"/>
      <c r="CW38" s="622"/>
      <c r="CX38" s="622"/>
      <c r="CY38" s="623"/>
      <c r="CZ38" s="624">
        <v>6.9</v>
      </c>
      <c r="DA38" s="636"/>
      <c r="DB38" s="636"/>
      <c r="DC38" s="637"/>
      <c r="DD38" s="627">
        <v>1512095</v>
      </c>
      <c r="DE38" s="622"/>
      <c r="DF38" s="622"/>
      <c r="DG38" s="622"/>
      <c r="DH38" s="622"/>
      <c r="DI38" s="622"/>
      <c r="DJ38" s="622"/>
      <c r="DK38" s="623"/>
      <c r="DL38" s="627">
        <v>1484478</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344</v>
      </c>
      <c r="AR39" s="655"/>
      <c r="AS39" s="655"/>
      <c r="AT39" s="655"/>
      <c r="AU39" s="655"/>
      <c r="AV39" s="655"/>
      <c r="AW39" s="655"/>
      <c r="AX39" s="655"/>
      <c r="AY39" s="656"/>
      <c r="AZ39" s="621">
        <v>16143</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10074</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2875246</v>
      </c>
      <c r="CS39" s="634"/>
      <c r="CT39" s="634"/>
      <c r="CU39" s="634"/>
      <c r="CV39" s="634"/>
      <c r="CW39" s="634"/>
      <c r="CX39" s="634"/>
      <c r="CY39" s="635"/>
      <c r="CZ39" s="624">
        <v>10.6</v>
      </c>
      <c r="DA39" s="636"/>
      <c r="DB39" s="636"/>
      <c r="DC39" s="637"/>
      <c r="DD39" s="627">
        <v>2326296</v>
      </c>
      <c r="DE39" s="634"/>
      <c r="DF39" s="634"/>
      <c r="DG39" s="634"/>
      <c r="DH39" s="634"/>
      <c r="DI39" s="634"/>
      <c r="DJ39" s="634"/>
      <c r="DK39" s="635"/>
      <c r="DL39" s="627" t="s">
        <v>238</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187319</v>
      </c>
      <c r="S40" s="622"/>
      <c r="T40" s="622"/>
      <c r="U40" s="622"/>
      <c r="V40" s="622"/>
      <c r="W40" s="622"/>
      <c r="X40" s="622"/>
      <c r="Y40" s="623"/>
      <c r="Z40" s="659">
        <v>0.7</v>
      </c>
      <c r="AA40" s="659"/>
      <c r="AB40" s="659"/>
      <c r="AC40" s="659"/>
      <c r="AD40" s="660" t="s">
        <v>140</v>
      </c>
      <c r="AE40" s="660"/>
      <c r="AF40" s="660"/>
      <c r="AG40" s="660"/>
      <c r="AH40" s="660"/>
      <c r="AI40" s="660"/>
      <c r="AJ40" s="660"/>
      <c r="AK40" s="660"/>
      <c r="AL40" s="624" t="s">
        <v>140</v>
      </c>
      <c r="AM40" s="625"/>
      <c r="AN40" s="625"/>
      <c r="AO40" s="661"/>
      <c r="AQ40" s="654" t="s">
        <v>348</v>
      </c>
      <c r="AR40" s="655"/>
      <c r="AS40" s="655"/>
      <c r="AT40" s="655"/>
      <c r="AU40" s="655"/>
      <c r="AV40" s="655"/>
      <c r="AW40" s="655"/>
      <c r="AX40" s="655"/>
      <c r="AY40" s="656"/>
      <c r="AZ40" s="621" t="s">
        <v>131</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104</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429853</v>
      </c>
      <c r="CS40" s="622"/>
      <c r="CT40" s="622"/>
      <c r="CU40" s="622"/>
      <c r="CV40" s="622"/>
      <c r="CW40" s="622"/>
      <c r="CX40" s="622"/>
      <c r="CY40" s="623"/>
      <c r="CZ40" s="624">
        <v>1.6</v>
      </c>
      <c r="DA40" s="636"/>
      <c r="DB40" s="636"/>
      <c r="DC40" s="637"/>
      <c r="DD40" s="627">
        <v>310738</v>
      </c>
      <c r="DE40" s="622"/>
      <c r="DF40" s="622"/>
      <c r="DG40" s="622"/>
      <c r="DH40" s="622"/>
      <c r="DI40" s="622"/>
      <c r="DJ40" s="622"/>
      <c r="DK40" s="623"/>
      <c r="DL40" s="627">
        <v>162424</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28446004</v>
      </c>
      <c r="S41" s="646"/>
      <c r="T41" s="646"/>
      <c r="U41" s="646"/>
      <c r="V41" s="646"/>
      <c r="W41" s="646"/>
      <c r="X41" s="646"/>
      <c r="Y41" s="649"/>
      <c r="Z41" s="650">
        <v>100</v>
      </c>
      <c r="AA41" s="650"/>
      <c r="AB41" s="650"/>
      <c r="AC41" s="650"/>
      <c r="AD41" s="651">
        <v>14603419</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370645</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1508425</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327</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3945728</v>
      </c>
      <c r="CS42" s="634"/>
      <c r="CT42" s="634"/>
      <c r="CU42" s="634"/>
      <c r="CV42" s="634"/>
      <c r="CW42" s="634"/>
      <c r="CX42" s="634"/>
      <c r="CY42" s="635"/>
      <c r="CZ42" s="624">
        <v>14.5</v>
      </c>
      <c r="DA42" s="636"/>
      <c r="DB42" s="636"/>
      <c r="DC42" s="637"/>
      <c r="DD42" s="627">
        <v>2065121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60836</v>
      </c>
      <c r="CS43" s="634"/>
      <c r="CT43" s="634"/>
      <c r="CU43" s="634"/>
      <c r="CV43" s="634"/>
      <c r="CW43" s="634"/>
      <c r="CX43" s="634"/>
      <c r="CY43" s="635"/>
      <c r="CZ43" s="624">
        <v>0.2</v>
      </c>
      <c r="DA43" s="636"/>
      <c r="DB43" s="636"/>
      <c r="DC43" s="637"/>
      <c r="DD43" s="627">
        <v>60836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3945728</v>
      </c>
      <c r="CS44" s="622"/>
      <c r="CT44" s="622"/>
      <c r="CU44" s="622"/>
      <c r="CV44" s="622"/>
      <c r="CW44" s="622"/>
      <c r="CX44" s="622"/>
      <c r="CY44" s="623"/>
      <c r="CZ44" s="624">
        <v>14.5</v>
      </c>
      <c r="DA44" s="625"/>
      <c r="DB44" s="625"/>
      <c r="DC44" s="626"/>
      <c r="DD44" s="627">
        <v>2065121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1150370</v>
      </c>
      <c r="CS45" s="634"/>
      <c r="CT45" s="634"/>
      <c r="CU45" s="634"/>
      <c r="CV45" s="634"/>
      <c r="CW45" s="634"/>
      <c r="CX45" s="634"/>
      <c r="CY45" s="635"/>
      <c r="CZ45" s="624">
        <v>4.2</v>
      </c>
      <c r="DA45" s="636"/>
      <c r="DB45" s="636"/>
      <c r="DC45" s="637"/>
      <c r="DD45" s="627">
        <v>81939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2678139</v>
      </c>
      <c r="CS46" s="622"/>
      <c r="CT46" s="622"/>
      <c r="CU46" s="622"/>
      <c r="CV46" s="622"/>
      <c r="CW46" s="622"/>
      <c r="CX46" s="622"/>
      <c r="CY46" s="623"/>
      <c r="CZ46" s="624">
        <v>9.8000000000000007</v>
      </c>
      <c r="DA46" s="625"/>
      <c r="DB46" s="625"/>
      <c r="DC46" s="626"/>
      <c r="DD46" s="627">
        <v>1972563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131</v>
      </c>
      <c r="CS47" s="634"/>
      <c r="CT47" s="634"/>
      <c r="CU47" s="634"/>
      <c r="CV47" s="634"/>
      <c r="CW47" s="634"/>
      <c r="CX47" s="634"/>
      <c r="CY47" s="635"/>
      <c r="CZ47" s="624" t="s">
        <v>131</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131</v>
      </c>
      <c r="CS48" s="622"/>
      <c r="CT48" s="622"/>
      <c r="CU48" s="622"/>
      <c r="CV48" s="622"/>
      <c r="CW48" s="622"/>
      <c r="CX48" s="622"/>
      <c r="CY48" s="623"/>
      <c r="CZ48" s="624" t="s">
        <v>238</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27216226</v>
      </c>
      <c r="CS49" s="606"/>
      <c r="CT49" s="606"/>
      <c r="CU49" s="606"/>
      <c r="CV49" s="606"/>
      <c r="CW49" s="606"/>
      <c r="CX49" s="606"/>
      <c r="CY49" s="607"/>
      <c r="CZ49" s="608">
        <v>100</v>
      </c>
      <c r="DA49" s="609"/>
      <c r="DB49" s="609"/>
      <c r="DC49" s="610"/>
      <c r="DD49" s="611">
        <v>18238443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Q/jtW0gGyU7IveFmZ79IZvX3kJL6e4VgQz7pMPTUB5a2tfOpqazcsOZEy6PIFTwIWUqtKSCgiVlPsuw4rLjNw==" saltValue="g5cGoG9/yisynoWUTLrk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28438</v>
      </c>
      <c r="R7" s="1103"/>
      <c r="S7" s="1103"/>
      <c r="T7" s="1103"/>
      <c r="U7" s="1103"/>
      <c r="V7" s="1103">
        <v>27210</v>
      </c>
      <c r="W7" s="1103"/>
      <c r="X7" s="1103"/>
      <c r="Y7" s="1103"/>
      <c r="Z7" s="1103"/>
      <c r="AA7" s="1103">
        <v>1228</v>
      </c>
      <c r="AB7" s="1103"/>
      <c r="AC7" s="1103"/>
      <c r="AD7" s="1103"/>
      <c r="AE7" s="1104"/>
      <c r="AF7" s="1105">
        <v>1135</v>
      </c>
      <c r="AG7" s="1106"/>
      <c r="AH7" s="1106"/>
      <c r="AI7" s="1106"/>
      <c r="AJ7" s="1107"/>
      <c r="AK7" s="1108">
        <v>2006</v>
      </c>
      <c r="AL7" s="1109"/>
      <c r="AM7" s="1109"/>
      <c r="AN7" s="1109"/>
      <c r="AO7" s="1109"/>
      <c r="AP7" s="1109">
        <v>26115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89</v>
      </c>
      <c r="R8" s="1039"/>
      <c r="S8" s="1039"/>
      <c r="T8" s="1039"/>
      <c r="U8" s="1039"/>
      <c r="V8" s="1039">
        <v>87</v>
      </c>
      <c r="W8" s="1039"/>
      <c r="X8" s="1039"/>
      <c r="Y8" s="1039"/>
      <c r="Z8" s="1039"/>
      <c r="AA8" s="1039">
        <v>2</v>
      </c>
      <c r="AB8" s="1039"/>
      <c r="AC8" s="1039"/>
      <c r="AD8" s="1039"/>
      <c r="AE8" s="1040"/>
      <c r="AF8" s="1035">
        <v>2</v>
      </c>
      <c r="AG8" s="1036"/>
      <c r="AH8" s="1036"/>
      <c r="AI8" s="1036"/>
      <c r="AJ8" s="1037"/>
      <c r="AK8" s="1080">
        <v>82</v>
      </c>
      <c r="AL8" s="1081"/>
      <c r="AM8" s="1081"/>
      <c r="AN8" s="1081"/>
      <c r="AO8" s="1081"/>
      <c r="AP8" s="1081">
        <v>457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28446</v>
      </c>
      <c r="R23" s="1061"/>
      <c r="S23" s="1061"/>
      <c r="T23" s="1061"/>
      <c r="U23" s="1061"/>
      <c r="V23" s="1061">
        <v>27216</v>
      </c>
      <c r="W23" s="1061"/>
      <c r="X23" s="1061"/>
      <c r="Y23" s="1061"/>
      <c r="Z23" s="1061"/>
      <c r="AA23" s="1061">
        <v>1230</v>
      </c>
      <c r="AB23" s="1061"/>
      <c r="AC23" s="1061"/>
      <c r="AD23" s="1061"/>
      <c r="AE23" s="1068"/>
      <c r="AF23" s="1069">
        <v>1134</v>
      </c>
      <c r="AG23" s="1061"/>
      <c r="AH23" s="1061"/>
      <c r="AI23" s="1061"/>
      <c r="AJ23" s="1070"/>
      <c r="AK23" s="1071"/>
      <c r="AL23" s="1072"/>
      <c r="AM23" s="1072"/>
      <c r="AN23" s="1072"/>
      <c r="AO23" s="1072"/>
      <c r="AP23" s="1061">
        <v>26572</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4926</v>
      </c>
      <c r="R28" s="1051"/>
      <c r="S28" s="1051"/>
      <c r="T28" s="1051"/>
      <c r="U28" s="1051"/>
      <c r="V28" s="1051">
        <v>4866</v>
      </c>
      <c r="W28" s="1051"/>
      <c r="X28" s="1051"/>
      <c r="Y28" s="1051"/>
      <c r="Z28" s="1051"/>
      <c r="AA28" s="1051">
        <v>61</v>
      </c>
      <c r="AB28" s="1051"/>
      <c r="AC28" s="1051"/>
      <c r="AD28" s="1051"/>
      <c r="AE28" s="1052"/>
      <c r="AF28" s="1053">
        <v>61</v>
      </c>
      <c r="AG28" s="1051"/>
      <c r="AH28" s="1051"/>
      <c r="AI28" s="1051"/>
      <c r="AJ28" s="1054"/>
      <c r="AK28" s="1042">
        <v>370645</v>
      </c>
      <c r="AL28" s="1043"/>
      <c r="AM28" s="1043"/>
      <c r="AN28" s="1043"/>
      <c r="AO28" s="1043"/>
      <c r="AP28" s="1043" t="s">
        <v>601</v>
      </c>
      <c r="AQ28" s="1043"/>
      <c r="AR28" s="1043"/>
      <c r="AS28" s="1043"/>
      <c r="AT28" s="1043"/>
      <c r="AU28" s="1043" t="s">
        <v>601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5024</v>
      </c>
      <c r="R29" s="1039"/>
      <c r="S29" s="1039"/>
      <c r="T29" s="1039"/>
      <c r="U29" s="1039"/>
      <c r="V29" s="1039">
        <v>4842</v>
      </c>
      <c r="W29" s="1039"/>
      <c r="X29" s="1039"/>
      <c r="Y29" s="1039"/>
      <c r="Z29" s="1039"/>
      <c r="AA29" s="1039">
        <v>182</v>
      </c>
      <c r="AB29" s="1039"/>
      <c r="AC29" s="1039"/>
      <c r="AD29" s="1039"/>
      <c r="AE29" s="1040"/>
      <c r="AF29" s="1035">
        <v>182</v>
      </c>
      <c r="AG29" s="1036"/>
      <c r="AH29" s="1036"/>
      <c r="AI29" s="1036"/>
      <c r="AJ29" s="1037"/>
      <c r="AK29" s="980">
        <v>759832</v>
      </c>
      <c r="AL29" s="971"/>
      <c r="AM29" s="971"/>
      <c r="AN29" s="971"/>
      <c r="AO29" s="971"/>
      <c r="AP29" s="971" t="s">
        <v>601</v>
      </c>
      <c r="AQ29" s="971"/>
      <c r="AR29" s="971"/>
      <c r="AS29" s="971"/>
      <c r="AT29" s="971"/>
      <c r="AU29" s="971" t="s">
        <v>601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854</v>
      </c>
      <c r="R30" s="1039"/>
      <c r="S30" s="1039"/>
      <c r="T30" s="1039"/>
      <c r="U30" s="1039"/>
      <c r="V30" s="1039">
        <v>852</v>
      </c>
      <c r="W30" s="1039"/>
      <c r="X30" s="1039"/>
      <c r="Y30" s="1039"/>
      <c r="Z30" s="1039"/>
      <c r="AA30" s="1039">
        <v>2</v>
      </c>
      <c r="AB30" s="1039"/>
      <c r="AC30" s="1039"/>
      <c r="AD30" s="1039"/>
      <c r="AE30" s="1040"/>
      <c r="AF30" s="1035">
        <v>2</v>
      </c>
      <c r="AG30" s="1036"/>
      <c r="AH30" s="1036"/>
      <c r="AI30" s="1036"/>
      <c r="AJ30" s="1037"/>
      <c r="AK30" s="980">
        <v>173019</v>
      </c>
      <c r="AL30" s="971"/>
      <c r="AM30" s="971"/>
      <c r="AN30" s="971"/>
      <c r="AO30" s="971"/>
      <c r="AP30" s="971" t="s">
        <v>601</v>
      </c>
      <c r="AQ30" s="971"/>
      <c r="AR30" s="971"/>
      <c r="AS30" s="971"/>
      <c r="AT30" s="971"/>
      <c r="AU30" s="971" t="s">
        <v>601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1455</v>
      </c>
      <c r="R31" s="1039"/>
      <c r="S31" s="1039"/>
      <c r="T31" s="1039"/>
      <c r="U31" s="1039"/>
      <c r="V31" s="1039">
        <v>1257</v>
      </c>
      <c r="W31" s="1039"/>
      <c r="X31" s="1039"/>
      <c r="Y31" s="1039"/>
      <c r="Z31" s="1039"/>
      <c r="AA31" s="1039">
        <v>198</v>
      </c>
      <c r="AB31" s="1039"/>
      <c r="AC31" s="1039"/>
      <c r="AD31" s="1039"/>
      <c r="AE31" s="1040"/>
      <c r="AF31" s="1035">
        <v>982</v>
      </c>
      <c r="AG31" s="1036"/>
      <c r="AH31" s="1036"/>
      <c r="AI31" s="1036"/>
      <c r="AJ31" s="1037"/>
      <c r="AK31" s="980">
        <v>10962</v>
      </c>
      <c r="AL31" s="971"/>
      <c r="AM31" s="971"/>
      <c r="AN31" s="971"/>
      <c r="AO31" s="971"/>
      <c r="AP31" s="971">
        <v>593</v>
      </c>
      <c r="AQ31" s="971"/>
      <c r="AR31" s="971"/>
      <c r="AS31" s="971"/>
      <c r="AT31" s="971"/>
      <c r="AU31" s="971">
        <v>7</v>
      </c>
      <c r="AV31" s="971"/>
      <c r="AW31" s="971"/>
      <c r="AX31" s="971"/>
      <c r="AY31" s="971"/>
      <c r="AZ31" s="1041" t="s">
        <v>601</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2395</v>
      </c>
      <c r="R32" s="1039"/>
      <c r="S32" s="1039"/>
      <c r="T32" s="1039"/>
      <c r="U32" s="1039"/>
      <c r="V32" s="1039">
        <v>2212</v>
      </c>
      <c r="W32" s="1039"/>
      <c r="X32" s="1039"/>
      <c r="Y32" s="1039"/>
      <c r="Z32" s="1039"/>
      <c r="AA32" s="1039">
        <v>183</v>
      </c>
      <c r="AB32" s="1039"/>
      <c r="AC32" s="1039"/>
      <c r="AD32" s="1039"/>
      <c r="AE32" s="1040"/>
      <c r="AF32" s="1035">
        <v>643</v>
      </c>
      <c r="AG32" s="1036"/>
      <c r="AH32" s="1036"/>
      <c r="AI32" s="1036"/>
      <c r="AJ32" s="1037"/>
      <c r="AK32" s="980">
        <v>1261573</v>
      </c>
      <c r="AL32" s="971"/>
      <c r="AM32" s="971"/>
      <c r="AN32" s="971"/>
      <c r="AO32" s="971"/>
      <c r="AP32" s="971">
        <v>16305</v>
      </c>
      <c r="AQ32" s="971"/>
      <c r="AR32" s="971"/>
      <c r="AS32" s="971"/>
      <c r="AT32" s="971"/>
      <c r="AU32" s="971">
        <v>13126</v>
      </c>
      <c r="AV32" s="971"/>
      <c r="AW32" s="971"/>
      <c r="AX32" s="971"/>
      <c r="AY32" s="971"/>
      <c r="AZ32" s="1041" t="s">
        <v>601</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7183</v>
      </c>
      <c r="R33" s="1039"/>
      <c r="S33" s="1039"/>
      <c r="T33" s="1039"/>
      <c r="U33" s="1039"/>
      <c r="V33" s="1039">
        <v>7308</v>
      </c>
      <c r="W33" s="1039"/>
      <c r="X33" s="1039"/>
      <c r="Y33" s="1039"/>
      <c r="Z33" s="1039"/>
      <c r="AA33" s="1039">
        <v>125</v>
      </c>
      <c r="AB33" s="1039"/>
      <c r="AC33" s="1039"/>
      <c r="AD33" s="1039"/>
      <c r="AE33" s="1040"/>
      <c r="AF33" s="1035">
        <v>2006</v>
      </c>
      <c r="AG33" s="1036"/>
      <c r="AH33" s="1036"/>
      <c r="AI33" s="1036"/>
      <c r="AJ33" s="1037"/>
      <c r="AK33" s="980">
        <v>600729</v>
      </c>
      <c r="AL33" s="971"/>
      <c r="AM33" s="971"/>
      <c r="AN33" s="971"/>
      <c r="AO33" s="971"/>
      <c r="AP33" s="971">
        <v>8299</v>
      </c>
      <c r="AQ33" s="971"/>
      <c r="AR33" s="971"/>
      <c r="AS33" s="971"/>
      <c r="AT33" s="971"/>
      <c r="AU33" s="971">
        <v>4896</v>
      </c>
      <c r="AV33" s="971"/>
      <c r="AW33" s="971"/>
      <c r="AX33" s="971"/>
      <c r="AY33" s="971"/>
      <c r="AZ33" s="1041" t="s">
        <v>601</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65904</v>
      </c>
      <c r="R34" s="1039"/>
      <c r="S34" s="1039"/>
      <c r="T34" s="1039"/>
      <c r="U34" s="1039"/>
      <c r="V34" s="1039">
        <v>60201</v>
      </c>
      <c r="W34" s="1039"/>
      <c r="X34" s="1039"/>
      <c r="Y34" s="1039"/>
      <c r="Z34" s="1039"/>
      <c r="AA34" s="1039">
        <v>5704</v>
      </c>
      <c r="AB34" s="1039"/>
      <c r="AC34" s="1039"/>
      <c r="AD34" s="1039"/>
      <c r="AE34" s="1040"/>
      <c r="AF34" s="1035">
        <v>18006</v>
      </c>
      <c r="AG34" s="1036"/>
      <c r="AH34" s="1036"/>
      <c r="AI34" s="1036"/>
      <c r="AJ34" s="1037"/>
      <c r="AK34" s="980" t="s">
        <v>601</v>
      </c>
      <c r="AL34" s="971"/>
      <c r="AM34" s="971"/>
      <c r="AN34" s="971"/>
      <c r="AO34" s="971"/>
      <c r="AP34" s="971" t="s">
        <v>601</v>
      </c>
      <c r="AQ34" s="971"/>
      <c r="AR34" s="971"/>
      <c r="AS34" s="971"/>
      <c r="AT34" s="971"/>
      <c r="AU34" s="971" t="s">
        <v>601</v>
      </c>
      <c r="AV34" s="971"/>
      <c r="AW34" s="971"/>
      <c r="AX34" s="971"/>
      <c r="AY34" s="971"/>
      <c r="AZ34" s="1041" t="s">
        <v>601</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21881</v>
      </c>
      <c r="AG63" s="959"/>
      <c r="AH63" s="959"/>
      <c r="AI63" s="959"/>
      <c r="AJ63" s="1022"/>
      <c r="AK63" s="1023"/>
      <c r="AL63" s="963"/>
      <c r="AM63" s="963"/>
      <c r="AN63" s="963"/>
      <c r="AO63" s="963"/>
      <c r="AP63" s="959">
        <v>25197</v>
      </c>
      <c r="AQ63" s="959"/>
      <c r="AR63" s="959"/>
      <c r="AS63" s="959"/>
      <c r="AT63" s="959"/>
      <c r="AU63" s="959">
        <v>18029</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170</v>
      </c>
      <c r="R68" s="982"/>
      <c r="S68" s="982"/>
      <c r="T68" s="982"/>
      <c r="U68" s="982"/>
      <c r="V68" s="982">
        <v>161</v>
      </c>
      <c r="W68" s="982"/>
      <c r="X68" s="982"/>
      <c r="Y68" s="982"/>
      <c r="Z68" s="982"/>
      <c r="AA68" s="982">
        <v>9</v>
      </c>
      <c r="AB68" s="982"/>
      <c r="AC68" s="982"/>
      <c r="AD68" s="982"/>
      <c r="AE68" s="982"/>
      <c r="AF68" s="982">
        <v>9</v>
      </c>
      <c r="AG68" s="982"/>
      <c r="AH68" s="982"/>
      <c r="AI68" s="982"/>
      <c r="AJ68" s="982"/>
      <c r="AK68" s="982" t="s">
        <v>601</v>
      </c>
      <c r="AL68" s="982"/>
      <c r="AM68" s="982"/>
      <c r="AN68" s="982"/>
      <c r="AO68" s="982"/>
      <c r="AP68" s="982" t="s">
        <v>601</v>
      </c>
      <c r="AQ68" s="982"/>
      <c r="AR68" s="982"/>
      <c r="AS68" s="982"/>
      <c r="AT68" s="982"/>
      <c r="AU68" s="982" t="s">
        <v>601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817</v>
      </c>
      <c r="R69" s="971"/>
      <c r="S69" s="971"/>
      <c r="T69" s="971"/>
      <c r="U69" s="971"/>
      <c r="V69" s="971">
        <v>809</v>
      </c>
      <c r="W69" s="971"/>
      <c r="X69" s="971"/>
      <c r="Y69" s="971"/>
      <c r="Z69" s="971"/>
      <c r="AA69" s="971">
        <v>7</v>
      </c>
      <c r="AB69" s="971"/>
      <c r="AC69" s="971"/>
      <c r="AD69" s="971"/>
      <c r="AE69" s="971"/>
      <c r="AF69" s="971">
        <v>7</v>
      </c>
      <c r="AG69" s="971"/>
      <c r="AH69" s="971"/>
      <c r="AI69" s="971"/>
      <c r="AJ69" s="971"/>
      <c r="AK69" s="981" t="s">
        <v>601</v>
      </c>
      <c r="AL69" s="979"/>
      <c r="AM69" s="979"/>
      <c r="AN69" s="979"/>
      <c r="AO69" s="980"/>
      <c r="AP69" s="971">
        <v>1250</v>
      </c>
      <c r="AQ69" s="971"/>
      <c r="AR69" s="971"/>
      <c r="AS69" s="971"/>
      <c r="AT69" s="971"/>
      <c r="AU69" s="971">
        <v>541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2273</v>
      </c>
      <c r="R70" s="971"/>
      <c r="S70" s="971"/>
      <c r="T70" s="971"/>
      <c r="U70" s="971"/>
      <c r="V70" s="971">
        <v>2162</v>
      </c>
      <c r="W70" s="971"/>
      <c r="X70" s="971"/>
      <c r="Y70" s="971"/>
      <c r="Z70" s="971"/>
      <c r="AA70" s="971">
        <v>111</v>
      </c>
      <c r="AB70" s="971"/>
      <c r="AC70" s="971"/>
      <c r="AD70" s="971"/>
      <c r="AE70" s="971"/>
      <c r="AF70" s="971">
        <v>111</v>
      </c>
      <c r="AG70" s="971"/>
      <c r="AH70" s="971"/>
      <c r="AI70" s="971"/>
      <c r="AJ70" s="971"/>
      <c r="AK70" s="981" t="s">
        <v>601</v>
      </c>
      <c r="AL70" s="979"/>
      <c r="AM70" s="979"/>
      <c r="AN70" s="979"/>
      <c r="AO70" s="980"/>
      <c r="AP70" s="971" t="s">
        <v>601</v>
      </c>
      <c r="AQ70" s="971"/>
      <c r="AR70" s="971"/>
      <c r="AS70" s="971"/>
      <c r="AT70" s="971"/>
      <c r="AU70" s="971" t="s">
        <v>601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983883</v>
      </c>
      <c r="R71" s="971"/>
      <c r="S71" s="971"/>
      <c r="T71" s="971"/>
      <c r="U71" s="971"/>
      <c r="V71" s="971">
        <v>942967</v>
      </c>
      <c r="W71" s="971"/>
      <c r="X71" s="971"/>
      <c r="Y71" s="971"/>
      <c r="Z71" s="971"/>
      <c r="AA71" s="971">
        <v>40196</v>
      </c>
      <c r="AB71" s="971"/>
      <c r="AC71" s="971"/>
      <c r="AD71" s="971"/>
      <c r="AE71" s="971"/>
      <c r="AF71" s="971">
        <v>40196</v>
      </c>
      <c r="AG71" s="971"/>
      <c r="AH71" s="971"/>
      <c r="AI71" s="971"/>
      <c r="AJ71" s="971"/>
      <c r="AK71" s="981">
        <v>1</v>
      </c>
      <c r="AL71" s="979"/>
      <c r="AM71" s="979"/>
      <c r="AN71" s="979"/>
      <c r="AO71" s="980"/>
      <c r="AP71" s="971" t="s">
        <v>601</v>
      </c>
      <c r="AQ71" s="971"/>
      <c r="AR71" s="971"/>
      <c r="AS71" s="971"/>
      <c r="AT71" s="971"/>
      <c r="AU71" s="971" t="s">
        <v>601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156</v>
      </c>
      <c r="R72" s="971"/>
      <c r="S72" s="971"/>
      <c r="T72" s="971"/>
      <c r="U72" s="971"/>
      <c r="V72" s="971">
        <v>140</v>
      </c>
      <c r="W72" s="971"/>
      <c r="X72" s="971"/>
      <c r="Y72" s="971"/>
      <c r="Z72" s="971"/>
      <c r="AA72" s="971">
        <v>16</v>
      </c>
      <c r="AB72" s="971"/>
      <c r="AC72" s="971"/>
      <c r="AD72" s="971"/>
      <c r="AE72" s="971"/>
      <c r="AF72" s="971">
        <v>2</v>
      </c>
      <c r="AG72" s="971"/>
      <c r="AH72" s="971"/>
      <c r="AI72" s="971"/>
      <c r="AJ72" s="971"/>
      <c r="AK72" s="981" t="s">
        <v>601</v>
      </c>
      <c r="AL72" s="979"/>
      <c r="AM72" s="979"/>
      <c r="AN72" s="979"/>
      <c r="AO72" s="980"/>
      <c r="AP72" s="971" t="s">
        <v>601</v>
      </c>
      <c r="AQ72" s="971"/>
      <c r="AR72" s="971"/>
      <c r="AS72" s="971"/>
      <c r="AT72" s="971"/>
      <c r="AU72" s="971" t="s">
        <v>601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1332</v>
      </c>
      <c r="R73" s="971"/>
      <c r="S73" s="971"/>
      <c r="T73" s="971"/>
      <c r="U73" s="971"/>
      <c r="V73" s="971">
        <v>1215</v>
      </c>
      <c r="W73" s="971"/>
      <c r="X73" s="971"/>
      <c r="Y73" s="971"/>
      <c r="Z73" s="971"/>
      <c r="AA73" s="971">
        <v>116</v>
      </c>
      <c r="AB73" s="971"/>
      <c r="AC73" s="971"/>
      <c r="AD73" s="971"/>
      <c r="AE73" s="971"/>
      <c r="AF73" s="971">
        <v>116</v>
      </c>
      <c r="AG73" s="971"/>
      <c r="AH73" s="971"/>
      <c r="AI73" s="971"/>
      <c r="AJ73" s="971"/>
      <c r="AK73" s="981" t="s">
        <v>601</v>
      </c>
      <c r="AL73" s="979"/>
      <c r="AM73" s="979"/>
      <c r="AN73" s="979"/>
      <c r="AO73" s="980"/>
      <c r="AP73" s="971">
        <v>12637</v>
      </c>
      <c r="AQ73" s="971"/>
      <c r="AR73" s="971"/>
      <c r="AS73" s="971"/>
      <c r="AT73" s="971"/>
      <c r="AU73" s="971">
        <v>2515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SUM(AF68:AJ73)</f>
        <v>40441</v>
      </c>
      <c r="AG88" s="959"/>
      <c r="AH88" s="959"/>
      <c r="AI88" s="959"/>
      <c r="AJ88" s="959"/>
      <c r="AK88" s="963"/>
      <c r="AL88" s="963"/>
      <c r="AM88" s="963"/>
      <c r="AN88" s="963"/>
      <c r="AO88" s="963"/>
      <c r="AP88" s="959">
        <v>13887</v>
      </c>
      <c r="AQ88" s="959"/>
      <c r="AR88" s="959"/>
      <c r="AS88" s="959"/>
      <c r="AT88" s="959"/>
      <c r="AU88" s="959">
        <v>3056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311</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311</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311</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2069841</v>
      </c>
      <c r="AB110" s="889"/>
      <c r="AC110" s="889"/>
      <c r="AD110" s="889"/>
      <c r="AE110" s="890"/>
      <c r="AF110" s="891">
        <v>3117526</v>
      </c>
      <c r="AG110" s="889"/>
      <c r="AH110" s="889"/>
      <c r="AI110" s="889"/>
      <c r="AJ110" s="890"/>
      <c r="AK110" s="891">
        <v>2029244</v>
      </c>
      <c r="AL110" s="889"/>
      <c r="AM110" s="889"/>
      <c r="AN110" s="889"/>
      <c r="AO110" s="890"/>
      <c r="AP110" s="892">
        <v>15.8</v>
      </c>
      <c r="AQ110" s="893"/>
      <c r="AR110" s="893"/>
      <c r="AS110" s="893"/>
      <c r="AT110" s="894"/>
      <c r="AU110" s="930" t="s">
        <v>76</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28023177</v>
      </c>
      <c r="BR110" s="842"/>
      <c r="BS110" s="842"/>
      <c r="BT110" s="842"/>
      <c r="BU110" s="842"/>
      <c r="BV110" s="842">
        <v>27098010</v>
      </c>
      <c r="BW110" s="842"/>
      <c r="BX110" s="842"/>
      <c r="BY110" s="842"/>
      <c r="BZ110" s="842"/>
      <c r="CA110" s="842">
        <v>26571515</v>
      </c>
      <c r="CB110" s="842"/>
      <c r="CC110" s="842"/>
      <c r="CD110" s="842"/>
      <c r="CE110" s="842"/>
      <c r="CF110" s="866">
        <v>207.2</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419</v>
      </c>
      <c r="DH110" s="842"/>
      <c r="DI110" s="842"/>
      <c r="DJ110" s="842"/>
      <c r="DK110" s="842"/>
      <c r="DL110" s="842" t="s">
        <v>419</v>
      </c>
      <c r="DM110" s="842"/>
      <c r="DN110" s="842"/>
      <c r="DO110" s="842"/>
      <c r="DP110" s="842"/>
      <c r="DQ110" s="842" t="s">
        <v>419</v>
      </c>
      <c r="DR110" s="842"/>
      <c r="DS110" s="842"/>
      <c r="DT110" s="842"/>
      <c r="DU110" s="842"/>
      <c r="DV110" s="843" t="s">
        <v>419</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447</v>
      </c>
      <c r="AG111" s="919"/>
      <c r="AH111" s="919"/>
      <c r="AI111" s="919"/>
      <c r="AJ111" s="920"/>
      <c r="AK111" s="921" t="s">
        <v>447</v>
      </c>
      <c r="AL111" s="919"/>
      <c r="AM111" s="919"/>
      <c r="AN111" s="919"/>
      <c r="AO111" s="920"/>
      <c r="AP111" s="922" t="s">
        <v>447</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5339292</v>
      </c>
      <c r="BR111" s="817"/>
      <c r="BS111" s="817"/>
      <c r="BT111" s="817"/>
      <c r="BU111" s="817"/>
      <c r="BV111" s="817">
        <v>4898235</v>
      </c>
      <c r="BW111" s="817"/>
      <c r="BX111" s="817"/>
      <c r="BY111" s="817"/>
      <c r="BZ111" s="817"/>
      <c r="CA111" s="817">
        <v>3537580</v>
      </c>
      <c r="CB111" s="817"/>
      <c r="CC111" s="817"/>
      <c r="CD111" s="817"/>
      <c r="CE111" s="817"/>
      <c r="CF111" s="875">
        <v>27.6</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447</v>
      </c>
      <c r="DH111" s="817"/>
      <c r="DI111" s="817"/>
      <c r="DJ111" s="817"/>
      <c r="DK111" s="817"/>
      <c r="DL111" s="817" t="s">
        <v>447</v>
      </c>
      <c r="DM111" s="817"/>
      <c r="DN111" s="817"/>
      <c r="DO111" s="817"/>
      <c r="DP111" s="817"/>
      <c r="DQ111" s="817" t="s">
        <v>447</v>
      </c>
      <c r="DR111" s="817"/>
      <c r="DS111" s="817"/>
      <c r="DT111" s="817"/>
      <c r="DU111" s="817"/>
      <c r="DV111" s="794" t="s">
        <v>447</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396</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18529960</v>
      </c>
      <c r="BR112" s="817"/>
      <c r="BS112" s="817"/>
      <c r="BT112" s="817"/>
      <c r="BU112" s="817"/>
      <c r="BV112" s="817">
        <v>18364899</v>
      </c>
      <c r="BW112" s="817"/>
      <c r="BX112" s="817"/>
      <c r="BY112" s="817"/>
      <c r="BZ112" s="817"/>
      <c r="CA112" s="817">
        <v>18029131</v>
      </c>
      <c r="CB112" s="817"/>
      <c r="CC112" s="817"/>
      <c r="CD112" s="817"/>
      <c r="CE112" s="817"/>
      <c r="CF112" s="875">
        <v>140.6</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1092238</v>
      </c>
      <c r="AB113" s="919"/>
      <c r="AC113" s="919"/>
      <c r="AD113" s="919"/>
      <c r="AE113" s="920"/>
      <c r="AF113" s="921">
        <v>1168903</v>
      </c>
      <c r="AG113" s="919"/>
      <c r="AH113" s="919"/>
      <c r="AI113" s="919"/>
      <c r="AJ113" s="920"/>
      <c r="AK113" s="921">
        <v>1274541</v>
      </c>
      <c r="AL113" s="919"/>
      <c r="AM113" s="919"/>
      <c r="AN113" s="919"/>
      <c r="AO113" s="920"/>
      <c r="AP113" s="922">
        <v>9.9</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1080620</v>
      </c>
      <c r="BR113" s="817"/>
      <c r="BS113" s="817"/>
      <c r="BT113" s="817"/>
      <c r="BU113" s="817"/>
      <c r="BV113" s="817">
        <v>3280255</v>
      </c>
      <c r="BW113" s="817"/>
      <c r="BX113" s="817"/>
      <c r="BY113" s="817"/>
      <c r="BZ113" s="817"/>
      <c r="CA113" s="817">
        <v>3056051</v>
      </c>
      <c r="CB113" s="817"/>
      <c r="CC113" s="817"/>
      <c r="CD113" s="817"/>
      <c r="CE113" s="817"/>
      <c r="CF113" s="875">
        <v>23.8</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15201</v>
      </c>
      <c r="AB114" s="780"/>
      <c r="AC114" s="780"/>
      <c r="AD114" s="780"/>
      <c r="AE114" s="781"/>
      <c r="AF114" s="782">
        <v>23319</v>
      </c>
      <c r="AG114" s="780"/>
      <c r="AH114" s="780"/>
      <c r="AI114" s="780"/>
      <c r="AJ114" s="781"/>
      <c r="AK114" s="782">
        <v>8322</v>
      </c>
      <c r="AL114" s="780"/>
      <c r="AM114" s="780"/>
      <c r="AN114" s="780"/>
      <c r="AO114" s="781"/>
      <c r="AP114" s="824">
        <v>0.1</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2472117</v>
      </c>
      <c r="BR114" s="817"/>
      <c r="BS114" s="817"/>
      <c r="BT114" s="817"/>
      <c r="BU114" s="817"/>
      <c r="BV114" s="817">
        <v>2428156</v>
      </c>
      <c r="BW114" s="817"/>
      <c r="BX114" s="817"/>
      <c r="BY114" s="817"/>
      <c r="BZ114" s="817"/>
      <c r="CA114" s="817">
        <v>2596614</v>
      </c>
      <c r="CB114" s="817"/>
      <c r="CC114" s="817"/>
      <c r="CD114" s="817"/>
      <c r="CE114" s="817"/>
      <c r="CF114" s="875">
        <v>20.2</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460</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630249</v>
      </c>
      <c r="AB115" s="919"/>
      <c r="AC115" s="919"/>
      <c r="AD115" s="919"/>
      <c r="AE115" s="920"/>
      <c r="AF115" s="921">
        <v>629123</v>
      </c>
      <c r="AG115" s="919"/>
      <c r="AH115" s="919"/>
      <c r="AI115" s="919"/>
      <c r="AJ115" s="920"/>
      <c r="AK115" s="921">
        <v>538461</v>
      </c>
      <c r="AL115" s="919"/>
      <c r="AM115" s="919"/>
      <c r="AN115" s="919"/>
      <c r="AO115" s="920"/>
      <c r="AP115" s="922">
        <v>4.2</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114600</v>
      </c>
      <c r="BR115" s="817"/>
      <c r="BS115" s="817"/>
      <c r="BT115" s="817"/>
      <c r="BU115" s="817"/>
      <c r="BV115" s="817">
        <v>76400</v>
      </c>
      <c r="BW115" s="817"/>
      <c r="BX115" s="817"/>
      <c r="BY115" s="817"/>
      <c r="BZ115" s="817"/>
      <c r="CA115" s="817">
        <v>38200</v>
      </c>
      <c r="CB115" s="817"/>
      <c r="CC115" s="817"/>
      <c r="CD115" s="817"/>
      <c r="CE115" s="817"/>
      <c r="CF115" s="875">
        <v>0.3</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131</v>
      </c>
      <c r="DM115" s="780"/>
      <c r="DN115" s="780"/>
      <c r="DO115" s="780"/>
      <c r="DP115" s="781"/>
      <c r="DQ115" s="782" t="s">
        <v>396</v>
      </c>
      <c r="DR115" s="780"/>
      <c r="DS115" s="780"/>
      <c r="DT115" s="780"/>
      <c r="DU115" s="781"/>
      <c r="DV115" s="824" t="s">
        <v>131</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396</v>
      </c>
      <c r="AB116" s="780"/>
      <c r="AC116" s="780"/>
      <c r="AD116" s="780"/>
      <c r="AE116" s="781"/>
      <c r="AF116" s="782" t="s">
        <v>465</v>
      </c>
      <c r="AG116" s="780"/>
      <c r="AH116" s="780"/>
      <c r="AI116" s="780"/>
      <c r="AJ116" s="781"/>
      <c r="AK116" s="782" t="s">
        <v>465</v>
      </c>
      <c r="AL116" s="780"/>
      <c r="AM116" s="780"/>
      <c r="AN116" s="780"/>
      <c r="AO116" s="781"/>
      <c r="AP116" s="824" t="s">
        <v>466</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466</v>
      </c>
      <c r="BR116" s="817"/>
      <c r="BS116" s="817"/>
      <c r="BT116" s="817"/>
      <c r="BU116" s="817"/>
      <c r="BV116" s="817" t="s">
        <v>131</v>
      </c>
      <c r="BW116" s="817"/>
      <c r="BX116" s="817"/>
      <c r="BY116" s="817"/>
      <c r="BZ116" s="817"/>
      <c r="CA116" s="817" t="s">
        <v>465</v>
      </c>
      <c r="CB116" s="817"/>
      <c r="CC116" s="817"/>
      <c r="CD116" s="817"/>
      <c r="CE116" s="817"/>
      <c r="CF116" s="875" t="s">
        <v>131</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396</v>
      </c>
      <c r="DM116" s="780"/>
      <c r="DN116" s="780"/>
      <c r="DO116" s="780"/>
      <c r="DP116" s="781"/>
      <c r="DQ116" s="782" t="s">
        <v>465</v>
      </c>
      <c r="DR116" s="780"/>
      <c r="DS116" s="780"/>
      <c r="DT116" s="780"/>
      <c r="DU116" s="781"/>
      <c r="DV116" s="824" t="s">
        <v>131</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3807529</v>
      </c>
      <c r="AB117" s="903"/>
      <c r="AC117" s="903"/>
      <c r="AD117" s="903"/>
      <c r="AE117" s="904"/>
      <c r="AF117" s="905">
        <v>4938871</v>
      </c>
      <c r="AG117" s="903"/>
      <c r="AH117" s="903"/>
      <c r="AI117" s="903"/>
      <c r="AJ117" s="904"/>
      <c r="AK117" s="905">
        <v>3850568</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466</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396</v>
      </c>
      <c r="DH117" s="780"/>
      <c r="DI117" s="780"/>
      <c r="DJ117" s="780"/>
      <c r="DK117" s="781"/>
      <c r="DL117" s="782" t="s">
        <v>396</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311</v>
      </c>
      <c r="AL118" s="896"/>
      <c r="AM118" s="896"/>
      <c r="AN118" s="896"/>
      <c r="AO118" s="897"/>
      <c r="AP118" s="899" t="s">
        <v>440</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466</v>
      </c>
      <c r="BW118" s="845"/>
      <c r="BX118" s="845"/>
      <c r="BY118" s="845"/>
      <c r="BZ118" s="845"/>
      <c r="CA118" s="845" t="s">
        <v>131</v>
      </c>
      <c r="CB118" s="845"/>
      <c r="CC118" s="845"/>
      <c r="CD118" s="845"/>
      <c r="CE118" s="845"/>
      <c r="CF118" s="875" t="s">
        <v>131</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460</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460</v>
      </c>
      <c r="AB119" s="889"/>
      <c r="AC119" s="889"/>
      <c r="AD119" s="889"/>
      <c r="AE119" s="890"/>
      <c r="AF119" s="891" t="s">
        <v>131</v>
      </c>
      <c r="AG119" s="889"/>
      <c r="AH119" s="889"/>
      <c r="AI119" s="889"/>
      <c r="AJ119" s="890"/>
      <c r="AK119" s="891" t="s">
        <v>131</v>
      </c>
      <c r="AL119" s="889"/>
      <c r="AM119" s="889"/>
      <c r="AN119" s="889"/>
      <c r="AO119" s="890"/>
      <c r="AP119" s="892" t="s">
        <v>460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474</v>
      </c>
      <c r="BP119" s="878"/>
      <c r="BQ119" s="879">
        <v>55559766</v>
      </c>
      <c r="BR119" s="845"/>
      <c r="BS119" s="845"/>
      <c r="BT119" s="845"/>
      <c r="BU119" s="845"/>
      <c r="BV119" s="845">
        <v>56145955</v>
      </c>
      <c r="BW119" s="845"/>
      <c r="BX119" s="845"/>
      <c r="BY119" s="845"/>
      <c r="BZ119" s="845"/>
      <c r="CA119" s="845">
        <v>53829091</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5339292</v>
      </c>
      <c r="DH119" s="764"/>
      <c r="DI119" s="764"/>
      <c r="DJ119" s="764"/>
      <c r="DK119" s="765"/>
      <c r="DL119" s="766">
        <v>4898235</v>
      </c>
      <c r="DM119" s="764"/>
      <c r="DN119" s="764"/>
      <c r="DO119" s="764"/>
      <c r="DP119" s="765"/>
      <c r="DQ119" s="766">
        <v>3537580</v>
      </c>
      <c r="DR119" s="764"/>
      <c r="DS119" s="764"/>
      <c r="DT119" s="764"/>
      <c r="DU119" s="765"/>
      <c r="DV119" s="848">
        <v>27.6</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460</v>
      </c>
      <c r="AB120" s="780"/>
      <c r="AC120" s="780"/>
      <c r="AD120" s="780"/>
      <c r="AE120" s="781"/>
      <c r="AF120" s="782" t="s">
        <v>131</v>
      </c>
      <c r="AG120" s="780"/>
      <c r="AH120" s="780"/>
      <c r="AI120" s="780"/>
      <c r="AJ120" s="781"/>
      <c r="AK120" s="782" t="s">
        <v>460</v>
      </c>
      <c r="AL120" s="780"/>
      <c r="AM120" s="780"/>
      <c r="AN120" s="780"/>
      <c r="AO120" s="781"/>
      <c r="AP120" s="824" t="s">
        <v>466</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7402411</v>
      </c>
      <c r="BR120" s="842"/>
      <c r="BS120" s="842"/>
      <c r="BT120" s="842"/>
      <c r="BU120" s="842"/>
      <c r="BV120" s="842">
        <v>7723221</v>
      </c>
      <c r="BW120" s="842"/>
      <c r="BX120" s="842"/>
      <c r="BY120" s="842"/>
      <c r="BZ120" s="842"/>
      <c r="CA120" s="842">
        <v>8592037</v>
      </c>
      <c r="CB120" s="842"/>
      <c r="CC120" s="842"/>
      <c r="CD120" s="842"/>
      <c r="CE120" s="842"/>
      <c r="CF120" s="866">
        <v>67</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14792819</v>
      </c>
      <c r="DH120" s="842"/>
      <c r="DI120" s="842"/>
      <c r="DJ120" s="842"/>
      <c r="DK120" s="842"/>
      <c r="DL120" s="842">
        <v>14070844</v>
      </c>
      <c r="DM120" s="842"/>
      <c r="DN120" s="842"/>
      <c r="DO120" s="842"/>
      <c r="DP120" s="842"/>
      <c r="DQ120" s="842">
        <v>13125789</v>
      </c>
      <c r="DR120" s="842"/>
      <c r="DS120" s="842"/>
      <c r="DT120" s="842"/>
      <c r="DU120" s="842"/>
      <c r="DV120" s="843">
        <v>102.4</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466</v>
      </c>
      <c r="AG121" s="780"/>
      <c r="AH121" s="780"/>
      <c r="AI121" s="780"/>
      <c r="AJ121" s="781"/>
      <c r="AK121" s="782" t="s">
        <v>460</v>
      </c>
      <c r="AL121" s="780"/>
      <c r="AM121" s="780"/>
      <c r="AN121" s="780"/>
      <c r="AO121" s="781"/>
      <c r="AP121" s="824" t="s">
        <v>460</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10554213</v>
      </c>
      <c r="BR121" s="817"/>
      <c r="BS121" s="817"/>
      <c r="BT121" s="817"/>
      <c r="BU121" s="817"/>
      <c r="BV121" s="817">
        <v>9767504</v>
      </c>
      <c r="BW121" s="817"/>
      <c r="BX121" s="817"/>
      <c r="BY121" s="817"/>
      <c r="BZ121" s="817"/>
      <c r="CA121" s="817">
        <v>9269635</v>
      </c>
      <c r="CB121" s="817"/>
      <c r="CC121" s="817"/>
      <c r="CD121" s="817"/>
      <c r="CE121" s="817"/>
      <c r="CF121" s="875">
        <v>72.3</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3728760</v>
      </c>
      <c r="DH121" s="817"/>
      <c r="DI121" s="817"/>
      <c r="DJ121" s="817"/>
      <c r="DK121" s="817"/>
      <c r="DL121" s="817">
        <v>4286622</v>
      </c>
      <c r="DM121" s="817"/>
      <c r="DN121" s="817"/>
      <c r="DO121" s="817"/>
      <c r="DP121" s="817"/>
      <c r="DQ121" s="817">
        <v>4896224</v>
      </c>
      <c r="DR121" s="817"/>
      <c r="DS121" s="817"/>
      <c r="DT121" s="817"/>
      <c r="DU121" s="817"/>
      <c r="DV121" s="794">
        <v>38.200000000000003</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460</v>
      </c>
      <c r="AL122" s="780"/>
      <c r="AM122" s="780"/>
      <c r="AN122" s="780"/>
      <c r="AO122" s="781"/>
      <c r="AP122" s="824" t="s">
        <v>131</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22182613</v>
      </c>
      <c r="BR122" s="845"/>
      <c r="BS122" s="845"/>
      <c r="BT122" s="845"/>
      <c r="BU122" s="845"/>
      <c r="BV122" s="845">
        <v>22786627</v>
      </c>
      <c r="BW122" s="845"/>
      <c r="BX122" s="845"/>
      <c r="BY122" s="845"/>
      <c r="BZ122" s="845"/>
      <c r="CA122" s="845">
        <v>22207079</v>
      </c>
      <c r="CB122" s="845"/>
      <c r="CC122" s="845"/>
      <c r="CD122" s="845"/>
      <c r="CE122" s="845"/>
      <c r="CF122" s="846">
        <v>173.2</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v>8381</v>
      </c>
      <c r="DH122" s="817"/>
      <c r="DI122" s="817"/>
      <c r="DJ122" s="817"/>
      <c r="DK122" s="817"/>
      <c r="DL122" s="817">
        <v>7433</v>
      </c>
      <c r="DM122" s="817"/>
      <c r="DN122" s="817"/>
      <c r="DO122" s="817"/>
      <c r="DP122" s="817"/>
      <c r="DQ122" s="817">
        <v>7118</v>
      </c>
      <c r="DR122" s="817"/>
      <c r="DS122" s="817"/>
      <c r="DT122" s="817"/>
      <c r="DU122" s="817"/>
      <c r="DV122" s="794">
        <v>0.1</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466</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484</v>
      </c>
      <c r="BP123" s="878"/>
      <c r="BQ123" s="832">
        <v>40139237</v>
      </c>
      <c r="BR123" s="833"/>
      <c r="BS123" s="833"/>
      <c r="BT123" s="833"/>
      <c r="BU123" s="833"/>
      <c r="BV123" s="833">
        <v>40277352</v>
      </c>
      <c r="BW123" s="833"/>
      <c r="BX123" s="833"/>
      <c r="BY123" s="833"/>
      <c r="BZ123" s="833"/>
      <c r="CA123" s="833">
        <v>40068751</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396</v>
      </c>
      <c r="DH123" s="780"/>
      <c r="DI123" s="780"/>
      <c r="DJ123" s="780"/>
      <c r="DK123" s="781"/>
      <c r="DL123" s="782" t="s">
        <v>466</v>
      </c>
      <c r="DM123" s="780"/>
      <c r="DN123" s="780"/>
      <c r="DO123" s="780"/>
      <c r="DP123" s="781"/>
      <c r="DQ123" s="782" t="s">
        <v>396</v>
      </c>
      <c r="DR123" s="780"/>
      <c r="DS123" s="780"/>
      <c r="DT123" s="780"/>
      <c r="DU123" s="781"/>
      <c r="DV123" s="824" t="s">
        <v>131</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466</v>
      </c>
      <c r="AG124" s="780"/>
      <c r="AH124" s="780"/>
      <c r="AI124" s="780"/>
      <c r="AJ124" s="781"/>
      <c r="AK124" s="782" t="s">
        <v>131</v>
      </c>
      <c r="AL124" s="780"/>
      <c r="AM124" s="780"/>
      <c r="AN124" s="780"/>
      <c r="AO124" s="781"/>
      <c r="AP124" s="824" t="s">
        <v>396</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121</v>
      </c>
      <c r="BR124" s="831"/>
      <c r="BS124" s="831"/>
      <c r="BT124" s="831"/>
      <c r="BU124" s="831"/>
      <c r="BV124" s="831">
        <v>121.5</v>
      </c>
      <c r="BW124" s="831"/>
      <c r="BX124" s="831"/>
      <c r="BY124" s="831"/>
      <c r="BZ124" s="831"/>
      <c r="CA124" s="831">
        <v>107.3</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488</v>
      </c>
      <c r="DH124" s="764"/>
      <c r="DI124" s="764"/>
      <c r="DJ124" s="764"/>
      <c r="DK124" s="765"/>
      <c r="DL124" s="766" t="s">
        <v>489</v>
      </c>
      <c r="DM124" s="764"/>
      <c r="DN124" s="764"/>
      <c r="DO124" s="764"/>
      <c r="DP124" s="765"/>
      <c r="DQ124" s="766" t="s">
        <v>131</v>
      </c>
      <c r="DR124" s="764"/>
      <c r="DS124" s="764"/>
      <c r="DT124" s="764"/>
      <c r="DU124" s="765"/>
      <c r="DV124" s="848" t="s">
        <v>489</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489</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396</v>
      </c>
      <c r="DR125" s="842"/>
      <c r="DS125" s="842"/>
      <c r="DT125" s="842"/>
      <c r="DU125" s="842"/>
      <c r="DV125" s="843" t="s">
        <v>131</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630249</v>
      </c>
      <c r="AB126" s="780"/>
      <c r="AC126" s="780"/>
      <c r="AD126" s="780"/>
      <c r="AE126" s="781"/>
      <c r="AF126" s="782">
        <v>629123</v>
      </c>
      <c r="AG126" s="780"/>
      <c r="AH126" s="780"/>
      <c r="AI126" s="780"/>
      <c r="AJ126" s="781"/>
      <c r="AK126" s="782">
        <v>538461</v>
      </c>
      <c r="AL126" s="780"/>
      <c r="AM126" s="780"/>
      <c r="AN126" s="780"/>
      <c r="AO126" s="781"/>
      <c r="AP126" s="824">
        <v>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396</v>
      </c>
      <c r="AB127" s="780"/>
      <c r="AC127" s="780"/>
      <c r="AD127" s="780"/>
      <c r="AE127" s="781"/>
      <c r="AF127" s="782" t="s">
        <v>396</v>
      </c>
      <c r="AG127" s="780"/>
      <c r="AH127" s="780"/>
      <c r="AI127" s="780"/>
      <c r="AJ127" s="781"/>
      <c r="AK127" s="782" t="s">
        <v>396</v>
      </c>
      <c r="AL127" s="780"/>
      <c r="AM127" s="780"/>
      <c r="AN127" s="780"/>
      <c r="AO127" s="781"/>
      <c r="AP127" s="824" t="s">
        <v>494</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489</v>
      </c>
      <c r="DH127" s="817"/>
      <c r="DI127" s="817"/>
      <c r="DJ127" s="817"/>
      <c r="DK127" s="817"/>
      <c r="DL127" s="817" t="s">
        <v>131</v>
      </c>
      <c r="DM127" s="817"/>
      <c r="DN127" s="817"/>
      <c r="DO127" s="817"/>
      <c r="DP127" s="817"/>
      <c r="DQ127" s="817" t="s">
        <v>131</v>
      </c>
      <c r="DR127" s="817"/>
      <c r="DS127" s="817"/>
      <c r="DT127" s="817"/>
      <c r="DU127" s="817"/>
      <c r="DV127" s="794" t="s">
        <v>489</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675202</v>
      </c>
      <c r="AB128" s="801"/>
      <c r="AC128" s="801"/>
      <c r="AD128" s="801"/>
      <c r="AE128" s="802"/>
      <c r="AF128" s="803">
        <v>1987674</v>
      </c>
      <c r="AG128" s="801"/>
      <c r="AH128" s="801"/>
      <c r="AI128" s="801"/>
      <c r="AJ128" s="802"/>
      <c r="AK128" s="803">
        <v>845726</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131</v>
      </c>
      <c r="BG128" s="787"/>
      <c r="BH128" s="787"/>
      <c r="BI128" s="787"/>
      <c r="BJ128" s="787"/>
      <c r="BK128" s="787"/>
      <c r="BL128" s="810"/>
      <c r="BM128" s="786">
        <v>12.83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v>114600</v>
      </c>
      <c r="DH128" s="791"/>
      <c r="DI128" s="791"/>
      <c r="DJ128" s="791"/>
      <c r="DK128" s="791"/>
      <c r="DL128" s="791">
        <v>76400</v>
      </c>
      <c r="DM128" s="791"/>
      <c r="DN128" s="791"/>
      <c r="DO128" s="791"/>
      <c r="DP128" s="791"/>
      <c r="DQ128" s="791">
        <v>38200</v>
      </c>
      <c r="DR128" s="791"/>
      <c r="DS128" s="791"/>
      <c r="DT128" s="791"/>
      <c r="DU128" s="791"/>
      <c r="DV128" s="792">
        <v>0.3</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14363471</v>
      </c>
      <c r="AB129" s="780"/>
      <c r="AC129" s="780"/>
      <c r="AD129" s="780"/>
      <c r="AE129" s="781"/>
      <c r="AF129" s="782">
        <v>14574912</v>
      </c>
      <c r="AG129" s="780"/>
      <c r="AH129" s="780"/>
      <c r="AI129" s="780"/>
      <c r="AJ129" s="781"/>
      <c r="AK129" s="782">
        <v>14273042</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131</v>
      </c>
      <c r="BG129" s="771"/>
      <c r="BH129" s="771"/>
      <c r="BI129" s="771"/>
      <c r="BJ129" s="771"/>
      <c r="BK129" s="771"/>
      <c r="BL129" s="772"/>
      <c r="BM129" s="770">
        <v>17.829999999999998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1623832</v>
      </c>
      <c r="AB130" s="780"/>
      <c r="AC130" s="780"/>
      <c r="AD130" s="780"/>
      <c r="AE130" s="781"/>
      <c r="AF130" s="782">
        <v>1524382</v>
      </c>
      <c r="AG130" s="780"/>
      <c r="AH130" s="780"/>
      <c r="AI130" s="780"/>
      <c r="AJ130" s="781"/>
      <c r="AK130" s="782">
        <v>1450149</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11.6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12739639</v>
      </c>
      <c r="AB131" s="764"/>
      <c r="AC131" s="764"/>
      <c r="AD131" s="764"/>
      <c r="AE131" s="765"/>
      <c r="AF131" s="766">
        <v>13050530</v>
      </c>
      <c r="AG131" s="764"/>
      <c r="AH131" s="764"/>
      <c r="AI131" s="764"/>
      <c r="AJ131" s="765"/>
      <c r="AK131" s="766">
        <v>12822893</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107.3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11.840955620000001</v>
      </c>
      <c r="AB132" s="745"/>
      <c r="AC132" s="745"/>
      <c r="AD132" s="745"/>
      <c r="AE132" s="746"/>
      <c r="AF132" s="747">
        <v>10.93300425</v>
      </c>
      <c r="AG132" s="745"/>
      <c r="AH132" s="745"/>
      <c r="AI132" s="745"/>
      <c r="AJ132" s="746"/>
      <c r="AK132" s="747">
        <v>12.12435447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12.3</v>
      </c>
      <c r="AB133" s="724"/>
      <c r="AC133" s="724"/>
      <c r="AD133" s="724"/>
      <c r="AE133" s="725"/>
      <c r="AF133" s="723">
        <v>11.6</v>
      </c>
      <c r="AG133" s="724"/>
      <c r="AH133" s="724"/>
      <c r="AI133" s="724"/>
      <c r="AJ133" s="725"/>
      <c r="AK133" s="723">
        <v>11.6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9xiBi3TIKLNdfc+bojYQ7Aymd551l87kqRrfyv203xpCcyHDdmTa1pudi+EYU0zOOxpPG1uCHZJu2L8qC613A==" saltValue="Q0BdKHyBv3jxMuIkgB56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4B5D-0D51-4D6C-B9A7-36859D6EE90A}">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0BYotcKoiX1Y8PNrZANlP1fnPYWiCAIuS1UftcEzvkpHnpPbxbLLkxe9DeJ/jEDP11jWeJVIErXGsnLPfRjEQ==" saltValue="G9zeor/KqzYX6DKDGOP3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IcUMA34QSgI+5hJA45edHoyVYLwQ+98dB3e0HOqrKf1DjkQeR7Kg6OLv9BUkmj3EPmLCmT3K4T0e/CSteX2mw==" saltValue="PBZjW6WNWHzEo1oL2h+9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3906828</v>
      </c>
      <c r="AP9" s="281">
        <v>66838</v>
      </c>
      <c r="AQ9" s="282">
        <v>73449</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25812</v>
      </c>
      <c r="AP10" s="284">
        <v>442</v>
      </c>
      <c r="AQ10" s="285">
        <v>5917</v>
      </c>
      <c r="AR10" s="286">
        <v>-92.5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263155</v>
      </c>
      <c r="AP11" s="284">
        <v>4502</v>
      </c>
      <c r="AQ11" s="285">
        <v>1123</v>
      </c>
      <c r="AR11" s="286">
        <v>300.89999999999998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9</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140006</v>
      </c>
      <c r="AP13" s="284">
        <v>2395</v>
      </c>
      <c r="AQ13" s="285">
        <v>2374</v>
      </c>
      <c r="AR13" s="286">
        <v>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60836</v>
      </c>
      <c r="AP14" s="284">
        <v>1041</v>
      </c>
      <c r="AQ14" s="285">
        <v>1666</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-85119</v>
      </c>
      <c r="AP15" s="284">
        <v>-1456</v>
      </c>
      <c r="AQ15" s="285">
        <v>-4765</v>
      </c>
      <c r="AR15" s="286">
        <v>-69.400000000000006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4311518</v>
      </c>
      <c r="AP16" s="284">
        <v>73762</v>
      </c>
      <c r="AQ16" s="285">
        <v>79774</v>
      </c>
      <c r="AR16" s="286">
        <v>-7.5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7.85</v>
      </c>
      <c r="AP21" s="298">
        <v>7.58</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96.9</v>
      </c>
      <c r="AP22" s="303">
        <v>98.4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2029244</v>
      </c>
      <c r="AP32" s="312">
        <v>34716</v>
      </c>
      <c r="AQ32" s="313">
        <v>42324</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v>47</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1274541</v>
      </c>
      <c r="AP35" s="312">
        <v>21805</v>
      </c>
      <c r="AQ35" s="313">
        <v>12192</v>
      </c>
      <c r="AR35" s="314">
        <v>78.8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8322</v>
      </c>
      <c r="AP36" s="312">
        <v>142</v>
      </c>
      <c r="AQ36" s="313">
        <v>2056</v>
      </c>
      <c r="AR36" s="314">
        <v>-93.1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538461</v>
      </c>
      <c r="AP37" s="312">
        <v>9212</v>
      </c>
      <c r="AQ37" s="313">
        <v>621</v>
      </c>
      <c r="AR37" s="314">
        <v>1383.4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-845726</v>
      </c>
      <c r="AP39" s="312">
        <v>-14469</v>
      </c>
      <c r="AQ39" s="313">
        <v>-5206</v>
      </c>
      <c r="AR39" s="314">
        <v>177.9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-1450149</v>
      </c>
      <c r="AP40" s="312">
        <v>-24809</v>
      </c>
      <c r="AQ40" s="313">
        <v>-36761</v>
      </c>
      <c r="AR40" s="314">
        <v>-32.5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1554693</v>
      </c>
      <c r="AP41" s="312">
        <v>26598</v>
      </c>
      <c r="AQ41" s="313">
        <v>15273</v>
      </c>
      <c r="AR41" s="314">
        <v>74.2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3069343</v>
      </c>
      <c r="AN51" s="334">
        <v>51990</v>
      </c>
      <c r="AO51" s="335">
        <v>-12.4</v>
      </c>
      <c r="AP51" s="336">
        <v>54684</v>
      </c>
      <c r="AQ51" s="337">
        <v>1.1000000000000001</v>
      </c>
      <c r="AR51" s="338">
        <v>-13.5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1914776</v>
      </c>
      <c r="AN52" s="342">
        <v>32433</v>
      </c>
      <c r="AO52" s="343">
        <v>-6.3</v>
      </c>
      <c r="AP52" s="344">
        <v>32829</v>
      </c>
      <c r="AQ52" s="345">
        <v>7.2</v>
      </c>
      <c r="AR52" s="346">
        <v>-13.5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3800603</v>
      </c>
      <c r="AN53" s="334">
        <v>64077</v>
      </c>
      <c r="AO53" s="335">
        <v>23.2</v>
      </c>
      <c r="AP53" s="336">
        <v>62383</v>
      </c>
      <c r="AQ53" s="337">
        <v>14.1</v>
      </c>
      <c r="AR53" s="338">
        <v>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2376224</v>
      </c>
      <c r="AN54" s="342">
        <v>40062</v>
      </c>
      <c r="AO54" s="343">
        <v>23.5</v>
      </c>
      <c r="AP54" s="344">
        <v>35325</v>
      </c>
      <c r="AQ54" s="345">
        <v>7.6</v>
      </c>
      <c r="AR54" s="346">
        <v>15.9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9181440</v>
      </c>
      <c r="AN55" s="334">
        <v>155591</v>
      </c>
      <c r="AO55" s="335">
        <v>142.80000000000001</v>
      </c>
      <c r="AP55" s="336">
        <v>63812</v>
      </c>
      <c r="AQ55" s="337">
        <v>2.2999999999999998</v>
      </c>
      <c r="AR55" s="338">
        <v>140.5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8202560</v>
      </c>
      <c r="AN56" s="342">
        <v>139003</v>
      </c>
      <c r="AO56" s="343">
        <v>247</v>
      </c>
      <c r="AP56" s="344">
        <v>33848</v>
      </c>
      <c r="AQ56" s="345">
        <v>-4.2</v>
      </c>
      <c r="AR56" s="346">
        <v>251.2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3831701</v>
      </c>
      <c r="AN57" s="334">
        <v>65500</v>
      </c>
      <c r="AO57" s="335">
        <v>-57.9</v>
      </c>
      <c r="AP57" s="336">
        <v>54225</v>
      </c>
      <c r="AQ57" s="337">
        <v>-15</v>
      </c>
      <c r="AR57" s="338">
        <v>-42.9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2488001</v>
      </c>
      <c r="AN58" s="342">
        <v>42531</v>
      </c>
      <c r="AO58" s="343">
        <v>-69.400000000000006</v>
      </c>
      <c r="AP58" s="344">
        <v>27337</v>
      </c>
      <c r="AQ58" s="345">
        <v>-19.2</v>
      </c>
      <c r="AR58" s="346">
        <v>-50.2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3945728</v>
      </c>
      <c r="AN59" s="334">
        <v>67504</v>
      </c>
      <c r="AO59" s="335">
        <v>3.1</v>
      </c>
      <c r="AP59" s="336">
        <v>54016</v>
      </c>
      <c r="AQ59" s="337">
        <v>-0.4</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2678139</v>
      </c>
      <c r="AN60" s="342">
        <v>45818</v>
      </c>
      <c r="AO60" s="343">
        <v>7.7</v>
      </c>
      <c r="AP60" s="344">
        <v>28078</v>
      </c>
      <c r="AQ60" s="345">
        <v>2.7</v>
      </c>
      <c r="AR60" s="346">
        <v>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4765763</v>
      </c>
      <c r="AN61" s="349">
        <v>80932</v>
      </c>
      <c r="AO61" s="350">
        <v>19.8</v>
      </c>
      <c r="AP61" s="351">
        <v>57824</v>
      </c>
      <c r="AQ61" s="352">
        <v>0.4</v>
      </c>
      <c r="AR61" s="338">
        <v>19.399999999999999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3531940</v>
      </c>
      <c r="AN62" s="342">
        <v>59969</v>
      </c>
      <c r="AO62" s="343">
        <v>40.5</v>
      </c>
      <c r="AP62" s="344">
        <v>31483</v>
      </c>
      <c r="AQ62" s="345">
        <v>-1.2</v>
      </c>
      <c r="AR62" s="346">
        <v>41.7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6m8RyaKf2rR9V6dfiROB68ZqDNjoEls2dn1PKv4kEGk6abWdzt2bSO6gSic/r8LYtsYIgOWVHqzcP6A43ZNKw==" saltValue="u3MH4SKRL7ERtJesHOt6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oFpRuJ6CvL+oOR1aSlfYn5Nn9+83MU3p3cMfoK6Rur4EjcyvfeLxZaZ1uY3isstWPG10Z8+K+i3j1aXH/kH56Q==" saltValue="XBq3m7+h3o7T1CT2ESB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1HUia7X/s0XggP5D9br1OwuLd9C2CNbkBDX1WYaGpG8/m2BRDc5qlsFTFs/Ndhxo+SQKCewNYbTE+h+tUpfLhA==" saltValue="89a1ohbYSSyufxgZ0H2E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11.62</v>
      </c>
      <c r="G47" s="12">
        <v>15.12</v>
      </c>
      <c r="H47" s="12">
        <v>15.66</v>
      </c>
      <c r="I47" s="12">
        <v>17.5</v>
      </c>
      <c r="J47" s="13">
        <v>18.57</v>
      </c>
    </row>
    <row r="48" spans="2:10" ht="57.75" customHeight="1" x14ac:dyDescent="0.15">
      <c r="B48" s="14"/>
      <c r="C48" s="1141" t="s">
        <v>4</v>
      </c>
      <c r="D48" s="1141"/>
      <c r="E48" s="1142"/>
      <c r="F48" s="15">
        <v>6.96</v>
      </c>
      <c r="G48" s="16">
        <v>7.01</v>
      </c>
      <c r="H48" s="16">
        <v>8.64</v>
      </c>
      <c r="I48" s="16">
        <v>10.82</v>
      </c>
      <c r="J48" s="17">
        <v>7.96</v>
      </c>
    </row>
    <row r="49" spans="2:10" ht="57.75" customHeight="1" thickBot="1" x14ac:dyDescent="0.2">
      <c r="B49" s="18"/>
      <c r="C49" s="1143" t="s">
        <v>5</v>
      </c>
      <c r="D49" s="1143"/>
      <c r="E49" s="1144"/>
      <c r="F49" s="19" t="s">
        <v>572</v>
      </c>
      <c r="G49" s="20">
        <v>0.14000000000000001</v>
      </c>
      <c r="H49" s="20" t="s">
        <v>573</v>
      </c>
      <c r="I49" s="20">
        <v>4.37</v>
      </c>
      <c r="J49" s="21" t="s">
        <v>574</v>
      </c>
    </row>
    <row r="50" spans="2:10" x14ac:dyDescent="0.15"/>
  </sheetData>
  <sheetProtection algorithmName="SHA-512" hashValue="RdBHGyW/19btL4I4Yr2Ft5i4lXnZFb9ISfcSYfh+tQhANalL/+a90y6BpwXPYpbjJbiFdJj7T36gtmZCs1jjbA==" saltValue="TOuakzWAcjwBLUvHfOAF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575</v>
      </c>
      <c r="D34" s="1151"/>
      <c r="E34" s="1152"/>
      <c r="F34" s="32">
        <v>40.07</v>
      </c>
      <c r="G34" s="33">
        <v>59.82</v>
      </c>
      <c r="H34" s="33">
        <v>71.3</v>
      </c>
      <c r="I34" s="33">
        <v>87.58</v>
      </c>
      <c r="J34" s="34">
        <v>126.15</v>
      </c>
      <c r="K34" s="22"/>
      <c r="L34" s="22"/>
      <c r="M34" s="22"/>
      <c r="N34" s="22"/>
      <c r="O34" s="22"/>
      <c r="P34" s="22"/>
    </row>
    <row r="35" spans="1:16" ht="39" customHeight="1" x14ac:dyDescent="0.15">
      <c r="A35" s="22"/>
      <c r="B35" s="35"/>
      <c r="C35" s="1145" t="s">
        <v>576</v>
      </c>
      <c r="D35" s="1146"/>
      <c r="E35" s="1147"/>
      <c r="F35" s="36">
        <v>8.86</v>
      </c>
      <c r="G35" s="37">
        <v>5.56</v>
      </c>
      <c r="H35" s="37">
        <v>5.09</v>
      </c>
      <c r="I35" s="37">
        <v>10.84</v>
      </c>
      <c r="J35" s="38">
        <v>14.05</v>
      </c>
      <c r="K35" s="22"/>
      <c r="L35" s="22"/>
      <c r="M35" s="22"/>
      <c r="N35" s="22"/>
      <c r="O35" s="22"/>
      <c r="P35" s="22"/>
    </row>
    <row r="36" spans="1:16" ht="39" customHeight="1" x14ac:dyDescent="0.15">
      <c r="A36" s="22"/>
      <c r="B36" s="35"/>
      <c r="C36" s="1145" t="s">
        <v>577</v>
      </c>
      <c r="D36" s="1146"/>
      <c r="E36" s="1147"/>
      <c r="F36" s="36">
        <v>6.86</v>
      </c>
      <c r="G36" s="37">
        <v>6.96</v>
      </c>
      <c r="H36" s="37">
        <v>8.6199999999999992</v>
      </c>
      <c r="I36" s="37">
        <v>10.82</v>
      </c>
      <c r="J36" s="38">
        <v>7.95</v>
      </c>
      <c r="K36" s="22"/>
      <c r="L36" s="22"/>
      <c r="M36" s="22"/>
      <c r="N36" s="22"/>
      <c r="O36" s="22"/>
      <c r="P36" s="22"/>
    </row>
    <row r="37" spans="1:16" ht="39" customHeight="1" x14ac:dyDescent="0.15">
      <c r="A37" s="22"/>
      <c r="B37" s="35"/>
      <c r="C37" s="1145" t="s">
        <v>578</v>
      </c>
      <c r="D37" s="1146"/>
      <c r="E37" s="1147"/>
      <c r="F37" s="36">
        <v>10.8</v>
      </c>
      <c r="G37" s="37">
        <v>10.63</v>
      </c>
      <c r="H37" s="37">
        <v>8.1199999999999992</v>
      </c>
      <c r="I37" s="37">
        <v>7.94</v>
      </c>
      <c r="J37" s="38">
        <v>6.88</v>
      </c>
      <c r="K37" s="22"/>
      <c r="L37" s="22"/>
      <c r="M37" s="22"/>
      <c r="N37" s="22"/>
      <c r="O37" s="22"/>
      <c r="P37" s="22"/>
    </row>
    <row r="38" spans="1:16" ht="39" customHeight="1" x14ac:dyDescent="0.15">
      <c r="A38" s="22"/>
      <c r="B38" s="35"/>
      <c r="C38" s="1145" t="s">
        <v>579</v>
      </c>
      <c r="D38" s="1146"/>
      <c r="E38" s="1147"/>
      <c r="F38" s="36" t="s">
        <v>526</v>
      </c>
      <c r="G38" s="37" t="s">
        <v>526</v>
      </c>
      <c r="H38" s="37">
        <v>1.56</v>
      </c>
      <c r="I38" s="37">
        <v>2.9</v>
      </c>
      <c r="J38" s="38">
        <v>4.5</v>
      </c>
      <c r="K38" s="22"/>
      <c r="L38" s="22"/>
      <c r="M38" s="22"/>
      <c r="N38" s="22"/>
      <c r="O38" s="22"/>
      <c r="P38" s="22"/>
    </row>
    <row r="39" spans="1:16" ht="39" customHeight="1" x14ac:dyDescent="0.15">
      <c r="A39" s="22"/>
      <c r="B39" s="35"/>
      <c r="C39" s="1145" t="s">
        <v>580</v>
      </c>
      <c r="D39" s="1146"/>
      <c r="E39" s="1147"/>
      <c r="F39" s="36">
        <v>1.08</v>
      </c>
      <c r="G39" s="37">
        <v>0.56999999999999995</v>
      </c>
      <c r="H39" s="37">
        <v>0.79</v>
      </c>
      <c r="I39" s="37">
        <v>0.9</v>
      </c>
      <c r="J39" s="38">
        <v>1.27</v>
      </c>
      <c r="K39" s="22"/>
      <c r="L39" s="22"/>
      <c r="M39" s="22"/>
      <c r="N39" s="22"/>
      <c r="O39" s="22"/>
      <c r="P39" s="22"/>
    </row>
    <row r="40" spans="1:16" ht="39" customHeight="1" x14ac:dyDescent="0.15">
      <c r="A40" s="22"/>
      <c r="B40" s="35"/>
      <c r="C40" s="1145" t="s">
        <v>581</v>
      </c>
      <c r="D40" s="1146"/>
      <c r="E40" s="1147"/>
      <c r="F40" s="36">
        <v>0.91</v>
      </c>
      <c r="G40" s="37">
        <v>0.41</v>
      </c>
      <c r="H40" s="37">
        <v>0.52</v>
      </c>
      <c r="I40" s="37">
        <v>0.75</v>
      </c>
      <c r="J40" s="38">
        <v>0.42</v>
      </c>
      <c r="K40" s="22"/>
      <c r="L40" s="22"/>
      <c r="M40" s="22"/>
      <c r="N40" s="22"/>
      <c r="O40" s="22"/>
      <c r="P40" s="22"/>
    </row>
    <row r="41" spans="1:16" ht="39" customHeight="1" x14ac:dyDescent="0.15">
      <c r="A41" s="22"/>
      <c r="B41" s="35"/>
      <c r="C41" s="1145" t="s">
        <v>582</v>
      </c>
      <c r="D41" s="1146"/>
      <c r="E41" s="1147"/>
      <c r="F41" s="36">
        <v>0.09</v>
      </c>
      <c r="G41" s="37">
        <v>0.05</v>
      </c>
      <c r="H41" s="37">
        <v>0.01</v>
      </c>
      <c r="I41" s="37">
        <v>0</v>
      </c>
      <c r="J41" s="38">
        <v>0.01</v>
      </c>
      <c r="K41" s="22"/>
      <c r="L41" s="22"/>
      <c r="M41" s="22"/>
      <c r="N41" s="22"/>
      <c r="O41" s="22"/>
      <c r="P41" s="22"/>
    </row>
    <row r="42" spans="1:16" ht="39" customHeight="1" x14ac:dyDescent="0.15">
      <c r="A42" s="22"/>
      <c r="B42" s="39"/>
      <c r="C42" s="1145" t="s">
        <v>583</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584</v>
      </c>
      <c r="D43" s="1149"/>
      <c r="E43" s="1150"/>
      <c r="F43" s="41">
        <v>0.49</v>
      </c>
      <c r="G43" s="42">
        <v>8.4</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vRuPMT7KC8/swdbfslag3B0n6qDXntNqmxnx1G4iVBWfwEwbnOzOjR+KUCPxwLzm/v2XeA2wH0Krq9x4mlzqA==" saltValue="0bsR/r40qXTdVNSz2Ab6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2109</v>
      </c>
      <c r="L45" s="60">
        <v>2085</v>
      </c>
      <c r="M45" s="60">
        <v>2070</v>
      </c>
      <c r="N45" s="60">
        <v>3118</v>
      </c>
      <c r="O45" s="61">
        <v>2029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1570</v>
      </c>
      <c r="L48" s="64">
        <v>1525</v>
      </c>
      <c r="M48" s="64">
        <v>1092</v>
      </c>
      <c r="N48" s="64">
        <v>1169</v>
      </c>
      <c r="O48" s="65">
        <v>1275</v>
      </c>
      <c r="P48" s="48"/>
      <c r="Q48" s="48"/>
      <c r="R48" s="48"/>
      <c r="S48" s="48"/>
      <c r="T48" s="48"/>
      <c r="U48" s="48"/>
    </row>
    <row r="49" spans="1:21" ht="30.75" customHeight="1" x14ac:dyDescent="0.15">
      <c r="A49" s="48"/>
      <c r="B49" s="1178"/>
      <c r="C49" s="1179"/>
      <c r="D49" s="62"/>
      <c r="E49" s="1155" t="s">
        <v>16</v>
      </c>
      <c r="F49" s="1155"/>
      <c r="G49" s="1155"/>
      <c r="H49" s="1155"/>
      <c r="I49" s="1155"/>
      <c r="J49" s="1156"/>
      <c r="K49" s="63">
        <v>7</v>
      </c>
      <c r="L49" s="64">
        <v>6</v>
      </c>
      <c r="M49" s="64">
        <v>15</v>
      </c>
      <c r="N49" s="64">
        <v>23</v>
      </c>
      <c r="O49" s="65">
        <v>8</v>
      </c>
      <c r="P49" s="48"/>
      <c r="Q49" s="48"/>
      <c r="R49" s="48"/>
      <c r="S49" s="48"/>
      <c r="T49" s="48"/>
      <c r="U49" s="48"/>
    </row>
    <row r="50" spans="1:21" ht="30.75" customHeight="1" x14ac:dyDescent="0.15">
      <c r="A50" s="48"/>
      <c r="B50" s="1178"/>
      <c r="C50" s="1179"/>
      <c r="D50" s="62"/>
      <c r="E50" s="1155" t="s">
        <v>17</v>
      </c>
      <c r="F50" s="1155"/>
      <c r="G50" s="1155"/>
      <c r="H50" s="1155"/>
      <c r="I50" s="1155"/>
      <c r="J50" s="1156"/>
      <c r="K50" s="63">
        <v>559</v>
      </c>
      <c r="L50" s="64">
        <v>538</v>
      </c>
      <c r="M50" s="64">
        <v>630</v>
      </c>
      <c r="N50" s="64">
        <v>629</v>
      </c>
      <c r="O50" s="65">
        <v>538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2707</v>
      </c>
      <c r="L52" s="64">
        <v>2696</v>
      </c>
      <c r="M52" s="64">
        <v>2299</v>
      </c>
      <c r="N52" s="64">
        <v>3513</v>
      </c>
      <c r="O52" s="65">
        <v>2296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1538</v>
      </c>
      <c r="L53" s="69">
        <v>1458</v>
      </c>
      <c r="M53" s="69">
        <v>1508</v>
      </c>
      <c r="N53" s="69">
        <v>1426</v>
      </c>
      <c r="O53" s="70">
        <v>1554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27</v>
      </c>
      <c r="C58" s="1162"/>
      <c r="D58" s="1167" t="s">
        <v>28</v>
      </c>
      <c r="E58" s="1168"/>
      <c r="F58" s="1168"/>
      <c r="G58" s="1168"/>
      <c r="H58" s="1168"/>
      <c r="I58" s="1168"/>
      <c r="J58" s="1169"/>
      <c r="K58" s="83" t="s">
        <v>596</v>
      </c>
      <c r="L58" s="84" t="s">
        <v>596</v>
      </c>
      <c r="M58" s="84" t="s">
        <v>596</v>
      </c>
      <c r="N58" s="84" t="s">
        <v>596</v>
      </c>
      <c r="O58" s="85" t="s">
        <v>596</v>
      </c>
    </row>
    <row r="59" spans="1:21" ht="31.5" customHeight="1" x14ac:dyDescent="0.15">
      <c r="B59" s="1163"/>
      <c r="C59" s="1164"/>
      <c r="D59" s="1170" t="s">
        <v>29</v>
      </c>
      <c r="E59" s="1171"/>
      <c r="F59" s="1171"/>
      <c r="G59" s="1171"/>
      <c r="H59" s="1171"/>
      <c r="I59" s="1171"/>
      <c r="J59" s="1172"/>
      <c r="K59" s="86" t="s">
        <v>596</v>
      </c>
      <c r="L59" s="87" t="s">
        <v>596</v>
      </c>
      <c r="M59" s="87" t="s">
        <v>596</v>
      </c>
      <c r="N59" s="87" t="s">
        <v>596</v>
      </c>
      <c r="O59" s="88" t="s">
        <v>596</v>
      </c>
    </row>
    <row r="60" spans="1:21" ht="31.5" customHeight="1" thickBot="1" x14ac:dyDescent="0.2">
      <c r="B60" s="1165"/>
      <c r="C60" s="1166"/>
      <c r="D60" s="1173" t="s">
        <v>30</v>
      </c>
      <c r="E60" s="1174"/>
      <c r="F60" s="1174"/>
      <c r="G60" s="1174"/>
      <c r="H60" s="1174"/>
      <c r="I60" s="1174"/>
      <c r="J60" s="1175"/>
      <c r="K60" s="89" t="s">
        <v>596</v>
      </c>
      <c r="L60" s="90" t="s">
        <v>596</v>
      </c>
      <c r="M60" s="90" t="s">
        <v>596</v>
      </c>
      <c r="N60" s="90" t="s">
        <v>596</v>
      </c>
      <c r="O60" s="91" t="s">
        <v>596</v>
      </c>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N7icPMadfL6tmEwNdQrGBzE7R0eqtONIkoNaCCvoypaaNHSEg+Q66UYjWRPH31f8HQVDYEYEBe8venjhaQpCw==" saltValue="gxBU3RqH9uFZF6Dqj+zo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33</v>
      </c>
      <c r="C41" s="1197"/>
      <c r="D41" s="105"/>
      <c r="E41" s="1198" t="s">
        <v>34</v>
      </c>
      <c r="F41" s="1198"/>
      <c r="G41" s="1198"/>
      <c r="H41" s="1199"/>
      <c r="I41" s="355">
        <v>22354</v>
      </c>
      <c r="J41" s="356">
        <v>22243</v>
      </c>
      <c r="K41" s="356">
        <v>28023</v>
      </c>
      <c r="L41" s="356">
        <v>27098</v>
      </c>
      <c r="M41" s="357">
        <v>26572</v>
      </c>
    </row>
    <row r="42" spans="2:13" ht="27.75" customHeight="1" x14ac:dyDescent="0.15">
      <c r="B42" s="1186"/>
      <c r="C42" s="1187"/>
      <c r="D42" s="106"/>
      <c r="E42" s="1190" t="s">
        <v>35</v>
      </c>
      <c r="F42" s="1190"/>
      <c r="G42" s="1190"/>
      <c r="H42" s="1191"/>
      <c r="I42" s="358">
        <v>5734</v>
      </c>
      <c r="J42" s="359">
        <v>5771</v>
      </c>
      <c r="K42" s="359">
        <v>5339</v>
      </c>
      <c r="L42" s="359">
        <v>4898</v>
      </c>
      <c r="M42" s="360">
        <v>3538</v>
      </c>
    </row>
    <row r="43" spans="2:13" ht="27.75" customHeight="1" x14ac:dyDescent="0.15">
      <c r="B43" s="1186"/>
      <c r="C43" s="1187"/>
      <c r="D43" s="106"/>
      <c r="E43" s="1190" t="s">
        <v>36</v>
      </c>
      <c r="F43" s="1190"/>
      <c r="G43" s="1190"/>
      <c r="H43" s="1191"/>
      <c r="I43" s="358">
        <v>17968</v>
      </c>
      <c r="J43" s="359">
        <v>18277</v>
      </c>
      <c r="K43" s="359">
        <v>18530</v>
      </c>
      <c r="L43" s="359">
        <v>18365</v>
      </c>
      <c r="M43" s="360">
        <v>18029</v>
      </c>
    </row>
    <row r="44" spans="2:13" ht="27.75" customHeight="1" x14ac:dyDescent="0.15">
      <c r="B44" s="1186"/>
      <c r="C44" s="1187"/>
      <c r="D44" s="106"/>
      <c r="E44" s="1190" t="s">
        <v>37</v>
      </c>
      <c r="F44" s="1190"/>
      <c r="G44" s="1190"/>
      <c r="H44" s="1191"/>
      <c r="I44" s="358">
        <v>210</v>
      </c>
      <c r="J44" s="359">
        <v>344</v>
      </c>
      <c r="K44" s="359">
        <v>1081</v>
      </c>
      <c r="L44" s="359">
        <v>3280</v>
      </c>
      <c r="M44" s="360">
        <v>3056</v>
      </c>
    </row>
    <row r="45" spans="2:13" ht="27.75" customHeight="1" x14ac:dyDescent="0.15">
      <c r="B45" s="1186"/>
      <c r="C45" s="1187"/>
      <c r="D45" s="106"/>
      <c r="E45" s="1190" t="s">
        <v>38</v>
      </c>
      <c r="F45" s="1190"/>
      <c r="G45" s="1190"/>
      <c r="H45" s="1191"/>
      <c r="I45" s="358">
        <v>2244</v>
      </c>
      <c r="J45" s="359">
        <v>2321</v>
      </c>
      <c r="K45" s="359">
        <v>2472</v>
      </c>
      <c r="L45" s="359">
        <v>2428</v>
      </c>
      <c r="M45" s="360">
        <v>2597</v>
      </c>
    </row>
    <row r="46" spans="2:13" ht="27.75" customHeight="1" x14ac:dyDescent="0.15">
      <c r="B46" s="1186"/>
      <c r="C46" s="1187"/>
      <c r="D46" s="107"/>
      <c r="E46" s="1190" t="s">
        <v>39</v>
      </c>
      <c r="F46" s="1190"/>
      <c r="G46" s="1190"/>
      <c r="H46" s="1191"/>
      <c r="I46" s="358">
        <v>191</v>
      </c>
      <c r="J46" s="359">
        <v>153</v>
      </c>
      <c r="K46" s="359">
        <v>115</v>
      </c>
      <c r="L46" s="359">
        <v>76</v>
      </c>
      <c r="M46" s="360">
        <v>38</v>
      </c>
    </row>
    <row r="47" spans="2:13" ht="27.75" customHeight="1" x14ac:dyDescent="0.15">
      <c r="B47" s="1186"/>
      <c r="C47" s="1187"/>
      <c r="D47" s="108"/>
      <c r="E47" s="1200" t="s">
        <v>40</v>
      </c>
      <c r="F47" s="1201"/>
      <c r="G47" s="1201"/>
      <c r="H47" s="1202"/>
      <c r="I47" s="358" t="s">
        <v>526</v>
      </c>
      <c r="J47" s="359" t="s">
        <v>526</v>
      </c>
      <c r="K47" s="359" t="s">
        <v>526</v>
      </c>
      <c r="L47" s="359" t="s">
        <v>526</v>
      </c>
      <c r="M47" s="360" t="s">
        <v>526</v>
      </c>
    </row>
    <row r="48" spans="2:13" ht="27.75" customHeight="1" x14ac:dyDescent="0.15">
      <c r="B48" s="1186"/>
      <c r="C48" s="1187"/>
      <c r="D48" s="106"/>
      <c r="E48" s="1190" t="s">
        <v>41</v>
      </c>
      <c r="F48" s="1190"/>
      <c r="G48" s="1190"/>
      <c r="H48" s="1191"/>
      <c r="I48" s="358" t="s">
        <v>526</v>
      </c>
      <c r="J48" s="359" t="s">
        <v>526</v>
      </c>
      <c r="K48" s="359" t="s">
        <v>526</v>
      </c>
      <c r="L48" s="359" t="s">
        <v>526</v>
      </c>
      <c r="M48" s="360" t="s">
        <v>526</v>
      </c>
    </row>
    <row r="49" spans="2:13" ht="27.75" customHeight="1" x14ac:dyDescent="0.15">
      <c r="B49" s="1188"/>
      <c r="C49" s="1189"/>
      <c r="D49" s="106"/>
      <c r="E49" s="1190" t="s">
        <v>42</v>
      </c>
      <c r="F49" s="1190"/>
      <c r="G49" s="1190"/>
      <c r="H49" s="1191"/>
      <c r="I49" s="358" t="s">
        <v>526</v>
      </c>
      <c r="J49" s="359" t="s">
        <v>526</v>
      </c>
      <c r="K49" s="359" t="s">
        <v>526</v>
      </c>
      <c r="L49" s="359" t="s">
        <v>526</v>
      </c>
      <c r="M49" s="360" t="s">
        <v>526</v>
      </c>
    </row>
    <row r="50" spans="2:13" ht="27.75" customHeight="1" x14ac:dyDescent="0.15">
      <c r="B50" s="1184" t="s">
        <v>43</v>
      </c>
      <c r="C50" s="1185"/>
      <c r="D50" s="109"/>
      <c r="E50" s="1190" t="s">
        <v>44</v>
      </c>
      <c r="F50" s="1190"/>
      <c r="G50" s="1190"/>
      <c r="H50" s="1191"/>
      <c r="I50" s="358">
        <v>5164</v>
      </c>
      <c r="J50" s="359">
        <v>5984</v>
      </c>
      <c r="K50" s="359">
        <v>7402</v>
      </c>
      <c r="L50" s="359">
        <v>7723</v>
      </c>
      <c r="M50" s="360">
        <v>8592</v>
      </c>
    </row>
    <row r="51" spans="2:13" ht="27.75" customHeight="1" x14ac:dyDescent="0.15">
      <c r="B51" s="1186"/>
      <c r="C51" s="1187"/>
      <c r="D51" s="106"/>
      <c r="E51" s="1190" t="s">
        <v>45</v>
      </c>
      <c r="F51" s="1190"/>
      <c r="G51" s="1190"/>
      <c r="H51" s="1191"/>
      <c r="I51" s="358">
        <v>10165</v>
      </c>
      <c r="J51" s="359">
        <v>10305</v>
      </c>
      <c r="K51" s="359">
        <v>10554</v>
      </c>
      <c r="L51" s="359">
        <v>9768</v>
      </c>
      <c r="M51" s="360">
        <v>9270</v>
      </c>
    </row>
    <row r="52" spans="2:13" ht="27.75" customHeight="1" x14ac:dyDescent="0.15">
      <c r="B52" s="1188"/>
      <c r="C52" s="1189"/>
      <c r="D52" s="106"/>
      <c r="E52" s="1190" t="s">
        <v>46</v>
      </c>
      <c r="F52" s="1190"/>
      <c r="G52" s="1190"/>
      <c r="H52" s="1191"/>
      <c r="I52" s="358">
        <v>19076</v>
      </c>
      <c r="J52" s="359">
        <v>19536</v>
      </c>
      <c r="K52" s="359">
        <v>22183</v>
      </c>
      <c r="L52" s="359">
        <v>22787</v>
      </c>
      <c r="M52" s="360">
        <v>22207</v>
      </c>
    </row>
    <row r="53" spans="2:13" ht="27.75" customHeight="1" thickBot="1" x14ac:dyDescent="0.2">
      <c r="B53" s="1192" t="s">
        <v>47</v>
      </c>
      <c r="C53" s="1193"/>
      <c r="D53" s="110"/>
      <c r="E53" s="1194" t="s">
        <v>48</v>
      </c>
      <c r="F53" s="1194"/>
      <c r="G53" s="1194"/>
      <c r="H53" s="1195"/>
      <c r="I53" s="361">
        <v>14296</v>
      </c>
      <c r="J53" s="362">
        <v>13284</v>
      </c>
      <c r="K53" s="362">
        <v>15421</v>
      </c>
      <c r="L53" s="362">
        <v>15869</v>
      </c>
      <c r="M53" s="363">
        <v>13760</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yaf6yrgCSeWas5cUl4j+KF5P///i5sj5H09EyJWP1H/u4v1WisVqSU8Jr0c7Q+ozsli03Yq1kFKysW4JCyxWFw==" saltValue="GDMkH9v6CGNdUbwhpNl7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51</v>
      </c>
      <c r="D55" s="1211"/>
      <c r="E55" s="1212"/>
      <c r="F55" s="122">
        <v>2250</v>
      </c>
      <c r="G55" s="122">
        <v>2550</v>
      </c>
      <c r="H55" s="123">
        <v>2650</v>
      </c>
    </row>
    <row r="56" spans="2:8" ht="52.5" customHeight="1" x14ac:dyDescent="0.15">
      <c r="B56" s="124"/>
      <c r="C56" s="1213" t="s">
        <v>52</v>
      </c>
      <c r="D56" s="1213"/>
      <c r="E56" s="1214"/>
      <c r="F56" s="125" t="s">
        <v>526</v>
      </c>
      <c r="G56" s="125">
        <v>722</v>
      </c>
      <c r="H56" s="126">
        <v>723</v>
      </c>
    </row>
    <row r="57" spans="2:8" ht="53.25" customHeight="1" x14ac:dyDescent="0.15">
      <c r="B57" s="124"/>
      <c r="C57" s="1215" t="s">
        <v>53</v>
      </c>
      <c r="D57" s="1215"/>
      <c r="E57" s="1216"/>
      <c r="F57" s="127">
        <v>3991</v>
      </c>
      <c r="G57" s="127">
        <v>3289</v>
      </c>
      <c r="H57" s="128">
        <v>4058</v>
      </c>
    </row>
    <row r="58" spans="2:8" ht="45.75" customHeight="1" x14ac:dyDescent="0.15">
      <c r="B58" s="129"/>
      <c r="C58" s="1203" t="s">
        <v>597</v>
      </c>
      <c r="D58" s="1204"/>
      <c r="E58" s="1205"/>
      <c r="F58" s="130">
        <v>2000</v>
      </c>
      <c r="G58" s="130">
        <v>1800</v>
      </c>
      <c r="H58" s="131">
        <v>1602</v>
      </c>
    </row>
    <row r="59" spans="2:8" ht="45.75" customHeight="1" x14ac:dyDescent="0.15">
      <c r="B59" s="129"/>
      <c r="C59" s="1203" t="s">
        <v>598</v>
      </c>
      <c r="D59" s="1204"/>
      <c r="E59" s="1205"/>
      <c r="F59" s="130">
        <v>496</v>
      </c>
      <c r="G59" s="130">
        <v>491</v>
      </c>
      <c r="H59" s="131">
        <v>1490</v>
      </c>
    </row>
    <row r="60" spans="2:8" ht="45.75" customHeight="1" x14ac:dyDescent="0.15">
      <c r="B60" s="129"/>
      <c r="C60" s="1203" t="s">
        <v>599</v>
      </c>
      <c r="D60" s="1204"/>
      <c r="E60" s="1205"/>
      <c r="F60" s="130">
        <v>197</v>
      </c>
      <c r="G60" s="130">
        <v>259</v>
      </c>
      <c r="H60" s="131">
        <v>253</v>
      </c>
    </row>
    <row r="61" spans="2:8" ht="45.75" customHeight="1" x14ac:dyDescent="0.15">
      <c r="B61" s="129"/>
      <c r="C61" s="1203" t="s">
        <v>602</v>
      </c>
      <c r="D61" s="1204"/>
      <c r="E61" s="1205"/>
      <c r="F61" s="130">
        <v>228</v>
      </c>
      <c r="G61" s="130">
        <v>188</v>
      </c>
      <c r="H61" s="131">
        <v>293</v>
      </c>
    </row>
    <row r="62" spans="2:8" ht="45.75" customHeight="1" thickBot="1" x14ac:dyDescent="0.2">
      <c r="B62" s="132"/>
      <c r="C62" s="1206" t="s">
        <v>600</v>
      </c>
      <c r="D62" s="1207"/>
      <c r="E62" s="1208"/>
      <c r="F62" s="133">
        <v>200</v>
      </c>
      <c r="G62" s="133">
        <v>189</v>
      </c>
      <c r="H62" s="134">
        <v>175</v>
      </c>
    </row>
    <row r="63" spans="2:8" ht="52.5" customHeight="1" thickBot="1" x14ac:dyDescent="0.2">
      <c r="B63" s="135"/>
      <c r="C63" s="1209" t="s">
        <v>54</v>
      </c>
      <c r="D63" s="1209"/>
      <c r="E63" s="1210"/>
      <c r="F63" s="136">
        <v>6241</v>
      </c>
      <c r="G63" s="136">
        <v>6562</v>
      </c>
      <c r="H63" s="137">
        <v>7431</v>
      </c>
    </row>
    <row r="64" spans="2:8" x14ac:dyDescent="0.15"/>
  </sheetData>
  <sheetProtection algorithmName="SHA-512" hashValue="P7/el3otYDj0FYacklu5kWMCw0SWcqTdhEII6Lrt9zHe1XvcY/NR9dsMJI1A5acww3gAZlzzuTtO3RDmst7OWQ==" saltValue="/6Jr8tdWS2Vr3UiXrZTi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564</v>
      </c>
      <c r="G2" s="151"/>
      <c r="H2" s="152"/>
    </row>
    <row r="3" spans="1:8" x14ac:dyDescent="0.15">
      <c r="A3" s="148" t="s">
        <v>557</v>
      </c>
      <c r="B3" s="153"/>
      <c r="C3" s="154"/>
      <c r="D3" s="155">
        <v>51990</v>
      </c>
      <c r="E3" s="156"/>
      <c r="F3" s="157">
        <v>54684</v>
      </c>
      <c r="G3" s="158"/>
      <c r="H3" s="159"/>
    </row>
    <row r="4" spans="1:8" x14ac:dyDescent="0.15">
      <c r="A4" s="160"/>
      <c r="B4" s="161"/>
      <c r="C4" s="162"/>
      <c r="D4" s="163">
        <v>32433</v>
      </c>
      <c r="E4" s="164"/>
      <c r="F4" s="165">
        <v>32829</v>
      </c>
      <c r="G4" s="166"/>
      <c r="H4" s="167"/>
    </row>
    <row r="5" spans="1:8" x14ac:dyDescent="0.15">
      <c r="A5" s="148" t="s">
        <v>559</v>
      </c>
      <c r="B5" s="153"/>
      <c r="C5" s="154"/>
      <c r="D5" s="155">
        <v>64077</v>
      </c>
      <c r="E5" s="156"/>
      <c r="F5" s="157">
        <v>62383</v>
      </c>
      <c r="G5" s="158"/>
      <c r="H5" s="159"/>
    </row>
    <row r="6" spans="1:8" x14ac:dyDescent="0.15">
      <c r="A6" s="160"/>
      <c r="B6" s="161"/>
      <c r="C6" s="162"/>
      <c r="D6" s="163">
        <v>40062</v>
      </c>
      <c r="E6" s="164"/>
      <c r="F6" s="165">
        <v>35325</v>
      </c>
      <c r="G6" s="166"/>
      <c r="H6" s="167"/>
    </row>
    <row r="7" spans="1:8" x14ac:dyDescent="0.15">
      <c r="A7" s="148" t="s">
        <v>560</v>
      </c>
      <c r="B7" s="153"/>
      <c r="C7" s="154"/>
      <c r="D7" s="155">
        <v>155591</v>
      </c>
      <c r="E7" s="156"/>
      <c r="F7" s="157">
        <v>63812</v>
      </c>
      <c r="G7" s="158"/>
      <c r="H7" s="159"/>
    </row>
    <row r="8" spans="1:8" x14ac:dyDescent="0.15">
      <c r="A8" s="160"/>
      <c r="B8" s="161"/>
      <c r="C8" s="162"/>
      <c r="D8" s="163">
        <v>139003</v>
      </c>
      <c r="E8" s="164"/>
      <c r="F8" s="165">
        <v>33848</v>
      </c>
      <c r="G8" s="166"/>
      <c r="H8" s="167"/>
    </row>
    <row r="9" spans="1:8" x14ac:dyDescent="0.15">
      <c r="A9" s="148" t="s">
        <v>561</v>
      </c>
      <c r="B9" s="153"/>
      <c r="C9" s="154"/>
      <c r="D9" s="155">
        <v>65500</v>
      </c>
      <c r="E9" s="156"/>
      <c r="F9" s="157">
        <v>54225</v>
      </c>
      <c r="G9" s="158"/>
      <c r="H9" s="159"/>
    </row>
    <row r="10" spans="1:8" x14ac:dyDescent="0.15">
      <c r="A10" s="160"/>
      <c r="B10" s="161"/>
      <c r="C10" s="162"/>
      <c r="D10" s="163">
        <v>42531</v>
      </c>
      <c r="E10" s="164"/>
      <c r="F10" s="165">
        <v>27337</v>
      </c>
      <c r="G10" s="166"/>
      <c r="H10" s="167"/>
    </row>
    <row r="11" spans="1:8" x14ac:dyDescent="0.15">
      <c r="A11" s="148" t="s">
        <v>562</v>
      </c>
      <c r="B11" s="153"/>
      <c r="C11" s="154"/>
      <c r="D11" s="155">
        <v>67504</v>
      </c>
      <c r="E11" s="156"/>
      <c r="F11" s="157">
        <v>54016</v>
      </c>
      <c r="G11" s="158"/>
      <c r="H11" s="159"/>
    </row>
    <row r="12" spans="1:8" x14ac:dyDescent="0.15">
      <c r="A12" s="160"/>
      <c r="B12" s="161"/>
      <c r="C12" s="168"/>
      <c r="D12" s="163">
        <v>45818</v>
      </c>
      <c r="E12" s="164"/>
      <c r="F12" s="165">
        <v>28078</v>
      </c>
      <c r="G12" s="166"/>
      <c r="H12" s="167"/>
    </row>
    <row r="13" spans="1:8" x14ac:dyDescent="0.15">
      <c r="A13" s="148"/>
      <c r="B13" s="153"/>
      <c r="C13" s="169"/>
      <c r="D13" s="170">
        <v>80932</v>
      </c>
      <c r="E13" s="171"/>
      <c r="F13" s="172">
        <v>57824</v>
      </c>
      <c r="G13" s="173"/>
      <c r="H13" s="159"/>
    </row>
    <row r="14" spans="1:8" x14ac:dyDescent="0.15">
      <c r="A14" s="160"/>
      <c r="B14" s="161"/>
      <c r="C14" s="162"/>
      <c r="D14" s="163">
        <v>59969</v>
      </c>
      <c r="E14" s="164"/>
      <c r="F14" s="165">
        <v>31483</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6.96</v>
      </c>
      <c r="C19" s="174">
        <f>ROUND(VALUE(SUBSTITUTE(実質収支比率等に係る経年分析!G$48,"▲","-")),2)</f>
        <v>7.01</v>
      </c>
      <c r="D19" s="174">
        <f>ROUND(VALUE(SUBSTITUTE(実質収支比率等に係る経年分析!H$48,"▲","-")),2)</f>
        <v>8.64</v>
      </c>
      <c r="E19" s="174">
        <f>ROUND(VALUE(SUBSTITUTE(実質収支比率等に係る経年分析!I$48,"▲","-")),2)</f>
        <v>10.82</v>
      </c>
      <c r="F19" s="174">
        <f>ROUND(VALUE(SUBSTITUTE(実質収支比率等に係る経年分析!J$48,"▲","-")),2)</f>
        <v>7.96</v>
      </c>
    </row>
    <row r="20" spans="1:11" x14ac:dyDescent="0.15">
      <c r="A20" s="174" t="s">
        <v>58</v>
      </c>
      <c r="B20" s="174">
        <f>ROUND(VALUE(SUBSTITUTE(実質収支比率等に係る経年分析!F$47,"▲","-")),2)</f>
        <v>11.62</v>
      </c>
      <c r="C20" s="174">
        <f>ROUND(VALUE(SUBSTITUTE(実質収支比率等に係る経年分析!G$47,"▲","-")),2)</f>
        <v>15.12</v>
      </c>
      <c r="D20" s="174">
        <f>ROUND(VALUE(SUBSTITUTE(実質収支比率等に係る経年分析!H$47,"▲","-")),2)</f>
        <v>15.66</v>
      </c>
      <c r="E20" s="174">
        <f>ROUND(VALUE(SUBSTITUTE(実質収支比率等に係る経年分析!I$47,"▲","-")),2)</f>
        <v>17.5</v>
      </c>
      <c r="F20" s="174">
        <f>ROUND(VALUE(SUBSTITUTE(実質収支比率等に係る経年分析!J$47,"▲","-")),2)</f>
        <v>18.57</v>
      </c>
    </row>
    <row r="21" spans="1:11" x14ac:dyDescent="0.15">
      <c r="A21" s="174" t="s">
        <v>59</v>
      </c>
      <c r="B21" s="174">
        <f>IF(ISNUMBER(VALUE(SUBSTITUTE(実質収支比率等に係る経年分析!F$49,"▲","-"))),ROUND(VALUE(SUBSTITUTE(実質収支比率等に係る経年分析!F$49,"▲","-")),2),NA())</f>
        <v>-7.39</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4.37</v>
      </c>
      <c r="F21" s="174">
        <f>IF(ISNUMBER(VALUE(SUBSTITUTE(実質収支比率等に係る経年分析!J$49,"▲","-"))),ROUND(VALUE(SUBSTITUTE(実質収支比率等に係る経年分析!J$49,"▲","-")),2),NA())</f>
        <v>-2.39</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8.4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常滑駅周辺土地区画整理事業特別会計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0.42</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1.27</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4.5</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8.1199999999999992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6.88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8.6199999999999992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7.95</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14.05</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126.15</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2707</v>
      </c>
      <c r="E42" s="176"/>
      <c r="F42" s="176"/>
      <c r="G42" s="176">
        <f>'実質公債費比率（分子）の構造'!L$52</f>
        <v>2696</v>
      </c>
      <c r="H42" s="176"/>
      <c r="I42" s="176"/>
      <c r="J42" s="176">
        <f>'実質公債費比率（分子）の構造'!M$52</f>
        <v>2299</v>
      </c>
      <c r="K42" s="176"/>
      <c r="L42" s="176"/>
      <c r="M42" s="176">
        <f>'実質公債費比率（分子）の構造'!N$52</f>
        <v>3513</v>
      </c>
      <c r="N42" s="176"/>
      <c r="O42" s="176"/>
      <c r="P42" s="176">
        <f>'実質公債費比率（分子）の構造'!O$52</f>
        <v>2296</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559</v>
      </c>
      <c r="C44" s="176"/>
      <c r="D44" s="176"/>
      <c r="E44" s="176">
        <f>'実質公債費比率（分子）の構造'!L$50</f>
        <v>538</v>
      </c>
      <c r="F44" s="176"/>
      <c r="G44" s="176"/>
      <c r="H44" s="176">
        <f>'実質公債費比率（分子）の構造'!M$50</f>
        <v>630</v>
      </c>
      <c r="I44" s="176"/>
      <c r="J44" s="176"/>
      <c r="K44" s="176">
        <f>'実質公債費比率（分子）の構造'!N$50</f>
        <v>629</v>
      </c>
      <c r="L44" s="176"/>
      <c r="M44" s="176"/>
      <c r="N44" s="176">
        <f>'実質公債費比率（分子）の構造'!O$50</f>
        <v>538</v>
      </c>
      <c r="O44" s="176"/>
      <c r="P44" s="176"/>
    </row>
    <row r="45" spans="1:16" x14ac:dyDescent="0.15">
      <c r="A45" s="176" t="s">
        <v>69</v>
      </c>
      <c r="B45" s="176">
        <f>'実質公債費比率（分子）の構造'!K$49</f>
        <v>7</v>
      </c>
      <c r="C45" s="176"/>
      <c r="D45" s="176"/>
      <c r="E45" s="176">
        <f>'実質公債費比率（分子）の構造'!L$49</f>
        <v>6</v>
      </c>
      <c r="F45" s="176"/>
      <c r="G45" s="176"/>
      <c r="H45" s="176">
        <f>'実質公債費比率（分子）の構造'!M$49</f>
        <v>15</v>
      </c>
      <c r="I45" s="176"/>
      <c r="J45" s="176"/>
      <c r="K45" s="176">
        <f>'実質公債費比率（分子）の構造'!N$49</f>
        <v>23</v>
      </c>
      <c r="L45" s="176"/>
      <c r="M45" s="176"/>
      <c r="N45" s="176">
        <f>'実質公債費比率（分子）の構造'!O$49</f>
        <v>8</v>
      </c>
      <c r="O45" s="176"/>
      <c r="P45" s="176"/>
    </row>
    <row r="46" spans="1:16" x14ac:dyDescent="0.15">
      <c r="A46" s="176" t="s">
        <v>70</v>
      </c>
      <c r="B46" s="176">
        <f>'実質公債費比率（分子）の構造'!K$48</f>
        <v>1570</v>
      </c>
      <c r="C46" s="176"/>
      <c r="D46" s="176"/>
      <c r="E46" s="176">
        <f>'実質公債費比率（分子）の構造'!L$48</f>
        <v>1525</v>
      </c>
      <c r="F46" s="176"/>
      <c r="G46" s="176"/>
      <c r="H46" s="176">
        <f>'実質公債費比率（分子）の構造'!M$48</f>
        <v>1092</v>
      </c>
      <c r="I46" s="176"/>
      <c r="J46" s="176"/>
      <c r="K46" s="176">
        <f>'実質公債費比率（分子）の構造'!N$48</f>
        <v>1169</v>
      </c>
      <c r="L46" s="176"/>
      <c r="M46" s="176"/>
      <c r="N46" s="176">
        <f>'実質公債費比率（分子）の構造'!O$48</f>
        <v>1275</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2109</v>
      </c>
      <c r="C49" s="176"/>
      <c r="D49" s="176"/>
      <c r="E49" s="176">
        <f>'実質公債費比率（分子）の構造'!L$45</f>
        <v>2085</v>
      </c>
      <c r="F49" s="176"/>
      <c r="G49" s="176"/>
      <c r="H49" s="176">
        <f>'実質公債費比率（分子）の構造'!M$45</f>
        <v>2070</v>
      </c>
      <c r="I49" s="176"/>
      <c r="J49" s="176"/>
      <c r="K49" s="176">
        <f>'実質公債費比率（分子）の構造'!N$45</f>
        <v>3118</v>
      </c>
      <c r="L49" s="176"/>
      <c r="M49" s="176"/>
      <c r="N49" s="176">
        <f>'実質公債費比率（分子）の構造'!O$45</f>
        <v>2029</v>
      </c>
      <c r="O49" s="176"/>
      <c r="P49" s="176"/>
    </row>
    <row r="50" spans="1:16" x14ac:dyDescent="0.15">
      <c r="A50" s="176" t="s">
        <v>74</v>
      </c>
      <c r="B50" s="176" t="e">
        <f>NA()</f>
        <v>#N/A</v>
      </c>
      <c r="C50" s="176">
        <f>IF(ISNUMBER('実質公債費比率（分子）の構造'!K$53),'実質公債費比率（分子）の構造'!K$53,NA())</f>
        <v>1538</v>
      </c>
      <c r="D50" s="176" t="e">
        <f>NA()</f>
        <v>#N/A</v>
      </c>
      <c r="E50" s="176" t="e">
        <f>NA()</f>
        <v>#N/A</v>
      </c>
      <c r="F50" s="176">
        <f>IF(ISNUMBER('実質公債費比率（分子）の構造'!L$53),'実質公債費比率（分子）の構造'!L$53,NA())</f>
        <v>1458</v>
      </c>
      <c r="G50" s="176" t="e">
        <f>NA()</f>
        <v>#N/A</v>
      </c>
      <c r="H50" s="176" t="e">
        <f>NA()</f>
        <v>#N/A</v>
      </c>
      <c r="I50" s="176">
        <f>IF(ISNUMBER('実質公債費比率（分子）の構造'!M$53),'実質公債費比率（分子）の構造'!M$53,NA())</f>
        <v>1508</v>
      </c>
      <c r="J50" s="176" t="e">
        <f>NA()</f>
        <v>#N/A</v>
      </c>
      <c r="K50" s="176" t="e">
        <f>NA()</f>
        <v>#N/A</v>
      </c>
      <c r="L50" s="176">
        <f>IF(ISNUMBER('実質公債費比率（分子）の構造'!N$53),'実質公債費比率（分子）の構造'!N$53,NA())</f>
        <v>1426</v>
      </c>
      <c r="M50" s="176" t="e">
        <f>NA()</f>
        <v>#N/A</v>
      </c>
      <c r="N50" s="176" t="e">
        <f>NA()</f>
        <v>#N/A</v>
      </c>
      <c r="O50" s="176">
        <f>IF(ISNUMBER('実質公債費比率（分子）の構造'!O$53),'実質公債費比率（分子）の構造'!O$53,NA())</f>
        <v>1554</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46</v>
      </c>
      <c r="B56" s="175"/>
      <c r="C56" s="175"/>
      <c r="D56" s="175">
        <f>'将来負担比率（分子）の構造'!I$52</f>
        <v>19076</v>
      </c>
      <c r="E56" s="175"/>
      <c r="F56" s="175"/>
      <c r="G56" s="175">
        <f>'将来負担比率（分子）の構造'!J$52</f>
        <v>19536</v>
      </c>
      <c r="H56" s="175"/>
      <c r="I56" s="175"/>
      <c r="J56" s="175">
        <f>'将来負担比率（分子）の構造'!K$52</f>
        <v>22183</v>
      </c>
      <c r="K56" s="175"/>
      <c r="L56" s="175"/>
      <c r="M56" s="175">
        <f>'将来負担比率（分子）の構造'!L$52</f>
        <v>22787</v>
      </c>
      <c r="N56" s="175"/>
      <c r="O56" s="175"/>
      <c r="P56" s="175">
        <f>'将来負担比率（分子）の構造'!M$52</f>
        <v>22207</v>
      </c>
    </row>
    <row r="57" spans="1:16" x14ac:dyDescent="0.15">
      <c r="A57" s="175" t="s">
        <v>45</v>
      </c>
      <c r="B57" s="175"/>
      <c r="C57" s="175"/>
      <c r="D57" s="175">
        <f>'将来負担比率（分子）の構造'!I$51</f>
        <v>10165</v>
      </c>
      <c r="E57" s="175"/>
      <c r="F57" s="175"/>
      <c r="G57" s="175">
        <f>'将来負担比率（分子）の構造'!J$51</f>
        <v>10305</v>
      </c>
      <c r="H57" s="175"/>
      <c r="I57" s="175"/>
      <c r="J57" s="175">
        <f>'将来負担比率（分子）の構造'!K$51</f>
        <v>10554</v>
      </c>
      <c r="K57" s="175"/>
      <c r="L57" s="175"/>
      <c r="M57" s="175">
        <f>'将来負担比率（分子）の構造'!L$51</f>
        <v>9768</v>
      </c>
      <c r="N57" s="175"/>
      <c r="O57" s="175"/>
      <c r="P57" s="175">
        <f>'将来負担比率（分子）の構造'!M$51</f>
        <v>9270</v>
      </c>
    </row>
    <row r="58" spans="1:16" x14ac:dyDescent="0.15">
      <c r="A58" s="175" t="s">
        <v>44</v>
      </c>
      <c r="B58" s="175"/>
      <c r="C58" s="175"/>
      <c r="D58" s="175">
        <f>'将来負担比率（分子）の構造'!I$50</f>
        <v>5164</v>
      </c>
      <c r="E58" s="175"/>
      <c r="F58" s="175"/>
      <c r="G58" s="175">
        <f>'将来負担比率（分子）の構造'!J$50</f>
        <v>5984</v>
      </c>
      <c r="H58" s="175"/>
      <c r="I58" s="175"/>
      <c r="J58" s="175">
        <f>'将来負担比率（分子）の構造'!K$50</f>
        <v>7402</v>
      </c>
      <c r="K58" s="175"/>
      <c r="L58" s="175"/>
      <c r="M58" s="175">
        <f>'将来負担比率（分子）の構造'!L$50</f>
        <v>7723</v>
      </c>
      <c r="N58" s="175"/>
      <c r="O58" s="175"/>
      <c r="P58" s="175">
        <f>'将来負担比率（分子）の構造'!M$50</f>
        <v>8592</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191</v>
      </c>
      <c r="C61" s="175"/>
      <c r="D61" s="175"/>
      <c r="E61" s="175">
        <f>'将来負担比率（分子）の構造'!J$46</f>
        <v>153</v>
      </c>
      <c r="F61" s="175"/>
      <c r="G61" s="175"/>
      <c r="H61" s="175">
        <f>'将来負担比率（分子）の構造'!K$46</f>
        <v>115</v>
      </c>
      <c r="I61" s="175"/>
      <c r="J61" s="175"/>
      <c r="K61" s="175">
        <f>'将来負担比率（分子）の構造'!L$46</f>
        <v>76</v>
      </c>
      <c r="L61" s="175"/>
      <c r="M61" s="175"/>
      <c r="N61" s="175">
        <f>'将来負担比率（分子）の構造'!M$46</f>
        <v>38</v>
      </c>
      <c r="O61" s="175"/>
      <c r="P61" s="175"/>
    </row>
    <row r="62" spans="1:16" x14ac:dyDescent="0.15">
      <c r="A62" s="175" t="s">
        <v>38</v>
      </c>
      <c r="B62" s="175">
        <f>'将来負担比率（分子）の構造'!I$45</f>
        <v>2244</v>
      </c>
      <c r="C62" s="175"/>
      <c r="D62" s="175"/>
      <c r="E62" s="175">
        <f>'将来負担比率（分子）の構造'!J$45</f>
        <v>2321</v>
      </c>
      <c r="F62" s="175"/>
      <c r="G62" s="175"/>
      <c r="H62" s="175">
        <f>'将来負担比率（分子）の構造'!K$45</f>
        <v>2472</v>
      </c>
      <c r="I62" s="175"/>
      <c r="J62" s="175"/>
      <c r="K62" s="175">
        <f>'将来負担比率（分子）の構造'!L$45</f>
        <v>2428</v>
      </c>
      <c r="L62" s="175"/>
      <c r="M62" s="175"/>
      <c r="N62" s="175">
        <f>'将来負担比率（分子）の構造'!M$45</f>
        <v>2597</v>
      </c>
      <c r="O62" s="175"/>
      <c r="P62" s="175"/>
    </row>
    <row r="63" spans="1:16" x14ac:dyDescent="0.15">
      <c r="A63" s="175" t="s">
        <v>37</v>
      </c>
      <c r="B63" s="175">
        <f>'将来負担比率（分子）の構造'!I$44</f>
        <v>210</v>
      </c>
      <c r="C63" s="175"/>
      <c r="D63" s="175"/>
      <c r="E63" s="175">
        <f>'将来負担比率（分子）の構造'!J$44</f>
        <v>344</v>
      </c>
      <c r="F63" s="175"/>
      <c r="G63" s="175"/>
      <c r="H63" s="175">
        <f>'将来負担比率（分子）の構造'!K$44</f>
        <v>1081</v>
      </c>
      <c r="I63" s="175"/>
      <c r="J63" s="175"/>
      <c r="K63" s="175">
        <f>'将来負担比率（分子）の構造'!L$44</f>
        <v>3280</v>
      </c>
      <c r="L63" s="175"/>
      <c r="M63" s="175"/>
      <c r="N63" s="175">
        <f>'将来負担比率（分子）の構造'!M$44</f>
        <v>3056</v>
      </c>
      <c r="O63" s="175"/>
      <c r="P63" s="175"/>
    </row>
    <row r="64" spans="1:16" x14ac:dyDescent="0.15">
      <c r="A64" s="175" t="s">
        <v>36</v>
      </c>
      <c r="B64" s="175">
        <f>'将来負担比率（分子）の構造'!I$43</f>
        <v>17968</v>
      </c>
      <c r="C64" s="175"/>
      <c r="D64" s="175"/>
      <c r="E64" s="175">
        <f>'将来負担比率（分子）の構造'!J$43</f>
        <v>18277</v>
      </c>
      <c r="F64" s="175"/>
      <c r="G64" s="175"/>
      <c r="H64" s="175">
        <f>'将来負担比率（分子）の構造'!K$43</f>
        <v>18530</v>
      </c>
      <c r="I64" s="175"/>
      <c r="J64" s="175"/>
      <c r="K64" s="175">
        <f>'将来負担比率（分子）の構造'!L$43</f>
        <v>18365</v>
      </c>
      <c r="L64" s="175"/>
      <c r="M64" s="175"/>
      <c r="N64" s="175">
        <f>'将来負担比率（分子）の構造'!M$43</f>
        <v>18029</v>
      </c>
      <c r="O64" s="175"/>
      <c r="P64" s="175"/>
    </row>
    <row r="65" spans="1:16" x14ac:dyDescent="0.15">
      <c r="A65" s="175" t="s">
        <v>35</v>
      </c>
      <c r="B65" s="175">
        <f>'将来負担比率（分子）の構造'!I$42</f>
        <v>5734</v>
      </c>
      <c r="C65" s="175"/>
      <c r="D65" s="175"/>
      <c r="E65" s="175">
        <f>'将来負担比率（分子）の構造'!J$42</f>
        <v>5771</v>
      </c>
      <c r="F65" s="175"/>
      <c r="G65" s="175"/>
      <c r="H65" s="175">
        <f>'将来負担比率（分子）の構造'!K$42</f>
        <v>5339</v>
      </c>
      <c r="I65" s="175"/>
      <c r="J65" s="175"/>
      <c r="K65" s="175">
        <f>'将来負担比率（分子）の構造'!L$42</f>
        <v>4898</v>
      </c>
      <c r="L65" s="175"/>
      <c r="M65" s="175"/>
      <c r="N65" s="175">
        <f>'将来負担比率（分子）の構造'!M$42</f>
        <v>3538</v>
      </c>
      <c r="O65" s="175"/>
      <c r="P65" s="175"/>
    </row>
    <row r="66" spans="1:16" x14ac:dyDescent="0.15">
      <c r="A66" s="175" t="s">
        <v>34</v>
      </c>
      <c r="B66" s="175">
        <f>'将来負担比率（分子）の構造'!I$41</f>
        <v>22354</v>
      </c>
      <c r="C66" s="175"/>
      <c r="D66" s="175"/>
      <c r="E66" s="175">
        <f>'将来負担比率（分子）の構造'!J$41</f>
        <v>22243</v>
      </c>
      <c r="F66" s="175"/>
      <c r="G66" s="175"/>
      <c r="H66" s="175">
        <f>'将来負担比率（分子）の構造'!K$41</f>
        <v>28023</v>
      </c>
      <c r="I66" s="175"/>
      <c r="J66" s="175"/>
      <c r="K66" s="175">
        <f>'将来負担比率（分子）の構造'!L$41</f>
        <v>27098</v>
      </c>
      <c r="L66" s="175"/>
      <c r="M66" s="175"/>
      <c r="N66" s="175">
        <f>'将来負担比率（分子）の構造'!M$41</f>
        <v>26572</v>
      </c>
      <c r="O66" s="175"/>
      <c r="P66" s="175"/>
    </row>
    <row r="67" spans="1:16" x14ac:dyDescent="0.15">
      <c r="A67" s="175" t="s">
        <v>78</v>
      </c>
      <c r="B67" s="175" t="e">
        <f>NA()</f>
        <v>#N/A</v>
      </c>
      <c r="C67" s="175">
        <f>IF(ISNUMBER('将来負担比率（分子）の構造'!I$53), IF('将来負担比率（分子）の構造'!I$53 &lt; 0, 0, '将来負担比率（分子）の構造'!I$53), NA())</f>
        <v>14296</v>
      </c>
      <c r="D67" s="175" t="e">
        <f>NA()</f>
        <v>#N/A</v>
      </c>
      <c r="E67" s="175" t="e">
        <f>NA()</f>
        <v>#N/A</v>
      </c>
      <c r="F67" s="175">
        <f>IF(ISNUMBER('将来負担比率（分子）の構造'!J$53), IF('将来負担比率（分子）の構造'!J$53 &lt; 0, 0, '将来負担比率（分子）の構造'!J$53), NA())</f>
        <v>13284</v>
      </c>
      <c r="G67" s="175" t="e">
        <f>NA()</f>
        <v>#N/A</v>
      </c>
      <c r="H67" s="175" t="e">
        <f>NA()</f>
        <v>#N/A</v>
      </c>
      <c r="I67" s="175">
        <f>IF(ISNUMBER('将来負担比率（分子）の構造'!K$53), IF('将来負担比率（分子）の構造'!K$53 &lt; 0, 0, '将来負担比率（分子）の構造'!K$53), NA())</f>
        <v>15421</v>
      </c>
      <c r="J67" s="175" t="e">
        <f>NA()</f>
        <v>#N/A</v>
      </c>
      <c r="K67" s="175" t="e">
        <f>NA()</f>
        <v>#N/A</v>
      </c>
      <c r="L67" s="175">
        <f>IF(ISNUMBER('将来負担比率（分子）の構造'!L$53), IF('将来負担比率（分子）の構造'!L$53 &lt; 0, 0, '将来負担比率（分子）の構造'!L$53), NA())</f>
        <v>15869</v>
      </c>
      <c r="M67" s="175" t="e">
        <f>NA()</f>
        <v>#N/A</v>
      </c>
      <c r="N67" s="175" t="e">
        <f>NA()</f>
        <v>#N/A</v>
      </c>
      <c r="O67" s="175">
        <f>IF(ISNUMBER('将来負担比率（分子）の構造'!M$53), IF('将来負担比率（分子）の構造'!M$53 &lt; 0, 0, '将来負担比率（分子）の構造'!M$53), NA())</f>
        <v>13760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2250</v>
      </c>
      <c r="C72" s="179">
        <f>基金残高に係る経年分析!G55</f>
        <v>2550</v>
      </c>
      <c r="D72" s="179">
        <f>基金残高に係る経年分析!H55</f>
        <v>2650</v>
      </c>
    </row>
    <row r="73" spans="1:16" x14ac:dyDescent="0.15">
      <c r="A73" s="178" t="s">
        <v>81</v>
      </c>
      <c r="B73" s="179" t="str">
        <f>基金残高に係る経年分析!F56</f>
        <v>-</v>
      </c>
      <c r="C73" s="179">
        <f>基金残高に係る経年分析!G56</f>
        <v>722</v>
      </c>
      <c r="D73" s="179">
        <f>基金残高に係る経年分析!H56</f>
        <v>723</v>
      </c>
    </row>
    <row r="74" spans="1:16" x14ac:dyDescent="0.15">
      <c r="A74" s="178" t="s">
        <v>82</v>
      </c>
      <c r="B74" s="179">
        <f>基金残高に係る経年分析!F57</f>
        <v>3991</v>
      </c>
      <c r="C74" s="179">
        <f>基金残高に係る経年分析!G57</f>
        <v>3289</v>
      </c>
      <c r="D74" s="179">
        <f>基金残高に係る経年分析!H57</f>
        <v>4058</v>
      </c>
    </row>
  </sheetData>
  <sheetProtection algorithmName="SHA-512" hashValue="H8Sgq86qfKCWVX+Yue/ynShY433DepaObU4XP85ocKD9iAiXQ0Uams4e9o6BpuobJqdfzl41Q7UriF8kZCzVig==" saltValue="p0yL/MWUjMIXZnaN7Ol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2024-03-22T09:26:03Z</cp:lastPrinted>
  <dcterms:created xsi:type="dcterms:W3CDTF">2024-02-05T01:49:32Z</dcterms:created>
  <dcterms:modified xsi:type="dcterms:W3CDTF">2024-03-22T09:57:56Z</dcterms:modified>
  <cp:category/>
</cp:coreProperties>
</file>