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CEF34104-2675-4D5E-8390-908CD912FBBE}" xr6:coauthVersionLast="47" xr6:coauthVersionMax="47" xr10:uidLastSave="{00000000-0000-0000-0000-000000000000}"/>
  <bookViews>
    <workbookView xWindow="-120" yWindow="-120" windowWidth="27630" windowHeight="16440" tabRatio="75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4" i="10"/>
  <c r="C35" i="10" s="1"/>
  <c r="U34" i="10" l="1"/>
  <c r="U35"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W34" i="10" s="1"/>
  <c r="BW35" i="10" l="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<sst xmlns="http://schemas.openxmlformats.org/spreadsheetml/2006/main" count="1109" uniqueCount="603">
  <si>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</si>
  <si>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</si>
  <si>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</si>
  <si>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</si>
  <si>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</si>
  <si>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</si>
  <si>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</si>
  <si>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</si>
  <si>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</si>
  <si>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</si>
  <si>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</si>
  <si>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</si>
  <si>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</si>
  <si>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</si>
  <si>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</si>
  <si>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</si>
  <si>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</si>
  <si>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</si>
  <si>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</si>
  <si>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</si>
  <si>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</si>
  <si>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</si>
  <si>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</si>
  <si>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</si>
  <si>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</si>
  <si>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</si>
  <si>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</si>
  <si>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</si>
  <si>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</si>
  <si>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</si>
  <si>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</si>
  <si>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</si>
  <si>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</si>
  <si>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</si>
  <si>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</si>
  <si>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</si>
  <si>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</si>
  <si>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</si>
  <si>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</si>
  <si>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</si>
  <si>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</si>
  <si>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</si>
  <si>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</si>
  <si>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</si>
  <si>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</si>
  <si>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</si>
  <si>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</si>
  <si>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</si>
  <si>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</si>
  <si>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</si>
  <si>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</si>
  <si>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</si>
  <si>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</si>
  <si>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</si>
  <si>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</si>
  <si>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</si>
  <si>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</si>
  <si>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</si>
  <si>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</si>
  <si>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</si>
  <si>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</si>
  <si>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</si>
  <si>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</si>
  <si>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</si>
  <si>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</si>
  <si>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</si>
  <si>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</si>
  <si>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</si>
  <si>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</si>
  <si>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</si>
  <si>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</si>
  <si>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</si>
  <si>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</si>
  <si>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</si>
  <si>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</si>
  <si>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</si>
  <si>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</si>
  <si>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</si>
  <si>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</si>
  <si>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</si>
  <si>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</si>
  <si>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</si>
  <si>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</si>
  <si>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</si>
  <si>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</si>
  <si>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</si>
  <si>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</si>
  <si>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</si>
  <si>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</si>
  <si>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</si>
  <si>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</si>
  <si>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</si>
  <si>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</si>
  <si>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</si>
  <si>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</si>
  <si>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</si>
  <si>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</si>
  <si>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</si>
  <si>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</si>
  <si>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</si>
  <si>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</si>
  <si>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</si>
  <si>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</si>
  <si>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</si>
  <si>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</si>
  <si>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</si>
  <si>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</si>
  <si>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</si>
  <si>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</si>
  <si>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</si>
  <si>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</si>
  <si>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</si>
  <si>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</si>
  <si>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</si>
  <si>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</si>
  <si>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</si>
  <si>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</si>
  <si>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</si>
  <si>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</si>
  <si>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</si>
  <si>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</si>
  <si>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</si>
  <si>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</si>
  <si>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</si>
  <si>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</si>
  <si>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</si>
  <si>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</si>
  <si>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</si>
  <si>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</si>
  <si>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</si>
  <si>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</si>
  <si>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</si>
  <si>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</si>
  <si>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</si>
  <si>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</si>
  <si>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</si>
  <si>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</si>
  <si>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</si>
  <si>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</si>
  <si>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</si>
  <si>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</si>
  <si>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</si>
  <si>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</si>
  <si>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</si>
  <si>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</si>
  <si>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</si>
  <si>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</si>
  <si>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</si>
  <si>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</si>
  <si>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</si>
  <si>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</si>
  <si>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</si>
  <si>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</si>
  <si>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</si>
  <si>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</si>
  <si>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</si>
  <si>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</si>
  <si>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</si>
  <si>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</si>
  <si>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</si>
  <si>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</si>
  <si>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</si>
  <si>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</si>
  <si>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</si>
  <si>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</si>
  <si>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</si>
  <si>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</si>
  <si>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</si>
  <si>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</si>
  <si>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</si>
  <si>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</si>
  <si>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</si>
  <si>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</si>
  <si>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</si>
  <si>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</si>
  <si>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</si>
  <si>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</si>
  <si>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</si>
  <si>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</si>
  <si>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</si>
  <si>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</si>
  <si>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</si>
  <si>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</si>
  <si>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</si>
  <si>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</si>
  <si>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</si>
  <si>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</si>
  <si>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</si>
  <si>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</si>
  <si>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</si>
  <si>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</si>
  <si>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</si>
  <si>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</si>
  <si>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</si>
  <si>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</si>
  <si>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</si>
  <si>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</si>
  <si>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</si>
  <si>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</si>
  <si>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</si>
  <si>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</si>
  <si>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</si>
  <si>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</si>
  <si>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</si>
  <si>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</si>
  <si>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</si>
  <si>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</si>
  <si>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</si>
  <si>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</si>
  <si>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</si>
  <si>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</si>
  <si>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</si>
  <si>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</si>
  <si>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</si>
  <si>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</si>
  <si>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愛知県東海市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</si>
  <si>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</si>
  <si>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</si>
  <si>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</si>
  <si>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</si>
  <si>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</si>
  <si>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</si>
  <si>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</si>
  <si>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</si>
  <si>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</si>
  <si>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</si>
  <si>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</si>
  <si>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</si>
  <si>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</si>
  <si>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</si>
  <si>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</si>
  <si>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</si>
  <si>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</si>
  <si>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</si>
  <si>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</si>
  <si>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</si>
  <si>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</si>
  <si>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</si>
  <si>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</si>
  <si>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</si>
  <si>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</si>
  <si>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</si>
  <si>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</si>
  <si>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</si>
  <si>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</si>
  <si>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</si>
  <si>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</si>
  <si>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</si>
  <si>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</si>
  <si>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</si>
  <si>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</si>
  <si>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</si>
  <si>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</si>
  <si>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</si>
  <si>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</si>
  <si>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</si>
  <si>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</si>
  <si>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</si>
  <si>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</si>
  <si>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</si>
  <si>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</si>
  <si>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</si>
  <si>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</si>
  <si>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</si>
  <si>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</si>
  <si>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</si>
  <si>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</si>
  <si>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</si>
  <si>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</si>
  <si>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</si>
  <si>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</si>
  <si>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</si>
  <si>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</si>
  <si>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</si>
  <si>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</si>
  <si>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</si>
  <si>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</si>
  <si>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</si>
  <si>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</si>
  <si>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</si>
  <si>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</si>
  <si>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</si>
  <si>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</si>
  <si>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</si>
  <si>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</si>
  <si>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</si>
  <si>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</si>
  <si>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</si>
  <si>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</si>
  <si>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</si>
  <si>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</si>
  <si>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</si>
  <si>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</si>
  <si>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</si>
  <si>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</si>
  <si>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</si>
  <si>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</si>
  <si>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</si>
  <si>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</si>
  <si>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</si>
  <si>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</si>
  <si>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</si>
  <si>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</si>
  <si>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</si>
  <si>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</si>
  <si>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</si>
  <si>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</si>
  <si>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</si>
  <si>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</si>
  <si>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</si>
  <si>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</si>
  <si>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</si>
  <si>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</si>
  <si>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</si>
  <si>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</si>
  <si>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</si>
  <si>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</si>
  <si>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</si>
  <si>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</si>
  <si>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</si>
  <si>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</si>
  <si>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</si>
  <si>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</si>
  <si>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</si>
  <si>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</si>
  <si>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</si>
  <si>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</si>
  <si>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</si>
  <si>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</si>
  <si>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</si>
  <si>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</si>
  <si>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</si>
  <si>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</si>
  <si>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</si>
  <si>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</si>
  <si>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</si>
  <si>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</si>
  <si>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</si>
  <si>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</si>
  <si>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</si>
  <si>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</si>
  <si>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</si>
  <si>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</si>
  <si>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</si>
  <si>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</si>
  <si>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</si>
  <si>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</si>
  <si>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</si>
  <si>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</si>
  <si>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</si>
  <si>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</si>
  <si>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</si>
  <si>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</si>
  <si>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</si>
  <si>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</si>
  <si>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</si>
  <si>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</si>
  <si>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</si>
  <si>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</si>
  <si>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</si>
  <si>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</si>
  <si>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</si>
  <si>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</si>
  <si>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</si>
  <si>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</si>
  <si>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</si>
  <si>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</si>
  <si>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愛知県東海市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</si>
  <si>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</si>
  <si>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</si>
  <si>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</si>
  <si>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</si>
  <si>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</si>
  <si>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</si>
  <si>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</si>
  <si>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</si>
  <si>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</si>
  <si>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</si>
  <si>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</si>
  <si>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</si>
  <si>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</si>
  <si>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</si>
  <si>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</si>
  <si>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</si>
  <si>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</si>
  <si>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</si>
  <si>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</si>
  <si>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</si>
  <si>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太田川駅周辺土地区画整理事業特別会計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</si>
  <si>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</si>
  <si>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</si>
  <si>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</si>
  <si>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</si>
  <si>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</si>
  <si>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</si>
  <si>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</si>
  <si>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</si>
  <si>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</si>
  <si>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</si>
  <si>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</si>
  <si>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</si>
  <si>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</si>
  <si>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</si>
  <si>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</si>
  <si>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</si>
  <si>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</si>
  <si>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</si>
  <si>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</si>
  <si>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</si>
  <si>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加木屋中部土地区画整理事業特別会計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</si>
  <si>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</si>
  <si>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</si>
  <si>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</si>
  <si>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</si>
  <si>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</si>
  <si>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</si>
  <si>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</si>
  <si>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</si>
  <si>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</si>
  <si>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</si>
  <si>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</si>
  <si>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</si>
  <si>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</si>
  <si>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</si>
  <si>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</si>
  <si>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</si>
  <si>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</si>
  <si>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</si>
  <si>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</si>
  <si>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</si>
  <si>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</si>
  <si>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</si>
  <si>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</si>
  <si>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</si>
  <si>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</si>
  <si>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</si>
  <si>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</si>
  <si>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</si>
  <si>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</si>
  <si>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</si>
  <si>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</si>
  <si>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</si>
  <si>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</si>
  <si>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</si>
  <si>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</si>
  <si>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</si>
  <si>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</si>
  <si>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</si>
  <si>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</si>
  <si>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</si>
  <si>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</si>
  <si>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</si>
  <si>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</si>
  <si>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</si>
  <si>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</si>
  <si>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</si>
  <si>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</si>
  <si>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</si>
  <si>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</si>
  <si>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</si>
  <si>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</si>
  <si>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</si>
  <si>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</si>
  <si>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</si>
  <si>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</si>
  <si>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</si>
  <si>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</si>
  <si>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</si>
  <si>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</si>
  <si>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</si>
  <si>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</si>
  <si>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</si>
  <si>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</si>
  <si>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</si>
  <si>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</si>
  <si>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</si>
  <si>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</si>
  <si>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加木屋中部土地区画整理事業特別会計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</si>
  <si>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</si>
  <si>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</si>
  <si>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</si>
  <si>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</si>
  <si>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</si>
  <si>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</si>
  <si>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</si>
  <si>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</si>
  <si>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</si>
  <si>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</si>
  <si>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</si>
  <si>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</si>
  <si>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</si>
  <si>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</si>
  <si>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</si>
  <si>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</si>
  <si>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</si>
  <si>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</si>
  <si>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</si>
  <si>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</si>
  <si>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</si>
  <si>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</si>
  <si>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</si>
  <si>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</si>
  <si>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</si>
  <si>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</si>
  <si>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</si>
  <si>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</si>
  <si>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</si>
  <si>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</si>
  <si>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</si>
  <si>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</si>
  <si>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</si>
  <si>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</si>
  <si>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</si>
  <si>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</si>
  <si>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</si>
  <si>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</si>
  <si>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</si>
  <si>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</si>
  <si>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</si>
  <si>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</si>
  <si>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</si>
  <si>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</si>
  <si>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</si>
  <si>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</si>
  <si>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</si>
  <si>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</si>
  <si>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</si>
  <si>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</si>
  <si>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</si>
  <si>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</si>
  <si>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</si>
  <si>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</si>
  <si>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</si>
  <si>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</si>
  <si>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</si>
  <si>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</si>
  <si>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</si>
  <si>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</si>
  <si>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</si>
  <si>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</si>
  <si>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</si>
  <si>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</si>
  <si>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</si>
  <si>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</si>
  <si>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</si>
  <si>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</si>
  <si>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</si>
  <si>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</si>
  <si>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</si>
  <si>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</si>
  <si>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</si>
  <si>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</si>
  <si>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</si>
  <si>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</si>
  <si>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</si>
  <si>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</si>
  <si>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</si>
  <si>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</si>
  <si>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</si>
  <si>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</si>
  <si>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</si>
  <si>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</si>
  <si>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</si>
  <si>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4.39</t>
  </si>
  <si>
    <t>▲ 6.64</t>
  </si>
  <si>
    <t>▲ 6.35</t>
  </si>
  <si>
    <t>一般会計</t>
  </si>
  <si>
    <t>水道事業会計</t>
  </si>
  <si>
    <t>国民健康保険事業特別会計</t>
  </si>
  <si>
    <t>下水道事業会計</t>
  </si>
  <si>
    <t>後期高齢者医療事業特別会計</t>
  </si>
  <si>
    <t>加木屋中部土地区画整理事業特別会計</t>
  </si>
  <si>
    <t>太田川駅周辺土地区画整理事業特別会計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</si>
  <si>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</si>
  <si>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</si>
  <si>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</si>
  <si>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</si>
  <si>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</si>
  <si>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</si>
  <si>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</si>
  <si>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</si>
  <si>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</si>
  <si>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東海市土地開発公社</t>
    <rPh sb="0" eb="3">
      <t>トウカイシ</t>
    </rPh>
    <rPh sb="3" eb="9">
      <t>トチカイハツコウシャ</t>
    </rPh>
    <phoneticPr fontId="2"/>
  </si>
  <si>
    <t>まちづくり東海</t>
    <rPh sb="5" eb="7">
      <t>トウカイ</t>
    </rPh>
    <phoneticPr fontId="2"/>
  </si>
  <si>
    <t>知多地区勤労者福祉サービスセンター</t>
    <rPh sb="0" eb="2">
      <t>チタ</t>
    </rPh>
    <rPh sb="2" eb="4">
      <t>チク</t>
    </rPh>
    <rPh sb="4" eb="7">
      <t>キンロウシャ</t>
    </rPh>
    <rPh sb="7" eb="9">
      <t>フクシ</t>
    </rPh>
    <phoneticPr fontId="2"/>
  </si>
  <si>
    <t>西知多医療厚生組合（一般会計）</t>
    <rPh sb="0" eb="1">
      <t>ニシ</t>
    </rPh>
    <rPh sb="1" eb="3">
      <t>チタ</t>
    </rPh>
    <rPh sb="3" eb="5">
      <t>イリョウ</t>
    </rPh>
    <rPh sb="5" eb="7">
      <t>コウセイ</t>
    </rPh>
    <rPh sb="7" eb="9">
      <t>クミアイ</t>
    </rPh>
    <rPh sb="10" eb="14">
      <t>イッパンカイケイ</t>
    </rPh>
    <phoneticPr fontId="19"/>
  </si>
  <si>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19"/>
  </si>
  <si>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19"/>
  </si>
  <si>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19"/>
  </si>
  <si>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19"/>
  </si>
  <si>
    <t>西知多医療厚生組合（健康増進施設事業特別会計）</t>
    <rPh sb="0" eb="1">
      <t>ニシ</t>
    </rPh>
    <rPh sb="1" eb="3">
      <t>チタ</t>
    </rPh>
    <rPh sb="3" eb="5">
      <t>イリョウ</t>
    </rPh>
    <rPh sb="5" eb="7">
      <t>コウセイ</t>
    </rPh>
    <rPh sb="7" eb="9">
      <t>クミアイ</t>
    </rPh>
    <rPh sb="10" eb="12">
      <t>ケンコウ</t>
    </rPh>
    <rPh sb="12" eb="14">
      <t>ゾウシン</t>
    </rPh>
    <rPh sb="14" eb="16">
      <t>シセツ</t>
    </rPh>
    <rPh sb="16" eb="18">
      <t>ジギョウ</t>
    </rPh>
    <rPh sb="18" eb="20">
      <t>トクベツ</t>
    </rPh>
    <rPh sb="20" eb="22">
      <t>カイケイ</t>
    </rPh>
    <phoneticPr fontId="19"/>
  </si>
  <si>
    <t>知多北部広域連合（一般会計）</t>
    <rPh sb="0" eb="2">
      <t>チタ</t>
    </rPh>
    <rPh sb="2" eb="4">
      <t>ホクブ</t>
    </rPh>
    <rPh sb="4" eb="6">
      <t>コウイキ</t>
    </rPh>
    <rPh sb="6" eb="8">
      <t>レンゴウ</t>
    </rPh>
    <rPh sb="9" eb="13">
      <t>イッパンカイケイ</t>
    </rPh>
    <phoneticPr fontId="19"/>
  </si>
  <si>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19"/>
  </si>
  <si>
    <t>知北平和公園組合（一般会計）</t>
    <rPh sb="0" eb="2">
      <t>チホク</t>
    </rPh>
    <rPh sb="2" eb="4">
      <t>ヘイワ</t>
    </rPh>
    <rPh sb="4" eb="6">
      <t>コウエン</t>
    </rPh>
    <rPh sb="6" eb="8">
      <t>クミアイ</t>
    </rPh>
    <rPh sb="9" eb="13">
      <t>イッパ</t>
    </rPh>
    <phoneticPr fontId="19"/>
  </si>
  <si>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19"/>
  </si>
  <si>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19"/>
  </si>
  <si>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</si>
  <si>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法適用企業</t>
    <rPh sb="0" eb="1">
      <t>ホウ</t>
    </rPh>
    <rPh sb="1" eb="3">
      <t>テキヨウ</t>
    </rPh>
    <rPh sb="3" eb="5">
      <t>キギョウ</t>
    </rPh>
    <phoneticPr fontId="2"/>
  </si>
  <si>
    <t>公共建築物保全基金</t>
    <rPh sb="0" eb="2">
      <t>コウキョウ</t>
    </rPh>
    <rPh sb="2" eb="4">
      <t>ケンチク</t>
    </rPh>
    <rPh sb="4" eb="5">
      <t>ブツ</t>
    </rPh>
    <rPh sb="5" eb="7">
      <t>ホゼン</t>
    </rPh>
    <rPh sb="7" eb="9">
      <t>キキン</t>
    </rPh>
    <phoneticPr fontId="19"/>
  </si>
  <si>
    <t>鉄道駅周辺整備基金</t>
  </si>
  <si>
    <t>一般廃棄物処理施設整備基金</t>
  </si>
  <si>
    <t>学校施設整備基金</t>
    <rPh sb="0" eb="8">
      <t>ガッコウシセツセイビキキン</t>
    </rPh>
    <phoneticPr fontId="2"/>
  </si>
  <si>
    <t>地球温暖化対策基金</t>
    <rPh sb="0" eb="9">
      <t>チキュウオンダンカタイサクキキン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</si>
</sst>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696D-4666-97C1-F7A65DB8A3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52951</c:v>
                </c:pt>
                <c:pt idx="1">
                  <c:v>63037</c:v>
                </c:pt>
                <c:pt idx="2">
                  <c:v>50043</c:v>
                </c:pt>
                <c:pt idx="3">
                  <c:v>56656</c:v>
                </c:pt>
                <c:pt idx="4">
                  <c:v>87704</c:v>
                </c:pt>
              </c:numCache>
            </c:numRef>
          </c:val>
          <c:smooth val="0"/>
          <c:extLst>
            <c:ext xmlns:c16="http://schemas.microsoft.com/office/drawing/2014/chart" uri="{C3380CC4-5D6E-409C-BE32-E72D297353CC}">
              <c16:uniqueId val="{00000001-696D-4666-97C1-F7A65DB8A3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6.25</c:v>
                </c:pt>
                <c:pt idx="1">
                  <c:v>7.42</c:v>
                </c:pt>
                <c:pt idx="2">
                  <c:v>11.81</c:v>
                </c:pt>
                <c:pt idx="3">
                  <c:v>14.58</c:v>
                </c:pt>
                <c:pt idx="4">
                  <c:v>11.5</c:v>
                </c:pt>
              </c:numCache>
            </c:numRef>
          </c:val>
          <c:extLst>
            <c:ext xmlns:c16="http://schemas.microsoft.com/office/drawing/2014/chart" uri="{C3380CC4-5D6E-409C-BE32-E72D297353CC}">
              <c16:uniqueId val="{00000000-00FE-4BAB-B3D8-E580426037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18.57</c:v>
                </c:pt>
                <c:pt idx="1">
                  <c:v>20.32</c:v>
                </c:pt>
                <c:pt idx="2">
                  <c:v>12.32</c:v>
                </c:pt>
                <c:pt idx="3">
                  <c:v>18.13</c:v>
                </c:pt>
                <c:pt idx="4">
                  <c:v>20.89</c:v>
                </c:pt>
              </c:numCache>
            </c:numRef>
          </c:val>
          <c:extLst>
            <c:ext xmlns:c16="http://schemas.microsoft.com/office/drawing/2014/chart" uri="{C3380CC4-5D6E-409C-BE32-E72D297353CC}">
              <c16:uniqueId val="{00000001-00FE-4BAB-B3D8-E580426037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-4.3899999999999997</c:v>
                </c:pt>
                <c:pt idx="1">
                  <c:v>0.66</c:v>
                </c:pt>
                <c:pt idx="2">
                  <c:v>-6.64</c:v>
                </c:pt>
                <c:pt idx="3">
                  <c:v>1.89</c:v>
                </c:pt>
                <c:pt idx="4">
                  <c:v>-6.35</c:v>
                </c:pt>
              </c:numCache>
            </c:numRef>
          </c:val>
          <c:smooth val="0"/>
          <c:extLst>
            <c:ext xmlns:c16="http://schemas.microsoft.com/office/drawing/2014/chart" uri="{C3380CC4-5D6E-409C-BE32-E72D297353CC}">
              <c16:uniqueId val="{00000002-00FE-4BAB-B3D8-E580426037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2.6</c:v>
                </c:pt>
                <c:pt idx="4">
                  <c:v>0</c:v>
                </c:pt>
                <c:pt idx="5">
                  <c:v>0</c:v>
                </c:pt>
                <c:pt idx="6">
                  <c:v>0</c:v>
                </c:pt>
                <c:pt idx="7">
                  <c:v>0</c:v>
                </c:pt>
                <c:pt idx="8">
                  <c:v>0</c:v>
                </c:pt>
                <c:pt idx="9">
                  <c:v>0</c:v>
                </c:pt>
              </c:numCache>
            </c:numRef>
          </c:val>
          <c:extLst>
            <c:ext xmlns:c16="http://schemas.microsoft.com/office/drawing/2014/chart" uri="{C3380CC4-5D6E-409C-BE32-E72D297353CC}">
              <c16:uniqueId val="{00000000-DD1C-4775-9574-E607D92AE7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1C-4775-9574-E607D92AE7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1C-4775-9574-E607D92AE735}"/>
            </c:ext>
          </c:extLst>
        </c:ser>
        <c:ser>
          <c:idx val="3"/>
          <c:order val="3"/>
          <c:tx>
            <c:strRef>
              <c:f>データシート!$A$30</c:f>
              <c:strCache>
                <c:ptCount val="1"/>
                <c:pt idx="0">
                  <c:v>太田川駅周辺土地区画整理事業特別会計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1C-4775-9574-E607D92AE735}"/>
            </c:ext>
          </c:extLst>
        </c:ser>
        <c:ser>
          <c:idx val="4"/>
          <c:order val="4"/>
          <c:tx>
            <c:strRef>
              <c:f>データシート!$A$31</c:f>
              <c:strCache>
                <c:ptCount val="1"/>
                <c:pt idx="0">
                  <c:v>加木屋中部土地区画整理事業特別会計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1C-4775-9574-E607D92AE73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DD1C-4775-9574-E607D92AE73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c:v>
                </c:pt>
                <c:pt idx="6">
                  <c:v>#N/A</c:v>
                </c:pt>
                <c:pt idx="7">
                  <c:v>1.59</c:v>
                </c:pt>
                <c:pt idx="8">
                  <c:v>#N/A</c:v>
                </c:pt>
                <c:pt idx="9">
                  <c:v>1.17</c:v>
                </c:pt>
              </c:numCache>
            </c:numRef>
          </c:val>
          <c:extLst>
            <c:ext xmlns:c16="http://schemas.microsoft.com/office/drawing/2014/chart" uri="{C3380CC4-5D6E-409C-BE32-E72D297353CC}">
              <c16:uniqueId val="{00000006-DD1C-4775-9574-E607D92AE73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1.03</c:v>
                </c:pt>
                <c:pt idx="2">
                  <c:v>#N/A</c:v>
                </c:pt>
                <c:pt idx="3">
                  <c:v>1.17</c:v>
                </c:pt>
                <c:pt idx="4">
                  <c:v>#N/A</c:v>
                </c:pt>
                <c:pt idx="5">
                  <c:v>1.57</c:v>
                </c:pt>
                <c:pt idx="6">
                  <c:v>#N/A</c:v>
                </c:pt>
                <c:pt idx="7">
                  <c:v>1.79</c:v>
                </c:pt>
                <c:pt idx="8">
                  <c:v>#N/A</c:v>
                </c:pt>
                <c:pt idx="9">
                  <c:v>1.85</c:v>
                </c:pt>
              </c:numCache>
            </c:numRef>
          </c:val>
          <c:extLst>
            <c:ext xmlns:c16="http://schemas.microsoft.com/office/drawing/2014/chart" uri="{C3380CC4-5D6E-409C-BE32-E72D297353CC}">
              <c16:uniqueId val="{00000007-DD1C-4775-9574-E607D92AE7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1.79</c:v>
                </c:pt>
                <c:pt idx="2">
                  <c:v>#N/A</c:v>
                </c:pt>
                <c:pt idx="3">
                  <c:v>2.72</c:v>
                </c:pt>
                <c:pt idx="4">
                  <c:v>#N/A</c:v>
                </c:pt>
                <c:pt idx="5">
                  <c:v>3.17</c:v>
                </c:pt>
                <c:pt idx="6">
                  <c:v>#N/A</c:v>
                </c:pt>
                <c:pt idx="7">
                  <c:v>3.53</c:v>
                </c:pt>
                <c:pt idx="8">
                  <c:v>#N/A</c:v>
                </c:pt>
                <c:pt idx="9">
                  <c:v>4.76</c:v>
                </c:pt>
              </c:numCache>
            </c:numRef>
          </c:val>
          <c:extLst>
            <c:ext xmlns:c16="http://schemas.microsoft.com/office/drawing/2014/chart" uri="{C3380CC4-5D6E-409C-BE32-E72D297353CC}">
              <c16:uniqueId val="{00000008-DD1C-4775-9574-E607D92AE7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6.23</c:v>
                </c:pt>
                <c:pt idx="2">
                  <c:v>#N/A</c:v>
                </c:pt>
                <c:pt idx="3">
                  <c:v>7.42</c:v>
                </c:pt>
                <c:pt idx="4">
                  <c:v>#N/A</c:v>
                </c:pt>
                <c:pt idx="5">
                  <c:v>11.8</c:v>
                </c:pt>
                <c:pt idx="6">
                  <c:v>#N/A</c:v>
                </c:pt>
                <c:pt idx="7">
                  <c:v>14.57</c:v>
                </c:pt>
                <c:pt idx="8">
                  <c:v>#N/A</c:v>
                </c:pt>
                <c:pt idx="9">
                  <c:v>11.49</c:v>
                </c:pt>
              </c:numCache>
            </c:numRef>
          </c:val>
          <c:extLst>
            <c:ext xmlns:c16="http://schemas.microsoft.com/office/drawing/2014/chart" uri="{C3380CC4-5D6E-409C-BE32-E72D297353CC}">
              <c16:uniqueId val="{00000009-DD1C-4775-9574-E607D92AE7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3941</c:v>
                </c:pt>
                <c:pt idx="5">
                  <c:v>3837</c:v>
                </c:pt>
                <c:pt idx="8">
                  <c:v>3524</c:v>
                </c:pt>
                <c:pt idx="11">
                  <c:v>3425</c:v>
                </c:pt>
                <c:pt idx="14">
                  <c:v>3262</c:v>
                </c:pt>
              </c:numCache>
            </c:numRef>
          </c:val>
          <c:extLst>
            <c:ext xmlns:c16="http://schemas.microsoft.com/office/drawing/2014/chart" uri="{C3380CC4-5D6E-409C-BE32-E72D297353CC}">
              <c16:uniqueId val="{00000000-BD68-4B91-A889-B2C964F39C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68-4B91-A889-B2C964F39C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BD68-4B91-A889-B2C964F39C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399</c:v>
                </c:pt>
                <c:pt idx="3">
                  <c:v>403</c:v>
                </c:pt>
                <c:pt idx="6">
                  <c:v>245</c:v>
                </c:pt>
                <c:pt idx="9">
                  <c:v>185</c:v>
                </c:pt>
                <c:pt idx="12">
                  <c:v>257</c:v>
                </c:pt>
              </c:numCache>
            </c:numRef>
          </c:val>
          <c:extLst>
            <c:ext xmlns:c16="http://schemas.microsoft.com/office/drawing/2014/chart" uri="{C3380CC4-5D6E-409C-BE32-E72D297353CC}">
              <c16:uniqueId val="{00000003-BD68-4B91-A889-B2C964F39C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1481</c:v>
                </c:pt>
                <c:pt idx="3">
                  <c:v>1326</c:v>
                </c:pt>
                <c:pt idx="6">
                  <c:v>1106</c:v>
                </c:pt>
                <c:pt idx="9">
                  <c:v>1100</c:v>
                </c:pt>
                <c:pt idx="12">
                  <c:v>1203</c:v>
                </c:pt>
              </c:numCache>
            </c:numRef>
          </c:val>
          <c:extLst>
            <c:ext xmlns:c16="http://schemas.microsoft.com/office/drawing/2014/chart" uri="{C3380CC4-5D6E-409C-BE32-E72D297353CC}">
              <c16:uniqueId val="{00000004-BD68-4B91-A889-B2C964F39C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68-4B91-A889-B2C964F39C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68-4B91-A889-B2C964F39C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2054</c:v>
                </c:pt>
                <c:pt idx="3">
                  <c:v>2058</c:v>
                </c:pt>
                <c:pt idx="6">
                  <c:v>2061</c:v>
                </c:pt>
                <c:pt idx="9">
                  <c:v>2024</c:v>
                </c:pt>
                <c:pt idx="12">
                  <c:v>2055</c:v>
                </c:pt>
              </c:numCache>
            </c:numRef>
          </c:val>
          <c:extLst>
            <c:ext xmlns:c16="http://schemas.microsoft.com/office/drawing/2014/chart" uri="{C3380CC4-5D6E-409C-BE32-E72D297353CC}">
              <c16:uniqueId val="{00000007-BD68-4B91-A889-B2C964F39C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c:v>
                </c:pt>
                <c:pt idx="2">
                  <c:v>#N/A</c:v>
                </c:pt>
                <c:pt idx="3">
                  <c:v>#N/A</c:v>
                </c:pt>
                <c:pt idx="4">
                  <c:v>-46</c:v>
                </c:pt>
                <c:pt idx="5">
                  <c:v>#N/A</c:v>
                </c:pt>
                <c:pt idx="6">
                  <c:v>#N/A</c:v>
                </c:pt>
                <c:pt idx="7">
                  <c:v>-108</c:v>
                </c:pt>
                <c:pt idx="8">
                  <c:v>#N/A</c:v>
                </c:pt>
                <c:pt idx="9">
                  <c:v>#N/A</c:v>
                </c:pt>
                <c:pt idx="10">
                  <c:v>-112</c:v>
                </c:pt>
                <c:pt idx="11">
                  <c:v>#N/A</c:v>
                </c:pt>
                <c:pt idx="12">
                  <c:v>#N/A</c:v>
                </c:pt>
                <c:pt idx="13">
                  <c:v>256</c:v>
                </c:pt>
                <c:pt idx="14">
                  <c:v>#N/A</c:v>
                </c:pt>
              </c:numCache>
            </c:numRef>
          </c:val>
          <c:smooth val="0"/>
          <c:extLst>
            <c:ext xmlns:c16="http://schemas.microsoft.com/office/drawing/2014/chart" uri="{C3380CC4-5D6E-409C-BE32-E72D297353CC}">
              <c16:uniqueId val="{00000008-BD68-4B91-A889-B2C964F39C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21879</c:v>
                </c:pt>
                <c:pt idx="5">
                  <c:v>20390</c:v>
                </c:pt>
                <c:pt idx="8">
                  <c:v>19579</c:v>
                </c:pt>
                <c:pt idx="11">
                  <c:v>19865</c:v>
                </c:pt>
                <c:pt idx="14">
                  <c:v>17226</c:v>
                </c:pt>
              </c:numCache>
            </c:numRef>
          </c:val>
          <c:extLst>
            <c:ext xmlns:c16="http://schemas.microsoft.com/office/drawing/2014/chart" uri="{C3380CC4-5D6E-409C-BE32-E72D297353CC}">
              <c16:uniqueId val="{00000000-2CC8-4A52-936C-4FED91C0A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17150</c:v>
                </c:pt>
                <c:pt idx="5">
                  <c:v>17632</c:v>
                </c:pt>
                <c:pt idx="8">
                  <c:v>17489</c:v>
                </c:pt>
                <c:pt idx="11">
                  <c:v>18484</c:v>
                </c:pt>
                <c:pt idx="14">
                  <c:v>18805</c:v>
                </c:pt>
              </c:numCache>
            </c:numRef>
          </c:val>
          <c:extLst>
            <c:ext xmlns:c16="http://schemas.microsoft.com/office/drawing/2014/chart" uri="{C3380CC4-5D6E-409C-BE32-E72D297353CC}">
              <c16:uniqueId val="{00000001-2CC8-4A52-936C-4FED91C0A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10550</c:v>
                </c:pt>
                <c:pt idx="5">
                  <c:v>12256</c:v>
                </c:pt>
                <c:pt idx="8">
                  <c:v>13484</c:v>
                </c:pt>
                <c:pt idx="11">
                  <c:v>14380</c:v>
                </c:pt>
                <c:pt idx="14">
                  <c:v>17606</c:v>
                </c:pt>
              </c:numCache>
            </c:numRef>
          </c:val>
          <c:extLst>
            <c:ext xmlns:c16="http://schemas.microsoft.com/office/drawing/2014/chart" uri="{C3380CC4-5D6E-409C-BE32-E72D297353CC}">
              <c16:uniqueId val="{00000002-2CC8-4A52-936C-4FED91C0A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C8-4A52-936C-4FED91C0A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C8-4A52-936C-4FED91C0A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501</c:v>
                </c:pt>
                <c:pt idx="3">
                  <c:v>500</c:v>
                </c:pt>
                <c:pt idx="6">
                  <c:v>497</c:v>
                </c:pt>
                <c:pt idx="9">
                  <c:v>154</c:v>
                </c:pt>
                <c:pt idx="12">
                  <c:v>0</c:v>
                </c:pt>
              </c:numCache>
            </c:numRef>
          </c:val>
          <c:extLst>
            <c:ext xmlns:c16="http://schemas.microsoft.com/office/drawing/2014/chart" uri="{C3380CC4-5D6E-409C-BE32-E72D297353CC}">
              <c16:uniqueId val="{00000005-2CC8-4A52-936C-4FED91C0A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4081</c:v>
                </c:pt>
                <c:pt idx="3">
                  <c:v>3948</c:v>
                </c:pt>
                <c:pt idx="6">
                  <c:v>4059</c:v>
                </c:pt>
                <c:pt idx="9">
                  <c:v>4254</c:v>
                </c:pt>
                <c:pt idx="12">
                  <c:v>4180</c:v>
                </c:pt>
              </c:numCache>
            </c:numRef>
          </c:val>
          <c:extLst>
            <c:ext xmlns:c16="http://schemas.microsoft.com/office/drawing/2014/chart" uri="{C3380CC4-5D6E-409C-BE32-E72D297353CC}">
              <c16:uniqueId val="{00000006-2CC8-4A52-936C-4FED91C0A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9233</c:v>
                </c:pt>
                <c:pt idx="3">
                  <c:v>8665</c:v>
                </c:pt>
                <c:pt idx="6">
                  <c:v>8290</c:v>
                </c:pt>
                <c:pt idx="9">
                  <c:v>8737</c:v>
                </c:pt>
                <c:pt idx="12">
                  <c:v>8449</c:v>
                </c:pt>
              </c:numCache>
            </c:numRef>
          </c:val>
          <c:extLst>
            <c:ext xmlns:c16="http://schemas.microsoft.com/office/drawing/2014/chart" uri="{C3380CC4-5D6E-409C-BE32-E72D297353CC}">
              <c16:uniqueId val="{00000007-2CC8-4A52-936C-4FED91C0A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17588</c:v>
                </c:pt>
                <c:pt idx="3">
                  <c:v>17455</c:v>
                </c:pt>
                <c:pt idx="6">
                  <c:v>16730</c:v>
                </c:pt>
                <c:pt idx="9">
                  <c:v>16439</c:v>
                </c:pt>
                <c:pt idx="12">
                  <c:v>16893</c:v>
                </c:pt>
              </c:numCache>
            </c:numRef>
          </c:val>
          <c:extLst>
            <c:ext xmlns:c16="http://schemas.microsoft.com/office/drawing/2014/chart" uri="{C3380CC4-5D6E-409C-BE32-E72D297353CC}">
              <c16:uniqueId val="{00000008-2CC8-4A52-936C-4FED91C0A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1103</c:v>
                </c:pt>
                <c:pt idx="3">
                  <c:v>1059</c:v>
                </c:pt>
                <c:pt idx="6">
                  <c:v>1165</c:v>
                </c:pt>
                <c:pt idx="9">
                  <c:v>1228</c:v>
                </c:pt>
                <c:pt idx="12">
                  <c:v>1520</c:v>
                </c:pt>
              </c:numCache>
            </c:numRef>
          </c:val>
          <c:extLst>
            <c:ext xmlns:c16="http://schemas.microsoft.com/office/drawing/2014/chart" uri="{C3380CC4-5D6E-409C-BE32-E72D297353CC}">
              <c16:uniqueId val="{00000009-2CC8-4A52-936C-4FED91C0A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23439</c:v>
                </c:pt>
                <c:pt idx="3">
                  <c:v>23200</c:v>
                </c:pt>
                <c:pt idx="6">
                  <c:v>22775</c:v>
                </c:pt>
                <c:pt idx="9">
                  <c:v>22623</c:v>
                </c:pt>
                <c:pt idx="12">
                  <c:v>23719</c:v>
                </c:pt>
              </c:numCache>
            </c:numRef>
          </c:val>
          <c:extLst>
            <c:ext xmlns:c16="http://schemas.microsoft.com/office/drawing/2014/chart" uri="{C3380CC4-5D6E-409C-BE32-E72D297353CC}">
              <c16:uniqueId val="{0000000A-2CC8-4A52-936C-4FED91C0AA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6366</c:v>
                </c:pt>
                <c:pt idx="2">
                  <c:v>#N/A</c:v>
                </c:pt>
                <c:pt idx="3">
                  <c:v>#N/A</c:v>
                </c:pt>
                <c:pt idx="4">
                  <c:v>4548</c:v>
                </c:pt>
                <c:pt idx="5">
                  <c:v>#N/A</c:v>
                </c:pt>
                <c:pt idx="6">
                  <c:v>#N/A</c:v>
                </c:pt>
                <c:pt idx="7">
                  <c:v>2965</c:v>
                </c:pt>
                <c:pt idx="8">
                  <c:v>#N/A</c:v>
                </c:pt>
                <c:pt idx="9">
                  <c:v>#N/A</c:v>
                </c:pt>
                <c:pt idx="10">
                  <c:v>705</c:v>
                </c:pt>
                <c:pt idx="11">
                  <c:v>#N/A</c:v>
                </c:pt>
                <c:pt idx="12">
                  <c:v>#N/A</c:v>
                </c:pt>
                <c:pt idx="13">
                  <c:v>1123</c:v>
                </c:pt>
                <c:pt idx="14">
                  <c:v>#N/A</c:v>
                </c:pt>
              </c:numCache>
            </c:numRef>
          </c:val>
          <c:smooth val="0"/>
          <c:extLst>
            <c:ext xmlns:c16="http://schemas.microsoft.com/office/drawing/2014/chart" uri="{C3380CC4-5D6E-409C-BE32-E72D297353CC}">
              <c16:uniqueId val="{0000000B-2CC8-4A52-936C-4FED91C0AA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3770</c:v>
                </c:pt>
                <c:pt idx="1">
                  <c:v>5404</c:v>
                </c:pt>
                <c:pt idx="2">
                  <c:v>6429</c:v>
                </c:pt>
              </c:numCache>
            </c:numRef>
          </c:val>
          <c:extLst>
            <c:ext xmlns:c16="http://schemas.microsoft.com/office/drawing/2014/chart" uri="{C3380CC4-5D6E-409C-BE32-E72D297353CC}">
              <c16:uniqueId val="{00000000-3311-4A4B-8B35-75946504B0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311-4A4B-8B35-75946504B0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9289</c:v>
                </c:pt>
                <c:pt idx="1">
                  <c:v>8551</c:v>
                </c:pt>
                <c:pt idx="2">
                  <c:v>10756</c:v>
                </c:pt>
              </c:numCache>
            </c:numRef>
          </c:val>
          <c:extLst>
            <c:ext xmlns:c16="http://schemas.microsoft.com/office/drawing/2014/chart" uri="{C3380CC4-5D6E-409C-BE32-E72D297353CC}">
              <c16:uniqueId val="{00000002-3311-4A4B-8B35-75946504B0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113,625
111,392
43.43
58,209,302
54,020,252
3,538,039
30,769,747
23,718,642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臨海部に企業が立地していることにより類似団体平均を上回る税収があるため、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となっているが、今後も税の徴収強化等により税収増加等を図り、歳入確保に努める。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3628</xdr:rowOff>
    </xdr:from>
    <xdr:to>
      <xdr:col>23</xdr:col>
      <xdr:colOff>133350</xdr:colOff>
      <xdr:row>37</xdr:row>
      <xdr:rowOff>20864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4727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37</xdr:row>
      <xdr:rowOff>3628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140607</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20864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124278</xdr:rowOff>
    </xdr:from>
    <xdr:to>
      <xdr:col>19</xdr:col>
      <xdr:colOff>184150</xdr:colOff>
      <xdr:row>37</xdr:row>
      <xdr:rowOff>54428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64605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89807</xdr:rowOff>
    </xdr:from>
    <xdr:to>
      <xdr:col>15</xdr:col>
      <xdr:colOff>133350</xdr:colOff>
      <xdr:row>37</xdr:row>
      <xdr:rowOff>19957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30134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経常収支比率は、類似団体平均を下回っており、前年度より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％となった。これは、人件費及び維持補修費が減となったことによる経常経費充当一般経費が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億円減となったものである。中長期的展望のもと、経常経費の削減を図りながら、慎重な財政運営に努める。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55563</xdr:rowOff>
    </xdr:from>
    <xdr:to>
      <xdr:col>23</xdr:col>
      <xdr:colOff>133350</xdr:colOff>
      <xdr:row>61</xdr:row>
      <xdr:rowOff>65088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4256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67628</xdr:rowOff>
    </xdr:from>
    <xdr:to>
      <xdr:col>19</xdr:col>
      <xdr:colOff>133350</xdr:colOff>
      <xdr:row>61</xdr:row>
      <xdr:rowOff>65088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546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67628</xdr:rowOff>
    </xdr:from>
    <xdr:to>
      <xdr:col>15</xdr:col>
      <xdr:colOff>82550</xdr:colOff>
      <xdr:row>60</xdr:row>
      <xdr:rowOff>115888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54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115888</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28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4763</xdr:rowOff>
    </xdr:from>
    <xdr:to>
      <xdr:col>23</xdr:col>
      <xdr:colOff>184150</xdr:colOff>
      <xdr:row>60</xdr:row>
      <xdr:rowOff>106363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97490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16828</xdr:rowOff>
    </xdr:from>
    <xdr:to>
      <xdr:col>15</xdr:col>
      <xdr:colOff>133350</xdr:colOff>
      <xdr:row>60</xdr:row>
      <xdr:rowOff>118428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128605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65088</xdr:rowOff>
    </xdr:from>
    <xdr:to>
      <xdr:col>11</xdr:col>
      <xdr:colOff>82550</xdr:colOff>
      <xdr:row>60</xdr:row>
      <xdr:rowOff>166688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5415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退職手当の減等により、人件費が前年度から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億円減となっており、類似団体で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番目に大きくなっている。今後も経常経費削減の努力を予算編から徹底する。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44326</xdr:rowOff>
    </xdr:from>
    <xdr:to>
      <xdr:col>23</xdr:col>
      <xdr:colOff>133350</xdr:colOff>
      <xdr:row>86</xdr:row>
      <xdr:rowOff>45256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89026"/>
          <a:ext cx="8382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47555</xdr:rowOff>
    </xdr:from>
    <xdr:to>
      <xdr:col>19</xdr:col>
      <xdr:colOff>133350</xdr:colOff>
      <xdr:row>86</xdr:row>
      <xdr:rowOff>44326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20805"/>
          <a:ext cx="889000" cy="1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61970</xdr:rowOff>
    </xdr:from>
    <xdr:to>
      <xdr:col>15</xdr:col>
      <xdr:colOff>82550</xdr:colOff>
      <xdr:row>85</xdr:row>
      <xdr:rowOff>47555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63770"/>
          <a:ext cx="889000" cy="1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49285</xdr:rowOff>
    </xdr:from>
    <xdr:to>
      <xdr:col>11</xdr:col>
      <xdr:colOff>31750</xdr:colOff>
      <xdr:row>84</xdr:row>
      <xdr:rowOff>61970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51085"/>
          <a:ext cx="889000" cy="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165906</xdr:rowOff>
    </xdr:from>
    <xdr:to>
      <xdr:col>23</xdr:col>
      <xdr:colOff>184150</xdr:colOff>
      <xdr:row>86</xdr:row>
      <xdr:rowOff>96056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137983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1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164976</xdr:rowOff>
    </xdr:from>
    <xdr:to>
      <xdr:col>19</xdr:col>
      <xdr:colOff>184150</xdr:colOff>
      <xdr:row>86</xdr:row>
      <xdr:rowOff>95126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79903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168205</xdr:rowOff>
    </xdr:from>
    <xdr:to>
      <xdr:col>15</xdr:col>
      <xdr:colOff>133350</xdr:colOff>
      <xdr:row>85</xdr:row>
      <xdr:rowOff>98355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83132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5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11170</xdr:rowOff>
    </xdr:from>
    <xdr:to>
      <xdr:col>11</xdr:col>
      <xdr:colOff>82550</xdr:colOff>
      <xdr:row>84</xdr:row>
      <xdr:rowOff>112770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97547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9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169935</xdr:rowOff>
    </xdr:from>
    <xdr:to>
      <xdr:col>7</xdr:col>
      <xdr:colOff>31750</xdr:colOff>
      <xdr:row>84</xdr:row>
      <xdr:rowOff>100085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84862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平均を上回っており、類似団体で７番目に大きくなっている。構成員の若年化が進み、職員の経験年齢階層の変動が見られる。引き続き、年齢構成の平準化や給与体系の見直し等を推進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8814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89</xdr:row>
      <xdr:rowOff>89959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89</xdr:row>
      <xdr:rowOff>150284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490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39159</xdr:rowOff>
    </xdr:from>
    <xdr:to>
      <xdr:col>68</xdr:col>
      <xdr:colOff>203200</xdr:colOff>
      <xdr:row>89</xdr:row>
      <xdr:rowOff>140759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125536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待機児童数ゼロという施策に対応するため、類似団体と比較して保育士が多く、類似団体平均を上回っている。一方で、技能労務職は、会計年度任用職員及び委託化で対応し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124641</xdr:rowOff>
    </xdr:from>
    <xdr:to>
      <xdr:col>81</xdr:col>
      <xdr:colOff>44450</xdr:colOff>
      <xdr:row>63</xdr:row>
      <xdr:rowOff>131535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2599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117747</xdr:rowOff>
    </xdr:from>
    <xdr:to>
      <xdr:col>77</xdr:col>
      <xdr:colOff>44450</xdr:colOff>
      <xdr:row>63</xdr:row>
      <xdr:rowOff>131535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190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117747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639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62593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4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73841</xdr:rowOff>
    </xdr:from>
    <xdr:to>
      <xdr:col>81</xdr:col>
      <xdr:colOff>95250</xdr:colOff>
      <xdr:row>64</xdr:row>
      <xdr:rowOff>3991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45918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80735</xdr:rowOff>
    </xdr:from>
    <xdr:to>
      <xdr:col>77</xdr:col>
      <xdr:colOff>95250</xdr:colOff>
      <xdr:row>64</xdr:row>
      <xdr:rowOff>10885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167112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66947</xdr:rowOff>
    </xdr:from>
    <xdr:to>
      <xdr:col>73</xdr:col>
      <xdr:colOff>44450</xdr:colOff>
      <xdr:row>63</xdr:row>
      <xdr:rowOff>168547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153324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98170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166007</xdr:rowOff>
    </xdr:from>
    <xdr:to>
      <xdr:col>64</xdr:col>
      <xdr:colOff>152400</xdr:colOff>
      <xdr:row>63</xdr:row>
      <xdr:rowOff>96157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80934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実質公債費比率の減少に寄与する公害防止事業債等の償還が終了したことにより、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ポイントの増加したことに伴い、類似団体平均を下回る水準となっている。今後も公営企業の起債償還に対する繰出金は継続するが、公営企業の経営健全化を図り、繰出金の適正化に努める。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8467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35</xdr:row>
      <xdr:rowOff>166511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1404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153105</xdr:rowOff>
    </xdr:from>
    <xdr:to>
      <xdr:col>72</xdr:col>
      <xdr:colOff>203200</xdr:colOff>
      <xdr:row>35</xdr:row>
      <xdr:rowOff>166511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1538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153105</xdr:rowOff>
    </xdr:from>
    <xdr:to>
      <xdr:col>68</xdr:col>
      <xdr:colOff>152400</xdr:colOff>
      <xdr:row>36</xdr:row>
      <xdr:rowOff>8467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102305</xdr:rowOff>
    </xdr:from>
    <xdr:to>
      <xdr:col>68</xdr:col>
      <xdr:colOff>203200</xdr:colOff>
      <xdr:row>36</xdr:row>
      <xdr:rowOff>32455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42632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将来負担比率は、地方債現在高等の将来負担額の増等により、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ポイント悪化した。数値は類似団体平均を下回っているものの、後世への負担を少しでも軽減するため、義務的経費の見直しを中心とする行財政改革を進め、引き続き財政の健全化に努める。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3881</xdr:rowOff>
    </xdr:from>
    <xdr:to>
      <xdr:col>81</xdr:col>
      <xdr:colOff>44450</xdr:colOff>
      <xdr:row>14</xdr:row>
      <xdr:rowOff>21308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404181"/>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3881</xdr:rowOff>
    </xdr:from>
    <xdr:to>
      <xdr:col>77</xdr:col>
      <xdr:colOff>44450</xdr:colOff>
      <xdr:row>14</xdr:row>
      <xdr:rowOff>109784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04181"/>
          <a:ext cx="8890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60906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109784</xdr:rowOff>
    </xdr:from>
    <xdr:to>
      <xdr:col>72</xdr:col>
      <xdr:colOff>203200</xdr:colOff>
      <xdr:row>15</xdr:row>
      <xdr:rowOff>18768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1008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18768</xdr:rowOff>
    </xdr:from>
    <xdr:to>
      <xdr:col>68</xdr:col>
      <xdr:colOff>152400</xdr:colOff>
      <xdr:row>15</xdr:row>
      <xdr:rowOff>119309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9051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141958</xdr:rowOff>
    </xdr:from>
    <xdr:to>
      <xdr:col>81</xdr:col>
      <xdr:colOff>95250</xdr:colOff>
      <xdr:row>14</xdr:row>
      <xdr:rowOff>72108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114035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4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124531</xdr:rowOff>
    </xdr:from>
    <xdr:to>
      <xdr:col>77</xdr:col>
      <xdr:colOff>95250</xdr:colOff>
      <xdr:row>14</xdr:row>
      <xdr:rowOff>54681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64858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2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58984</xdr:rowOff>
    </xdr:from>
    <xdr:to>
      <xdr:col>73</xdr:col>
      <xdr:colOff>44450</xdr:colOff>
      <xdr:row>14</xdr:row>
      <xdr:rowOff>160584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54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139418</xdr:rowOff>
    </xdr:from>
    <xdr:to>
      <xdr:col>68</xdr:col>
      <xdr:colOff>203200</xdr:colOff>
      <xdr:row>15</xdr:row>
      <xdr:rowOff>69568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54345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6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68509</xdr:rowOff>
    </xdr:from>
    <xdr:to>
      <xdr:col>64</xdr:col>
      <xdr:colOff>152400</xdr:colOff>
      <xdr:row>15</xdr:row>
      <xdr:rowOff>170109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154886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113,625
111,392
43.43
58,209,302
54,020,252
3,538,039
30,769,747
23,718,642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人件費における経常収支比率については、退職手当の減等により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ポイント減少し、類似団体平均を下回っている。今後は、国・県等の動向を注視し、各種手当の支給基準、支給方法及び支給額等について調査・検討するとともに、定員管理及び人件費の適正化に努める。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152400</xdr:rowOff>
    </xdr:from>
    <xdr:to>
      <xdr:col>24</xdr:col>
      <xdr:colOff>25400</xdr:colOff>
      <xdr:row>38</xdr:row>
      <xdr:rowOff>25400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4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38</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0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139700</xdr:rowOff>
    </xdr:from>
    <xdr:to>
      <xdr:col>15</xdr:col>
      <xdr:colOff>98425</xdr:colOff>
      <xdr:row>37</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690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139700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69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146050</xdr:rowOff>
    </xdr:from>
    <xdr:to>
      <xdr:col>20</xdr:col>
      <xdr:colOff>38100</xdr:colOff>
      <xdr:row>38</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60977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88900</xdr:rowOff>
    </xdr:from>
    <xdr:to>
      <xdr:col>11</xdr:col>
      <xdr:colOff>60325</xdr:colOff>
      <xdr:row>35</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おける経常収支比率については、類似団体平均を上回っており、前年度からの増減はなかったが、今後は、公共施設のあり方について、廃止も含めて検討するとともに、経常経費削減の努力を予算編成から徹底させるなど、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27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18</xdr:row>
      <xdr:rowOff>7257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7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18</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扶助費における経常収支比率については、類似団体の平均を下回っており、前年度から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ポイントの減である。補助事業のうち、児童福祉費等に減少がみられたため、扶助費全体で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億円減少したものの、単独事業は前年度と比べて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億円増加しているため、市単独の扶助費の見直しを進め、扶助費の上昇を抑制するよう努める。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58</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59</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67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59</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その他は、維持補修費と繰出金等である。前年度から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下回っている。主な要因は、道路橋りょう維持補修事業が減となったことによる。今後も、公共施設の計画的な管理保全を行い、特別会計において更なる経費の削減と使用料の見直しを検討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57150</xdr:rowOff>
    </xdr:from>
    <xdr:to>
      <xdr:col>82</xdr:col>
      <xdr:colOff>107950</xdr:colOff>
      <xdr:row>53</xdr:row>
      <xdr:rowOff>158750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144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120650</xdr:rowOff>
    </xdr:from>
    <xdr:to>
      <xdr:col>78</xdr:col>
      <xdr:colOff>69850</xdr:colOff>
      <xdr:row>53</xdr:row>
      <xdr:rowOff>158750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20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120650</xdr:rowOff>
    </xdr:from>
    <xdr:to>
      <xdr:col>73</xdr:col>
      <xdr:colOff>180975</xdr:colOff>
      <xdr:row>57</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075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6350</xdr:rowOff>
    </xdr:from>
    <xdr:to>
      <xdr:col>82</xdr:col>
      <xdr:colOff>158750</xdr:colOff>
      <xdr:row>53</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107950</xdr:rowOff>
    </xdr:from>
    <xdr:to>
      <xdr:col>78</xdr:col>
      <xdr:colOff>120650</xdr:colOff>
      <xdr:row>54</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69850</xdr:rowOff>
    </xdr:from>
    <xdr:to>
      <xdr:col>74</xdr:col>
      <xdr:colOff>31750</xdr:colOff>
      <xdr:row>54</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補助費等における経常収支比率については、類似団体平均を上回っており、前年度から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主な要因としては、新たに実施した市民・市内小規模事業者応援商品券発行事業が皆増となったこと等による。今後は、補助金を交付する団体が適切な事業を行い、効果を検証のうえ、見直しや廃止の検討を行い、補助金の適正な執行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239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123190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公債費における経常収支比率については、前年度から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大きく下回っている。要因としては、類似団体平均を上回る税収があるためである。今後は令和５年度中に着工を迎える創造活動・歴史文化交流施設の整備に伴う起債の増加が等が見込まれるが、事業内容を精査するとともに、適債事業を厳選することにより市債の借入れ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16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130810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130810</xdr:rowOff>
    </xdr:from>
    <xdr:to>
      <xdr:col>11</xdr:col>
      <xdr:colOff>9525</xdr:colOff>
      <xdr:row>73</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46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49530</xdr:rowOff>
    </xdr:from>
    <xdr:to>
      <xdr:col>24</xdr:col>
      <xdr:colOff>76200</xdr:colOff>
      <xdr:row>73</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66057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87630</xdr:rowOff>
    </xdr:from>
    <xdr:to>
      <xdr:col>6</xdr:col>
      <xdr:colOff>171450</xdr:colOff>
      <xdr:row>74</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27957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公債費以外の経常収支比率についは、前年度から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ものの、類似団体平均を上回っている。主な要因は、物件費、補助費等が増加し、経常一般財源が増加したことによる。今後は、類似団体平均を大きく上回る物件費の抑制を図るなどして、経常経費の増加を抑制す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17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172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17005</xdr:rowOff>
    </xdr:from>
    <xdr:to>
      <xdr:col>29</xdr:col>
      <xdr:colOff>127000</xdr:colOff>
      <xdr:row>16</xdr:row>
      <xdr:rowOff>24930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7830"/>
          <a:ext cx="6477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17005</xdr:rowOff>
    </xdr:from>
    <xdr:to>
      <xdr:col>26</xdr:col>
      <xdr:colOff>50800</xdr:colOff>
      <xdr:row>16</xdr:row>
      <xdr:rowOff>56763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7830"/>
          <a:ext cx="698500" cy="3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56763</xdr:rowOff>
    </xdr:from>
    <xdr:to>
      <xdr:col>22</xdr:col>
      <xdr:colOff>114300</xdr:colOff>
      <xdr:row>17</xdr:row>
      <xdr:rowOff>43313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7588"/>
          <a:ext cx="698500" cy="15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43313</xdr:rowOff>
    </xdr:from>
    <xdr:to>
      <xdr:col>18</xdr:col>
      <xdr:colOff>177800</xdr:colOff>
      <xdr:row>17</xdr:row>
      <xdr:rowOff>44113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5588"/>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145580</xdr:rowOff>
    </xdr:from>
    <xdr:to>
      <xdr:col>29</xdr:col>
      <xdr:colOff>177800</xdr:colOff>
      <xdr:row>16</xdr:row>
      <xdr:rowOff>75730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162107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137655</xdr:rowOff>
    </xdr:from>
    <xdr:to>
      <xdr:col>26</xdr:col>
      <xdr:colOff>101600</xdr:colOff>
      <xdr:row>16</xdr:row>
      <xdr:rowOff>67805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77982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5963</xdr:rowOff>
    </xdr:from>
    <xdr:to>
      <xdr:col>22</xdr:col>
      <xdr:colOff>165100</xdr:colOff>
      <xdr:row>16</xdr:row>
      <xdr:rowOff>107563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117740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163963</xdr:rowOff>
    </xdr:from>
    <xdr:to>
      <xdr:col>19</xdr:col>
      <xdr:colOff>38100</xdr:colOff>
      <xdr:row>17</xdr:row>
      <xdr:rowOff>94113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104290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164763</xdr:rowOff>
    </xdr:from>
    <xdr:to>
      <xdr:col>15</xdr:col>
      <xdr:colOff>101600</xdr:colOff>
      <xdr:row>17</xdr:row>
      <xdr:rowOff>94913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252410</xdr:rowOff>
    </xdr:from>
    <xdr:to>
      <xdr:col>29</xdr:col>
      <xdr:colOff>127000</xdr:colOff>
      <xdr:row>38</xdr:row>
      <xdr:rowOff>57597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77110"/>
          <a:ext cx="647700" cy="14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56134</xdr:rowOff>
    </xdr:from>
    <xdr:to>
      <xdr:col>26</xdr:col>
      <xdr:colOff>50800</xdr:colOff>
      <xdr:row>38</xdr:row>
      <xdr:rowOff>57597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523734"/>
          <a:ext cx="6985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30622</xdr:rowOff>
    </xdr:from>
    <xdr:to>
      <xdr:col>22</xdr:col>
      <xdr:colOff>114300</xdr:colOff>
      <xdr:row>38</xdr:row>
      <xdr:rowOff>56134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98222"/>
          <a:ext cx="6985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13752</xdr:rowOff>
    </xdr:from>
    <xdr:to>
      <xdr:col>18</xdr:col>
      <xdr:colOff>177800</xdr:colOff>
      <xdr:row>38</xdr:row>
      <xdr:rowOff>30622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813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201610</xdr:rowOff>
    </xdr:from>
    <xdr:to>
      <xdr:col>29</xdr:col>
      <xdr:colOff>177800</xdr:colOff>
      <xdr:row>37</xdr:row>
      <xdr:rowOff>303210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2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110187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3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6797</xdr:rowOff>
    </xdr:from>
    <xdr:to>
      <xdr:col>26</xdr:col>
      <xdr:colOff>101600</xdr:colOff>
      <xdr:row>38</xdr:row>
      <xdr:rowOff>108397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7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93174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6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5334</xdr:rowOff>
    </xdr:from>
    <xdr:to>
      <xdr:col>22</xdr:col>
      <xdr:colOff>165100</xdr:colOff>
      <xdr:row>38</xdr:row>
      <xdr:rowOff>106934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7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91711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5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322722</xdr:rowOff>
    </xdr:from>
    <xdr:to>
      <xdr:col>19</xdr:col>
      <xdr:colOff>38100</xdr:colOff>
      <xdr:row>38</xdr:row>
      <xdr:rowOff>81422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4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305852</xdr:rowOff>
    </xdr:from>
    <xdr:to>
      <xdr:col>15</xdr:col>
      <xdr:colOff>101600</xdr:colOff>
      <xdr:row>38</xdr:row>
      <xdr:rowOff>64552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3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113,625
111,392
43.43
58,209,302
54,020,252
3,538,039
30,769,747
23,718,642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74244</xdr:rowOff>
    </xdr:from>
    <xdr:to>
      <xdr:col>24</xdr:col>
      <xdr:colOff>63500</xdr:colOff>
      <xdr:row>33</xdr:row>
      <xdr:rowOff>151816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2094"/>
          <a:ext cx="8382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74244</xdr:rowOff>
    </xdr:from>
    <xdr:to>
      <xdr:col>19</xdr:col>
      <xdr:colOff>177800</xdr:colOff>
      <xdr:row>34</xdr:row>
      <xdr:rowOff>49822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2094"/>
          <a:ext cx="889000" cy="1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49822</xdr:rowOff>
    </xdr:from>
    <xdr:to>
      <xdr:col>15</xdr:col>
      <xdr:colOff>50800</xdr:colOff>
      <xdr:row>36</xdr:row>
      <xdr:rowOff>159931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9122"/>
          <a:ext cx="889000" cy="4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72492</xdr:rowOff>
    </xdr:from>
    <xdr:to>
      <xdr:col>10</xdr:col>
      <xdr:colOff>114300</xdr:colOff>
      <xdr:row>36</xdr:row>
      <xdr:rowOff>159931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44692"/>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101016</xdr:rowOff>
    </xdr:from>
    <xdr:to>
      <xdr:col>24</xdr:col>
      <xdr:colOff>114300</xdr:colOff>
      <xdr:row>34</xdr:row>
      <xdr:rowOff>31166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123893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23444</xdr:rowOff>
    </xdr:from>
    <xdr:to>
      <xdr:col>20</xdr:col>
      <xdr:colOff>38100</xdr:colOff>
      <xdr:row>33</xdr:row>
      <xdr:rowOff>125044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141571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170472</xdr:rowOff>
    </xdr:from>
    <xdr:to>
      <xdr:col>15</xdr:col>
      <xdr:colOff>101600</xdr:colOff>
      <xdr:row>34</xdr:row>
      <xdr:rowOff>100622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109131</xdr:rowOff>
    </xdr:from>
    <xdr:to>
      <xdr:col>10</xdr:col>
      <xdr:colOff>165100</xdr:colOff>
      <xdr:row>37</xdr:row>
      <xdr:rowOff>39281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55808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21692</xdr:rowOff>
    </xdr:from>
    <xdr:to>
      <xdr:col>6</xdr:col>
      <xdr:colOff>38100</xdr:colOff>
      <xdr:row>36</xdr:row>
      <xdr:rowOff>123292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139819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170169</xdr:rowOff>
    </xdr:from>
    <xdr:to>
      <xdr:col>24</xdr:col>
      <xdr:colOff>63500</xdr:colOff>
      <xdr:row>54</xdr:row>
      <xdr:rowOff>93229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7019"/>
          <a:ext cx="8382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93229</xdr:rowOff>
    </xdr:from>
    <xdr:to>
      <xdr:col>19</xdr:col>
      <xdr:colOff>177800</xdr:colOff>
      <xdr:row>55</xdr:row>
      <xdr:rowOff>165826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51529"/>
          <a:ext cx="889000" cy="2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33858</xdr:rowOff>
    </xdr:from>
    <xdr:to>
      <xdr:col>15</xdr:col>
      <xdr:colOff>50800</xdr:colOff>
      <xdr:row>55</xdr:row>
      <xdr:rowOff>165826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63608"/>
          <a:ext cx="889000" cy="13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33858</xdr:rowOff>
    </xdr:from>
    <xdr:to>
      <xdr:col>10</xdr:col>
      <xdr:colOff>114300</xdr:colOff>
      <xdr:row>55</xdr:row>
      <xdr:rowOff>92641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6360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119369</xdr:rowOff>
    </xdr:from>
    <xdr:to>
      <xdr:col>24</xdr:col>
      <xdr:colOff>114300</xdr:colOff>
      <xdr:row>54</xdr:row>
      <xdr:rowOff>49519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142246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42429</xdr:rowOff>
    </xdr:from>
    <xdr:to>
      <xdr:col>20</xdr:col>
      <xdr:colOff>38100</xdr:colOff>
      <xdr:row>54</xdr:row>
      <xdr:rowOff>144029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160556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115026</xdr:rowOff>
    </xdr:from>
    <xdr:to>
      <xdr:col>15</xdr:col>
      <xdr:colOff>101600</xdr:colOff>
      <xdr:row>56</xdr:row>
      <xdr:rowOff>45176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61703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154508</xdr:rowOff>
    </xdr:from>
    <xdr:to>
      <xdr:col>10</xdr:col>
      <xdr:colOff>165100</xdr:colOff>
      <xdr:row>55</xdr:row>
      <xdr:rowOff>84658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101185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41841</xdr:rowOff>
    </xdr:from>
    <xdr:to>
      <xdr:col>6</xdr:col>
      <xdr:colOff>38100</xdr:colOff>
      <xdr:row>55</xdr:row>
      <xdr:rowOff>143441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159968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139954</xdr:rowOff>
    </xdr:from>
    <xdr:to>
      <xdr:col>24</xdr:col>
      <xdr:colOff>63500</xdr:colOff>
      <xdr:row>74</xdr:row>
      <xdr:rowOff>90170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484354"/>
          <a:ext cx="838200" cy="2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139954</xdr:rowOff>
    </xdr:from>
    <xdr:to>
      <xdr:col>19</xdr:col>
      <xdr:colOff>177800</xdr:colOff>
      <xdr:row>72</xdr:row>
      <xdr:rowOff>159512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484354"/>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129159</xdr:rowOff>
    </xdr:from>
    <xdr:to>
      <xdr:col>15</xdr:col>
      <xdr:colOff>50800</xdr:colOff>
      <xdr:row>72</xdr:row>
      <xdr:rowOff>159512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473559"/>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34544</xdr:rowOff>
    </xdr:from>
    <xdr:to>
      <xdr:col>10</xdr:col>
      <xdr:colOff>114300</xdr:colOff>
      <xdr:row>72</xdr:row>
      <xdr:rowOff>129159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378944"/>
          <a:ext cx="889000" cy="9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39370</xdr:rowOff>
    </xdr:from>
    <xdr:to>
      <xdr:col>24</xdr:col>
      <xdr:colOff>114300</xdr:colOff>
      <xdr:row>74</xdr:row>
      <xdr:rowOff>140970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7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89154</xdr:rowOff>
    </xdr:from>
    <xdr:to>
      <xdr:col>20</xdr:col>
      <xdr:colOff>38100</xdr:colOff>
      <xdr:row>73</xdr:row>
      <xdr:rowOff>19304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35831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20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108712</xdr:rowOff>
    </xdr:from>
    <xdr:to>
      <xdr:col>15</xdr:col>
      <xdr:colOff>101600</xdr:colOff>
      <xdr:row>73</xdr:row>
      <xdr:rowOff>38862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55389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2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78359</xdr:rowOff>
    </xdr:from>
    <xdr:to>
      <xdr:col>10</xdr:col>
      <xdr:colOff>165100</xdr:colOff>
      <xdr:row>73</xdr:row>
      <xdr:rowOff>8509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25036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19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155194</xdr:rowOff>
    </xdr:from>
    <xdr:to>
      <xdr:col>6</xdr:col>
      <xdr:colOff>38100</xdr:colOff>
      <xdr:row>72</xdr:row>
      <xdr:rowOff>85344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3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101871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1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107353</xdr:rowOff>
    </xdr:from>
    <xdr:to>
      <xdr:col>24</xdr:col>
      <xdr:colOff>63500</xdr:colOff>
      <xdr:row>95</xdr:row>
      <xdr:rowOff>126555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880753"/>
          <a:ext cx="838200" cy="5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107353</xdr:rowOff>
    </xdr:from>
    <xdr:to>
      <xdr:col>19</xdr:col>
      <xdr:colOff>177800</xdr:colOff>
      <xdr:row>98</xdr:row>
      <xdr:rowOff>109068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880753"/>
          <a:ext cx="889000" cy="10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109068</xdr:rowOff>
    </xdr:from>
    <xdr:to>
      <xdr:col>15</xdr:col>
      <xdr:colOff>50800</xdr:colOff>
      <xdr:row>98</xdr:row>
      <xdr:rowOff>116993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116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116993</xdr:rowOff>
    </xdr:from>
    <xdr:to>
      <xdr:col>10</xdr:col>
      <xdr:colOff>114300</xdr:colOff>
      <xdr:row>99</xdr:row>
      <xdr:rowOff>135471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9093"/>
          <a:ext cx="889000" cy="1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85222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120045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75755</xdr:rowOff>
    </xdr:from>
    <xdr:to>
      <xdr:col>24</xdr:col>
      <xdr:colOff>114300</xdr:colOff>
      <xdr:row>96</xdr:row>
      <xdr:rowOff>5905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54182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56553</xdr:rowOff>
    </xdr:from>
    <xdr:to>
      <xdr:col>20</xdr:col>
      <xdr:colOff>38100</xdr:colOff>
      <xdr:row>92</xdr:row>
      <xdr:rowOff>158153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149280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2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58268</xdr:rowOff>
    </xdr:from>
    <xdr:to>
      <xdr:col>15</xdr:col>
      <xdr:colOff>101600</xdr:colOff>
      <xdr:row>98</xdr:row>
      <xdr:rowOff>159868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150995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66193</xdr:rowOff>
    </xdr:from>
    <xdr:to>
      <xdr:col>10</xdr:col>
      <xdr:colOff>165100</xdr:colOff>
      <xdr:row>98</xdr:row>
      <xdr:rowOff>167793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84671</xdr:rowOff>
    </xdr:from>
    <xdr:to>
      <xdr:col>6</xdr:col>
      <xdr:colOff>38100</xdr:colOff>
      <xdr:row>100</xdr:row>
      <xdr:rowOff>14821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5948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26173</xdr:rowOff>
    </xdr:from>
    <xdr:to>
      <xdr:col>55</xdr:col>
      <xdr:colOff>0</xdr:colOff>
      <xdr:row>37</xdr:row>
      <xdr:rowOff>30681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69823"/>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98735</xdr:rowOff>
    </xdr:from>
    <xdr:to>
      <xdr:col>50</xdr:col>
      <xdr:colOff>114300</xdr:colOff>
      <xdr:row>37</xdr:row>
      <xdr:rowOff>26173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28035"/>
          <a:ext cx="889000" cy="4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98735</xdr:rowOff>
    </xdr:from>
    <xdr:to>
      <xdr:col>45</xdr:col>
      <xdr:colOff>177800</xdr:colOff>
      <xdr:row>37</xdr:row>
      <xdr:rowOff>116703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28035"/>
          <a:ext cx="889000" cy="53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108213</xdr:rowOff>
    </xdr:from>
    <xdr:to>
      <xdr:col>41</xdr:col>
      <xdr:colOff>50800</xdr:colOff>
      <xdr:row>37</xdr:row>
      <xdr:rowOff>116703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5186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151331</xdr:rowOff>
    </xdr:from>
    <xdr:to>
      <xdr:col>55</xdr:col>
      <xdr:colOff>50800</xdr:colOff>
      <xdr:row>37</xdr:row>
      <xdr:rowOff>81481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2758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146823</xdr:rowOff>
    </xdr:from>
    <xdr:to>
      <xdr:col>50</xdr:col>
      <xdr:colOff>165100</xdr:colOff>
      <xdr:row>37</xdr:row>
      <xdr:rowOff>76973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93500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47935</xdr:rowOff>
    </xdr:from>
    <xdr:to>
      <xdr:col>46</xdr:col>
      <xdr:colOff>38100</xdr:colOff>
      <xdr:row>34</xdr:row>
      <xdr:rowOff>149535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166062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5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65903</xdr:rowOff>
    </xdr:from>
    <xdr:to>
      <xdr:col>41</xdr:col>
      <xdr:colOff>101600</xdr:colOff>
      <xdr:row>37</xdr:row>
      <xdr:rowOff>167503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12580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57413</xdr:rowOff>
    </xdr:from>
    <xdr:to>
      <xdr:col>36</xdr:col>
      <xdr:colOff>165100</xdr:colOff>
      <xdr:row>37</xdr:row>
      <xdr:rowOff>159013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126288</xdr:rowOff>
    </xdr:from>
    <xdr:to>
      <xdr:col>55</xdr:col>
      <xdr:colOff>0</xdr:colOff>
      <xdr:row>55</xdr:row>
      <xdr:rowOff>31953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870238"/>
          <a:ext cx="838200" cy="5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31953</xdr:rowOff>
    </xdr:from>
    <xdr:to>
      <xdr:col>50</xdr:col>
      <xdr:colOff>114300</xdr:colOff>
      <xdr:row>55</xdr:row>
      <xdr:rowOff>157931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61703"/>
          <a:ext cx="889000" cy="1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81845</xdr:rowOff>
    </xdr:from>
    <xdr:to>
      <xdr:col>45</xdr:col>
      <xdr:colOff>177800</xdr:colOff>
      <xdr:row>55</xdr:row>
      <xdr:rowOff>157931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40145"/>
          <a:ext cx="889000" cy="2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81845</xdr:rowOff>
    </xdr:from>
    <xdr:to>
      <xdr:col>41</xdr:col>
      <xdr:colOff>50800</xdr:colOff>
      <xdr:row>55</xdr:row>
      <xdr:rowOff>102533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40145"/>
          <a:ext cx="889000" cy="1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75488</xdr:rowOff>
    </xdr:from>
    <xdr:to>
      <xdr:col>55</xdr:col>
      <xdr:colOff>50800</xdr:colOff>
      <xdr:row>52</xdr:row>
      <xdr:rowOff>5638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8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98365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6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152603</xdr:rowOff>
    </xdr:from>
    <xdr:to>
      <xdr:col>50</xdr:col>
      <xdr:colOff>165100</xdr:colOff>
      <xdr:row>55</xdr:row>
      <xdr:rowOff>82753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99280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107131</xdr:rowOff>
    </xdr:from>
    <xdr:to>
      <xdr:col>46</xdr:col>
      <xdr:colOff>38100</xdr:colOff>
      <xdr:row>56</xdr:row>
      <xdr:rowOff>37281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28408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31045</xdr:rowOff>
    </xdr:from>
    <xdr:to>
      <xdr:col>41</xdr:col>
      <xdr:colOff>101600</xdr:colOff>
      <xdr:row>54</xdr:row>
      <xdr:rowOff>132645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123772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51733</xdr:rowOff>
    </xdr:from>
    <xdr:to>
      <xdr:col>36</xdr:col>
      <xdr:colOff>165100</xdr:colOff>
      <xdr:row>55</xdr:row>
      <xdr:rowOff>153333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169860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132576</xdr:rowOff>
    </xdr:from>
    <xdr:to>
      <xdr:col>55</xdr:col>
      <xdr:colOff>0</xdr:colOff>
      <xdr:row>76</xdr:row>
      <xdr:rowOff>67348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476976"/>
          <a:ext cx="838200" cy="62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67348</xdr:rowOff>
    </xdr:from>
    <xdr:to>
      <xdr:col>50</xdr:col>
      <xdr:colOff>114300</xdr:colOff>
      <xdr:row>77</xdr:row>
      <xdr:rowOff>33573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097548"/>
          <a:ext cx="889000" cy="1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146634</xdr:rowOff>
    </xdr:from>
    <xdr:to>
      <xdr:col>45</xdr:col>
      <xdr:colOff>177800</xdr:colOff>
      <xdr:row>77</xdr:row>
      <xdr:rowOff>33573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76834"/>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146634</xdr:rowOff>
    </xdr:from>
    <xdr:to>
      <xdr:col>41</xdr:col>
      <xdr:colOff>50800</xdr:colOff>
      <xdr:row>77</xdr:row>
      <xdr:rowOff>100991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76834"/>
          <a:ext cx="8890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81776</xdr:rowOff>
    </xdr:from>
    <xdr:to>
      <xdr:col>55</xdr:col>
      <xdr:colOff>50800</xdr:colOff>
      <xdr:row>73</xdr:row>
      <xdr:rowOff>11926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104653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2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16548</xdr:rowOff>
    </xdr:from>
    <xdr:to>
      <xdr:col>50</xdr:col>
      <xdr:colOff>165100</xdr:colOff>
      <xdr:row>76</xdr:row>
      <xdr:rowOff>118148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134675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154223</xdr:rowOff>
    </xdr:from>
    <xdr:to>
      <xdr:col>46</xdr:col>
      <xdr:colOff>38100</xdr:colOff>
      <xdr:row>77</xdr:row>
      <xdr:rowOff>84373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100899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95834</xdr:rowOff>
    </xdr:from>
    <xdr:to>
      <xdr:col>41</xdr:col>
      <xdr:colOff>101600</xdr:colOff>
      <xdr:row>77</xdr:row>
      <xdr:rowOff>25984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50191</xdr:rowOff>
    </xdr:from>
    <xdr:to>
      <xdr:col>36</xdr:col>
      <xdr:colOff>165100</xdr:colOff>
      <xdr:row>77</xdr:row>
      <xdr:rowOff>151791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143720</xdr:rowOff>
    </xdr:from>
    <xdr:to>
      <xdr:col>55</xdr:col>
      <xdr:colOff>0</xdr:colOff>
      <xdr:row>97</xdr:row>
      <xdr:rowOff>163779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74370"/>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42393</xdr:rowOff>
    </xdr:from>
    <xdr:to>
      <xdr:col>50</xdr:col>
      <xdr:colOff>114300</xdr:colOff>
      <xdr:row>97</xdr:row>
      <xdr:rowOff>143720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73043"/>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42393</xdr:rowOff>
    </xdr:from>
    <xdr:to>
      <xdr:col>45</xdr:col>
      <xdr:colOff>177800</xdr:colOff>
      <xdr:row>97</xdr:row>
      <xdr:rowOff>131414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73043"/>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131414</xdr:rowOff>
    </xdr:from>
    <xdr:to>
      <xdr:col>41</xdr:col>
      <xdr:colOff>50800</xdr:colOff>
      <xdr:row>97</xdr:row>
      <xdr:rowOff>133738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6206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112979</xdr:rowOff>
    </xdr:from>
    <xdr:to>
      <xdr:col>55</xdr:col>
      <xdr:colOff>50800</xdr:colOff>
      <xdr:row>98</xdr:row>
      <xdr:rowOff>43129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27906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92920</xdr:rowOff>
    </xdr:from>
    <xdr:to>
      <xdr:col>50</xdr:col>
      <xdr:colOff>165100</xdr:colOff>
      <xdr:row>98</xdr:row>
      <xdr:rowOff>23070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163043</xdr:rowOff>
    </xdr:from>
    <xdr:to>
      <xdr:col>46</xdr:col>
      <xdr:colOff>38100</xdr:colOff>
      <xdr:row>97</xdr:row>
      <xdr:rowOff>93193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84320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80614</xdr:rowOff>
    </xdr:from>
    <xdr:to>
      <xdr:col>41</xdr:col>
      <xdr:colOff>101600</xdr:colOff>
      <xdr:row>98</xdr:row>
      <xdr:rowOff>10764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82938</xdr:rowOff>
    </xdr:from>
    <xdr:to>
      <xdr:col>36</xdr:col>
      <xdr:colOff>165100</xdr:colOff>
      <xdr:row>98</xdr:row>
      <xdr:rowOff>13088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6731</xdr:rowOff>
    </xdr:from>
    <xdr:to>
      <xdr:col>85</xdr:col>
      <xdr:colOff>127000</xdr:colOff>
      <xdr:row>39</xdr:row>
      <xdr:rowOff>10770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9328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10770</xdr:rowOff>
    </xdr:from>
    <xdr:to>
      <xdr:col>81</xdr:col>
      <xdr:colOff>50800</xdr:colOff>
      <xdr:row>39</xdr:row>
      <xdr:rowOff>17932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9732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17932</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0448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16028</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02578"/>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127381</xdr:rowOff>
    </xdr:from>
    <xdr:to>
      <xdr:col>85</xdr:col>
      <xdr:colOff>177800</xdr:colOff>
      <xdr:row>39</xdr:row>
      <xdr:rowOff>57531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42308</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5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131420</xdr:rowOff>
    </xdr:from>
    <xdr:to>
      <xdr:col>81</xdr:col>
      <xdr:colOff>101600</xdr:colOff>
      <xdr:row>39</xdr:row>
      <xdr:rowOff>61570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52697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39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138582</xdr:rowOff>
    </xdr:from>
    <xdr:to>
      <xdr:col>76</xdr:col>
      <xdr:colOff>165100</xdr:colOff>
      <xdr:row>39</xdr:row>
      <xdr:rowOff>68732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59859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4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57955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42831</xdr:rowOff>
    </xdr:from>
    <xdr:to>
      <xdr:col>85</xdr:col>
      <xdr:colOff>127000</xdr:colOff>
      <xdr:row>77</xdr:row>
      <xdr:rowOff>49403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44481"/>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45002</xdr:rowOff>
    </xdr:from>
    <xdr:to>
      <xdr:col>81</xdr:col>
      <xdr:colOff>50800</xdr:colOff>
      <xdr:row>77</xdr:row>
      <xdr:rowOff>49403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46652"/>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45002</xdr:rowOff>
    </xdr:from>
    <xdr:to>
      <xdr:col>76</xdr:col>
      <xdr:colOff>114300</xdr:colOff>
      <xdr:row>77</xdr:row>
      <xdr:rowOff>46526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466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46526</xdr:rowOff>
    </xdr:from>
    <xdr:to>
      <xdr:col>71</xdr:col>
      <xdr:colOff>177800</xdr:colOff>
      <xdr:row>77</xdr:row>
      <xdr:rowOff>46946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48176"/>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163481</xdr:rowOff>
    </xdr:from>
    <xdr:to>
      <xdr:col>85</xdr:col>
      <xdr:colOff>177800</xdr:colOff>
      <xdr:row>77</xdr:row>
      <xdr:rowOff>93631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141908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170053</xdr:rowOff>
    </xdr:from>
    <xdr:to>
      <xdr:col>81</xdr:col>
      <xdr:colOff>101600</xdr:colOff>
      <xdr:row>77</xdr:row>
      <xdr:rowOff>100203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91330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165652</xdr:rowOff>
    </xdr:from>
    <xdr:to>
      <xdr:col>76</xdr:col>
      <xdr:colOff>165100</xdr:colOff>
      <xdr:row>77</xdr:row>
      <xdr:rowOff>95802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86929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167176</xdr:rowOff>
    </xdr:from>
    <xdr:to>
      <xdr:col>72</xdr:col>
      <xdr:colOff>38100</xdr:colOff>
      <xdr:row>77</xdr:row>
      <xdr:rowOff>97326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88453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167596</xdr:rowOff>
    </xdr:from>
    <xdr:to>
      <xdr:col>67</xdr:col>
      <xdr:colOff>101600</xdr:colOff>
      <xdr:row>77</xdr:row>
      <xdr:rowOff>97746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88873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156617</xdr:rowOff>
    </xdr:from>
    <xdr:to>
      <xdr:col>85</xdr:col>
      <xdr:colOff>127000</xdr:colOff>
      <xdr:row>97</xdr:row>
      <xdr:rowOff>146938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444367"/>
          <a:ext cx="838200" cy="3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68014</xdr:rowOff>
    </xdr:from>
    <xdr:to>
      <xdr:col>81</xdr:col>
      <xdr:colOff>50800</xdr:colOff>
      <xdr:row>97</xdr:row>
      <xdr:rowOff>146938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55764"/>
          <a:ext cx="889000" cy="4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68014</xdr:rowOff>
    </xdr:from>
    <xdr:to>
      <xdr:col>76</xdr:col>
      <xdr:colOff>114300</xdr:colOff>
      <xdr:row>97</xdr:row>
      <xdr:rowOff>93047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55764"/>
          <a:ext cx="889000" cy="3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93047</xdr:rowOff>
    </xdr:from>
    <xdr:to>
      <xdr:col>71</xdr:col>
      <xdr:colOff>177800</xdr:colOff>
      <xdr:row>98</xdr:row>
      <xdr:rowOff>90246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23697"/>
          <a:ext cx="889000" cy="1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105817</xdr:rowOff>
    </xdr:from>
    <xdr:to>
      <xdr:col>85</xdr:col>
      <xdr:colOff>177800</xdr:colOff>
      <xdr:row>96</xdr:row>
      <xdr:rowOff>35967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128694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96138</xdr:rowOff>
    </xdr:from>
    <xdr:to>
      <xdr:col>81</xdr:col>
      <xdr:colOff>101600</xdr:colOff>
      <xdr:row>98</xdr:row>
      <xdr:rowOff>26288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17415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17214</xdr:rowOff>
    </xdr:from>
    <xdr:to>
      <xdr:col>76</xdr:col>
      <xdr:colOff>165100</xdr:colOff>
      <xdr:row>95</xdr:row>
      <xdr:rowOff>118814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135341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0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42247</xdr:rowOff>
    </xdr:from>
    <xdr:to>
      <xdr:col>72</xdr:col>
      <xdr:colOff>38100</xdr:colOff>
      <xdr:row>97</xdr:row>
      <xdr:rowOff>143847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134974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39446</xdr:rowOff>
    </xdr:from>
    <xdr:to>
      <xdr:col>67</xdr:col>
      <xdr:colOff>101600</xdr:colOff>
      <xdr:row>98</xdr:row>
      <xdr:rowOff>141046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132173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3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127635</xdr:rowOff>
    </xdr:from>
    <xdr:to>
      <xdr:col>116</xdr:col>
      <xdr:colOff>63500</xdr:colOff>
      <xdr:row>37</xdr:row>
      <xdr:rowOff>102362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299835"/>
          <a:ext cx="8382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104394</xdr:rowOff>
    </xdr:from>
    <xdr:to>
      <xdr:col>111</xdr:col>
      <xdr:colOff>177800</xdr:colOff>
      <xdr:row>36</xdr:row>
      <xdr:rowOff>127635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5933694"/>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104394</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5933694"/>
          <a:ext cx="889000" cy="7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51562</xdr:rowOff>
    </xdr:from>
    <xdr:to>
      <xdr:col>116</xdr:col>
      <xdr:colOff>114300</xdr:colOff>
      <xdr:row>37</xdr:row>
      <xdr:rowOff>153162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29989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76835</xdr:rowOff>
    </xdr:from>
    <xdr:to>
      <xdr:col>112</xdr:col>
      <xdr:colOff>38100</xdr:colOff>
      <xdr:row>37</xdr:row>
      <xdr:rowOff>6985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23512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53594</xdr:rowOff>
    </xdr:from>
    <xdr:to>
      <xdr:col>107</xdr:col>
      <xdr:colOff>101600</xdr:colOff>
      <xdr:row>34</xdr:row>
      <xdr:rowOff>155194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6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147130</xdr:rowOff>
    </xdr:from>
    <xdr:to>
      <xdr:col>116</xdr:col>
      <xdr:colOff>63500</xdr:colOff>
      <xdr:row>57</xdr:row>
      <xdr:rowOff>169932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19780"/>
          <a:ext cx="8382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137243</xdr:rowOff>
    </xdr:from>
    <xdr:to>
      <xdr:col>111</xdr:col>
      <xdr:colOff>177800</xdr:colOff>
      <xdr:row>57</xdr:row>
      <xdr:rowOff>147130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09893"/>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137243</xdr:rowOff>
    </xdr:from>
    <xdr:to>
      <xdr:col>107</xdr:col>
      <xdr:colOff>50800</xdr:colOff>
      <xdr:row>57</xdr:row>
      <xdr:rowOff>146329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09893"/>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145644</xdr:rowOff>
    </xdr:from>
    <xdr:to>
      <xdr:col>102</xdr:col>
      <xdr:colOff>114300</xdr:colOff>
      <xdr:row>57</xdr:row>
      <xdr:rowOff>146329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1829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119132</xdr:rowOff>
    </xdr:from>
    <xdr:to>
      <xdr:col>116</xdr:col>
      <xdr:colOff>114300</xdr:colOff>
      <xdr:row>58</xdr:row>
      <xdr:rowOff>49282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34059</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0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96330</xdr:rowOff>
    </xdr:from>
    <xdr:to>
      <xdr:col>112</xdr:col>
      <xdr:colOff>38100</xdr:colOff>
      <xdr:row>58</xdr:row>
      <xdr:rowOff>26480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17607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996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86443</xdr:rowOff>
    </xdr:from>
    <xdr:to>
      <xdr:col>107</xdr:col>
      <xdr:colOff>101600</xdr:colOff>
      <xdr:row>58</xdr:row>
      <xdr:rowOff>16593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9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95529</xdr:rowOff>
    </xdr:from>
    <xdr:to>
      <xdr:col>102</xdr:col>
      <xdr:colOff>165100</xdr:colOff>
      <xdr:row>58</xdr:row>
      <xdr:rowOff>25679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16806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996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94844</xdr:rowOff>
    </xdr:from>
    <xdr:to>
      <xdr:col>98</xdr:col>
      <xdr:colOff>38100</xdr:colOff>
      <xdr:row>58</xdr:row>
      <xdr:rowOff>24994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16121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99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27762</xdr:rowOff>
    </xdr:from>
    <xdr:to>
      <xdr:col>116</xdr:col>
      <xdr:colOff>62864</xdr:colOff>
      <xdr:row>77</xdr:row>
      <xdr:rowOff>35458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29262"/>
          <a:ext cx="1269" cy="1207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39285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2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35458</xdr:rowOff>
    </xdr:from>
    <xdr:to>
      <xdr:col>116</xdr:col>
      <xdr:colOff>152400</xdr:colOff>
      <xdr:row>77</xdr:row>
      <xdr:rowOff>35458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23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145889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27762</xdr:rowOff>
    </xdr:from>
    <xdr:to>
      <xdr:col>116</xdr:col>
      <xdr:colOff>152400</xdr:colOff>
      <xdr:row>70</xdr:row>
      <xdr:rowOff>27762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2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31610</xdr:rowOff>
    </xdr:from>
    <xdr:to>
      <xdr:col>116</xdr:col>
      <xdr:colOff>63500</xdr:colOff>
      <xdr:row>77</xdr:row>
      <xdr:rowOff>35458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233260"/>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45559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38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22682</xdr:rowOff>
    </xdr:from>
    <xdr:to>
      <xdr:col>116</xdr:col>
      <xdr:colOff>114300</xdr:colOff>
      <xdr:row>73</xdr:row>
      <xdr:rowOff>124282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53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31610</xdr:rowOff>
    </xdr:from>
    <xdr:to>
      <xdr:col>111</xdr:col>
      <xdr:colOff>177800</xdr:colOff>
      <xdr:row>77</xdr:row>
      <xdr:rowOff>113221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33260"/>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48590</xdr:rowOff>
    </xdr:from>
    <xdr:to>
      <xdr:col>112</xdr:col>
      <xdr:colOff>38100</xdr:colOff>
      <xdr:row>73</xdr:row>
      <xdr:rowOff>150190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5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166717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3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129832</xdr:rowOff>
    </xdr:from>
    <xdr:to>
      <xdr:col>107</xdr:col>
      <xdr:colOff>50800</xdr:colOff>
      <xdr:row>77</xdr:row>
      <xdr:rowOff>113221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45682"/>
          <a:ext cx="889000" cy="6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97968</xdr:rowOff>
    </xdr:from>
    <xdr:to>
      <xdr:col>107</xdr:col>
      <xdr:colOff>101600</xdr:colOff>
      <xdr:row>74</xdr:row>
      <xdr:rowOff>28118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44645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3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53822</xdr:rowOff>
    </xdr:from>
    <xdr:to>
      <xdr:col>102</xdr:col>
      <xdr:colOff>114300</xdr:colOff>
      <xdr:row>73</xdr:row>
      <xdr:rowOff>129832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69672"/>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70</xdr:row>
      <xdr:rowOff>135306</xdr:rowOff>
    </xdr:from>
    <xdr:to>
      <xdr:col>102</xdr:col>
      <xdr:colOff>165100</xdr:colOff>
      <xdr:row>71</xdr:row>
      <xdr:rowOff>65456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81983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108369</xdr:rowOff>
    </xdr:from>
    <xdr:to>
      <xdr:col>98</xdr:col>
      <xdr:colOff>38100</xdr:colOff>
      <xdr:row>73</xdr:row>
      <xdr:rowOff>38519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55046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156108</xdr:rowOff>
    </xdr:from>
    <xdr:to>
      <xdr:col>116</xdr:col>
      <xdr:colOff>114300</xdr:colOff>
      <xdr:row>77</xdr:row>
      <xdr:rowOff>86258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71035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152260</xdr:rowOff>
    </xdr:from>
    <xdr:to>
      <xdr:col>112</xdr:col>
      <xdr:colOff>38100</xdr:colOff>
      <xdr:row>77</xdr:row>
      <xdr:rowOff>82410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73537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62421</xdr:rowOff>
    </xdr:from>
    <xdr:to>
      <xdr:col>107</xdr:col>
      <xdr:colOff>101600</xdr:colOff>
      <xdr:row>77</xdr:row>
      <xdr:rowOff>164021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155148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79032</xdr:rowOff>
    </xdr:from>
    <xdr:to>
      <xdr:col>102</xdr:col>
      <xdr:colOff>165100</xdr:colOff>
      <xdr:row>74</xdr:row>
      <xdr:rowOff>9182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3022</xdr:rowOff>
    </xdr:from>
    <xdr:to>
      <xdr:col>98</xdr:col>
      <xdr:colOff>38100</xdr:colOff>
      <xdr:row>73</xdr:row>
      <xdr:rowOff>104622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95749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歳出決算総額の住民一人当たりにおける金額は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475,426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円となっている。減の主な要因としては、退職手当の減によるものである。物件費は地域包括支援センター設置事業等により、住民一人当たり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79,317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円となっている。扶助費は、住民税非課税世帯等緊急支援給付金等により、住民一人当たり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95,845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類似団体平均を上回っているが、前年度と比べその差は縮小傾向にある。今後も公園の維持補修費及び小学校・中学校の維持補修費等により、高い水準で推移する傾向であると見込まれるが、公立施設の適正な配置や複合化・集約化などの取り組みを進め、経常経費削減を意識した予算編成を徹底するなど、上昇傾向に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113,625
111,392
43.43
58,209,302
54,020,252
3,538,039
30,769,747
23,718,642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60234</xdr:rowOff>
    </xdr:from>
    <xdr:to>
      <xdr:col>24</xdr:col>
      <xdr:colOff>63500</xdr:colOff>
      <xdr:row>34</xdr:row>
      <xdr:rowOff>122283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8953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60234</xdr:rowOff>
    </xdr:from>
    <xdr:to>
      <xdr:col>19</xdr:col>
      <xdr:colOff>177800</xdr:colOff>
      <xdr:row>35</xdr:row>
      <xdr:rowOff>24856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89534"/>
          <a:ext cx="889000" cy="1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72208</xdr:rowOff>
    </xdr:from>
    <xdr:to>
      <xdr:col>15</xdr:col>
      <xdr:colOff>50800</xdr:colOff>
      <xdr:row>35</xdr:row>
      <xdr:rowOff>24856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150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72208</xdr:rowOff>
    </xdr:from>
    <xdr:to>
      <xdr:col>10</xdr:col>
      <xdr:colOff>114300</xdr:colOff>
      <xdr:row>34</xdr:row>
      <xdr:rowOff>83094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015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71483</xdr:rowOff>
    </xdr:from>
    <xdr:to>
      <xdr:col>24</xdr:col>
      <xdr:colOff>114300</xdr:colOff>
      <xdr:row>35</xdr:row>
      <xdr:rowOff>1633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94360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9434</xdr:rowOff>
    </xdr:from>
    <xdr:to>
      <xdr:col>20</xdr:col>
      <xdr:colOff>38100</xdr:colOff>
      <xdr:row>34</xdr:row>
      <xdr:rowOff>111034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127561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145506</xdr:rowOff>
    </xdr:from>
    <xdr:to>
      <xdr:col>15</xdr:col>
      <xdr:colOff>101600</xdr:colOff>
      <xdr:row>35</xdr:row>
      <xdr:rowOff>75656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92183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5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21408</xdr:rowOff>
    </xdr:from>
    <xdr:to>
      <xdr:col>10</xdr:col>
      <xdr:colOff>165100</xdr:colOff>
      <xdr:row>34</xdr:row>
      <xdr:rowOff>123008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139535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32294</xdr:rowOff>
    </xdr:from>
    <xdr:to>
      <xdr:col>6</xdr:col>
      <xdr:colOff>38100</xdr:colOff>
      <xdr:row>34</xdr:row>
      <xdr:rowOff>133894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150421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68072</xdr:rowOff>
    </xdr:from>
    <xdr:to>
      <xdr:col>24</xdr:col>
      <xdr:colOff>63500</xdr:colOff>
      <xdr:row>58</xdr:row>
      <xdr:rowOff>163906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12172"/>
          <a:ext cx="8382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169075</xdr:rowOff>
    </xdr:from>
    <xdr:to>
      <xdr:col>19</xdr:col>
      <xdr:colOff>177800</xdr:colOff>
      <xdr:row>58</xdr:row>
      <xdr:rowOff>68072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41575"/>
          <a:ext cx="889000" cy="127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169075</xdr:rowOff>
    </xdr:from>
    <xdr:to>
      <xdr:col>15</xdr:col>
      <xdr:colOff>50800</xdr:colOff>
      <xdr:row>58</xdr:row>
      <xdr:rowOff>119469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41575"/>
          <a:ext cx="889000" cy="13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119469</xdr:rowOff>
    </xdr:from>
    <xdr:to>
      <xdr:col>10</xdr:col>
      <xdr:colOff>114300</xdr:colOff>
      <xdr:row>58</xdr:row>
      <xdr:rowOff>140780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63569"/>
          <a:ext cx="889000" cy="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113106</xdr:rowOff>
    </xdr:from>
    <xdr:to>
      <xdr:col>24</xdr:col>
      <xdr:colOff>114300</xdr:colOff>
      <xdr:row>59</xdr:row>
      <xdr:rowOff>43256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28033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17272</xdr:rowOff>
    </xdr:from>
    <xdr:to>
      <xdr:col>20</xdr:col>
      <xdr:colOff>38100</xdr:colOff>
      <xdr:row>58</xdr:row>
      <xdr:rowOff>118872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109999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118275</xdr:rowOff>
    </xdr:from>
    <xdr:to>
      <xdr:col>15</xdr:col>
      <xdr:colOff>101600</xdr:colOff>
      <xdr:row>51</xdr:row>
      <xdr:rowOff>48425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39552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68669</xdr:rowOff>
    </xdr:from>
    <xdr:to>
      <xdr:col>10</xdr:col>
      <xdr:colOff>165100</xdr:colOff>
      <xdr:row>58</xdr:row>
      <xdr:rowOff>170269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161396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89980</xdr:rowOff>
    </xdr:from>
    <xdr:to>
      <xdr:col>6</xdr:col>
      <xdr:colOff>38100</xdr:colOff>
      <xdr:row>59</xdr:row>
      <xdr:rowOff>20130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11257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143072</xdr:rowOff>
    </xdr:from>
    <xdr:to>
      <xdr:col>24</xdr:col>
      <xdr:colOff>63500</xdr:colOff>
      <xdr:row>73</xdr:row>
      <xdr:rowOff>117602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487472"/>
          <a:ext cx="838200" cy="1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143072</xdr:rowOff>
    </xdr:from>
    <xdr:to>
      <xdr:col>19</xdr:col>
      <xdr:colOff>177800</xdr:colOff>
      <xdr:row>76</xdr:row>
      <xdr:rowOff>9226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487472"/>
          <a:ext cx="889000" cy="5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9226</xdr:rowOff>
    </xdr:from>
    <xdr:to>
      <xdr:col>15</xdr:col>
      <xdr:colOff>50800</xdr:colOff>
      <xdr:row>76</xdr:row>
      <xdr:rowOff>144824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39426"/>
          <a:ext cx="8890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144824</xdr:rowOff>
    </xdr:from>
    <xdr:to>
      <xdr:col>10</xdr:col>
      <xdr:colOff>114300</xdr:colOff>
      <xdr:row>77</xdr:row>
      <xdr:rowOff>63595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75024"/>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66802</xdr:rowOff>
    </xdr:from>
    <xdr:to>
      <xdr:col>24</xdr:col>
      <xdr:colOff>114300</xdr:colOff>
      <xdr:row>73</xdr:row>
      <xdr:rowOff>168402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89679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92272</xdr:rowOff>
    </xdr:from>
    <xdr:to>
      <xdr:col>20</xdr:col>
      <xdr:colOff>38100</xdr:colOff>
      <xdr:row>73</xdr:row>
      <xdr:rowOff>22422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38949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129877</xdr:rowOff>
    </xdr:from>
    <xdr:to>
      <xdr:col>15</xdr:col>
      <xdr:colOff>101600</xdr:colOff>
      <xdr:row>76</xdr:row>
      <xdr:rowOff>60027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76554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6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94024</xdr:rowOff>
    </xdr:from>
    <xdr:to>
      <xdr:col>10</xdr:col>
      <xdr:colOff>165100</xdr:colOff>
      <xdr:row>77</xdr:row>
      <xdr:rowOff>24174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40701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9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12795</xdr:rowOff>
    </xdr:from>
    <xdr:to>
      <xdr:col>6</xdr:col>
      <xdr:colOff>38100</xdr:colOff>
      <xdr:row>77</xdr:row>
      <xdr:rowOff>114395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130922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8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59415</xdr:rowOff>
    </xdr:from>
    <xdr:to>
      <xdr:col>24</xdr:col>
      <xdr:colOff>63500</xdr:colOff>
      <xdr:row>94</xdr:row>
      <xdr:rowOff>94117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75715"/>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59415</xdr:rowOff>
    </xdr:from>
    <xdr:to>
      <xdr:col>19</xdr:col>
      <xdr:colOff>177800</xdr:colOff>
      <xdr:row>94</xdr:row>
      <xdr:rowOff>168160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75715"/>
          <a:ext cx="889000" cy="10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168160</xdr:rowOff>
    </xdr:from>
    <xdr:to>
      <xdr:col>15</xdr:col>
      <xdr:colOff>50800</xdr:colOff>
      <xdr:row>95</xdr:row>
      <xdr:rowOff>160502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84460"/>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22771</xdr:rowOff>
    </xdr:from>
    <xdr:to>
      <xdr:col>10</xdr:col>
      <xdr:colOff>114300</xdr:colOff>
      <xdr:row>95</xdr:row>
      <xdr:rowOff>160502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10521"/>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43317</xdr:rowOff>
    </xdr:from>
    <xdr:to>
      <xdr:col>24</xdr:col>
      <xdr:colOff>114300</xdr:colOff>
      <xdr:row>94</xdr:row>
      <xdr:rowOff>144917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66194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8615</xdr:rowOff>
    </xdr:from>
    <xdr:to>
      <xdr:col>20</xdr:col>
      <xdr:colOff>38100</xdr:colOff>
      <xdr:row>94</xdr:row>
      <xdr:rowOff>110215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126742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0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117360</xdr:rowOff>
    </xdr:from>
    <xdr:to>
      <xdr:col>15</xdr:col>
      <xdr:colOff>101600</xdr:colOff>
      <xdr:row>95</xdr:row>
      <xdr:rowOff>47510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64037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109702</xdr:rowOff>
    </xdr:from>
    <xdr:to>
      <xdr:col>10</xdr:col>
      <xdr:colOff>165100</xdr:colOff>
      <xdr:row>96</xdr:row>
      <xdr:rowOff>39852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56379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143421</xdr:rowOff>
    </xdr:from>
    <xdr:to>
      <xdr:col>6</xdr:col>
      <xdr:colOff>38100</xdr:colOff>
      <xdr:row>95</xdr:row>
      <xdr:rowOff>73571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90098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11775</xdr:rowOff>
    </xdr:from>
    <xdr:to>
      <xdr:col>55</xdr:col>
      <xdr:colOff>0</xdr:colOff>
      <xdr:row>38</xdr:row>
      <xdr:rowOff>25583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26875"/>
          <a:ext cx="8382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25217</xdr:rowOff>
    </xdr:from>
    <xdr:to>
      <xdr:col>50</xdr:col>
      <xdr:colOff>114300</xdr:colOff>
      <xdr:row>38</xdr:row>
      <xdr:rowOff>25583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4031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148478</xdr:rowOff>
    </xdr:from>
    <xdr:to>
      <xdr:col>45</xdr:col>
      <xdr:colOff>177800</xdr:colOff>
      <xdr:row>38</xdr:row>
      <xdr:rowOff>25217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92128"/>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80538</xdr:rowOff>
    </xdr:from>
    <xdr:to>
      <xdr:col>41</xdr:col>
      <xdr:colOff>50800</xdr:colOff>
      <xdr:row>37</xdr:row>
      <xdr:rowOff>148478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24188"/>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132425</xdr:rowOff>
    </xdr:from>
    <xdr:to>
      <xdr:col>55</xdr:col>
      <xdr:colOff>50800</xdr:colOff>
      <xdr:row>38</xdr:row>
      <xdr:rowOff>62575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47758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146233</xdr:rowOff>
    </xdr:from>
    <xdr:to>
      <xdr:col>50</xdr:col>
      <xdr:colOff>165100</xdr:colOff>
      <xdr:row>38</xdr:row>
      <xdr:rowOff>76383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67510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5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145867</xdr:rowOff>
    </xdr:from>
    <xdr:to>
      <xdr:col>46</xdr:col>
      <xdr:colOff>38100</xdr:colOff>
      <xdr:row>38</xdr:row>
      <xdr:rowOff>76017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67144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5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97678</xdr:rowOff>
    </xdr:from>
    <xdr:to>
      <xdr:col>41</xdr:col>
      <xdr:colOff>101600</xdr:colOff>
      <xdr:row>38</xdr:row>
      <xdr:rowOff>27828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18956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53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29738</xdr:rowOff>
    </xdr:from>
    <xdr:to>
      <xdr:col>36</xdr:col>
      <xdr:colOff>165100</xdr:colOff>
      <xdr:row>37</xdr:row>
      <xdr:rowOff>131338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147865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49129</xdr:rowOff>
    </xdr:from>
    <xdr:to>
      <xdr:col>55</xdr:col>
      <xdr:colOff>0</xdr:colOff>
      <xdr:row>57</xdr:row>
      <xdr:rowOff>49266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2177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25857</xdr:rowOff>
    </xdr:from>
    <xdr:to>
      <xdr:col>50</xdr:col>
      <xdr:colOff>114300</xdr:colOff>
      <xdr:row>57</xdr:row>
      <xdr:rowOff>49129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9850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25857</xdr:rowOff>
    </xdr:from>
    <xdr:to>
      <xdr:col>45</xdr:col>
      <xdr:colOff>177800</xdr:colOff>
      <xdr:row>57</xdr:row>
      <xdr:rowOff>79990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98507"/>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79990</xdr:rowOff>
    </xdr:from>
    <xdr:to>
      <xdr:col>41</xdr:col>
      <xdr:colOff>50800</xdr:colOff>
      <xdr:row>57</xdr:row>
      <xdr:rowOff>87168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5264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169916</xdr:rowOff>
    </xdr:from>
    <xdr:to>
      <xdr:col>55</xdr:col>
      <xdr:colOff>50800</xdr:colOff>
      <xdr:row>57</xdr:row>
      <xdr:rowOff>100066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148343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169779</xdr:rowOff>
    </xdr:from>
    <xdr:to>
      <xdr:col>50</xdr:col>
      <xdr:colOff>165100</xdr:colOff>
      <xdr:row>57</xdr:row>
      <xdr:rowOff>99929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91056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6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146507</xdr:rowOff>
    </xdr:from>
    <xdr:to>
      <xdr:col>46</xdr:col>
      <xdr:colOff>38100</xdr:colOff>
      <xdr:row>57</xdr:row>
      <xdr:rowOff>76657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67784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8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29190</xdr:rowOff>
    </xdr:from>
    <xdr:to>
      <xdr:col>41</xdr:col>
      <xdr:colOff>101600</xdr:colOff>
      <xdr:row>57</xdr:row>
      <xdr:rowOff>130790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121917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89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36368</xdr:rowOff>
    </xdr:from>
    <xdr:to>
      <xdr:col>36</xdr:col>
      <xdr:colOff>165100</xdr:colOff>
      <xdr:row>57</xdr:row>
      <xdr:rowOff>137968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129095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0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91351</xdr:rowOff>
    </xdr:from>
    <xdr:to>
      <xdr:col>55</xdr:col>
      <xdr:colOff>0</xdr:colOff>
      <xdr:row>77</xdr:row>
      <xdr:rowOff>91580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300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74054</xdr:rowOff>
    </xdr:from>
    <xdr:to>
      <xdr:col>50</xdr:col>
      <xdr:colOff>114300</xdr:colOff>
      <xdr:row>77</xdr:row>
      <xdr:rowOff>91580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7570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74054</xdr:rowOff>
    </xdr:from>
    <xdr:to>
      <xdr:col>45</xdr:col>
      <xdr:colOff>177800</xdr:colOff>
      <xdr:row>77</xdr:row>
      <xdr:rowOff>132423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75704"/>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132423</xdr:rowOff>
    </xdr:from>
    <xdr:to>
      <xdr:col>41</xdr:col>
      <xdr:colOff>50800</xdr:colOff>
      <xdr:row>78</xdr:row>
      <xdr:rowOff>52490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4073"/>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40551</xdr:rowOff>
    </xdr:from>
    <xdr:to>
      <xdr:col>55</xdr:col>
      <xdr:colOff>50800</xdr:colOff>
      <xdr:row>77</xdr:row>
      <xdr:rowOff>142151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18978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40780</xdr:rowOff>
    </xdr:from>
    <xdr:to>
      <xdr:col>50</xdr:col>
      <xdr:colOff>165100</xdr:colOff>
      <xdr:row>77</xdr:row>
      <xdr:rowOff>142380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133507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23254</xdr:rowOff>
    </xdr:from>
    <xdr:to>
      <xdr:col>46</xdr:col>
      <xdr:colOff>38100</xdr:colOff>
      <xdr:row>77</xdr:row>
      <xdr:rowOff>124854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115981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81623</xdr:rowOff>
    </xdr:from>
    <xdr:to>
      <xdr:col>41</xdr:col>
      <xdr:colOff>101600</xdr:colOff>
      <xdr:row>78</xdr:row>
      <xdr:rowOff>11773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1690</xdr:rowOff>
    </xdr:from>
    <xdr:to>
      <xdr:col>36</xdr:col>
      <xdr:colOff>165100</xdr:colOff>
      <xdr:row>78</xdr:row>
      <xdr:rowOff>103290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94417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15236</xdr:rowOff>
    </xdr:from>
    <xdr:to>
      <xdr:col>55</xdr:col>
      <xdr:colOff>0</xdr:colOff>
      <xdr:row>96</xdr:row>
      <xdr:rowOff>135393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74436"/>
          <a:ext cx="838200" cy="1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102809</xdr:rowOff>
    </xdr:from>
    <xdr:to>
      <xdr:col>50</xdr:col>
      <xdr:colOff>114300</xdr:colOff>
      <xdr:row>96</xdr:row>
      <xdr:rowOff>135393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62009"/>
          <a:ext cx="8890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102809</xdr:rowOff>
    </xdr:from>
    <xdr:to>
      <xdr:col>45</xdr:col>
      <xdr:colOff>177800</xdr:colOff>
      <xdr:row>96</xdr:row>
      <xdr:rowOff>137401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62009"/>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137401</xdr:rowOff>
    </xdr:from>
    <xdr:to>
      <xdr:col>41</xdr:col>
      <xdr:colOff>50800</xdr:colOff>
      <xdr:row>96</xdr:row>
      <xdr:rowOff>156282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96601"/>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80046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135886</xdr:rowOff>
    </xdr:from>
    <xdr:to>
      <xdr:col>55</xdr:col>
      <xdr:colOff>50800</xdr:colOff>
      <xdr:row>96</xdr:row>
      <xdr:rowOff>66036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158763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7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84593</xdr:rowOff>
    </xdr:from>
    <xdr:to>
      <xdr:col>50</xdr:col>
      <xdr:colOff>165100</xdr:colOff>
      <xdr:row>97</xdr:row>
      <xdr:rowOff>14743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31270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3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52009</xdr:rowOff>
    </xdr:from>
    <xdr:to>
      <xdr:col>46</xdr:col>
      <xdr:colOff>38100</xdr:colOff>
      <xdr:row>96</xdr:row>
      <xdr:rowOff>153609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170136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86601</xdr:rowOff>
    </xdr:from>
    <xdr:to>
      <xdr:col>41</xdr:col>
      <xdr:colOff>101600</xdr:colOff>
      <xdr:row>97</xdr:row>
      <xdr:rowOff>16751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33278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3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105482</xdr:rowOff>
    </xdr:from>
    <xdr:to>
      <xdr:col>36</xdr:col>
      <xdr:colOff>165100</xdr:colOff>
      <xdr:row>97</xdr:row>
      <xdr:rowOff>35632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52159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153988</xdr:rowOff>
    </xdr:from>
    <xdr:to>
      <xdr:col>85</xdr:col>
      <xdr:colOff>127000</xdr:colOff>
      <xdr:row>38</xdr:row>
      <xdr:rowOff>133509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97638"/>
          <a:ext cx="838200" cy="1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153988</xdr:rowOff>
    </xdr:from>
    <xdr:to>
      <xdr:col>81</xdr:col>
      <xdr:colOff>50800</xdr:colOff>
      <xdr:row>38</xdr:row>
      <xdr:rowOff>87313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7638"/>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87313</xdr:rowOff>
    </xdr:from>
    <xdr:to>
      <xdr:col>76</xdr:col>
      <xdr:colOff>114300</xdr:colOff>
      <xdr:row>38</xdr:row>
      <xdr:rowOff>140748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02413"/>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140748</xdr:rowOff>
    </xdr:from>
    <xdr:to>
      <xdr:col>71</xdr:col>
      <xdr:colOff>177800</xdr:colOff>
      <xdr:row>38</xdr:row>
      <xdr:rowOff>156559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55848"/>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82709</xdr:rowOff>
    </xdr:from>
    <xdr:to>
      <xdr:col>85</xdr:col>
      <xdr:colOff>177800</xdr:colOff>
      <xdr:row>39</xdr:row>
      <xdr:rowOff>12859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169086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103188</xdr:rowOff>
    </xdr:from>
    <xdr:to>
      <xdr:col>81</xdr:col>
      <xdr:colOff>101600</xdr:colOff>
      <xdr:row>38</xdr:row>
      <xdr:rowOff>33338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24465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36513</xdr:rowOff>
    </xdr:from>
    <xdr:to>
      <xdr:col>76</xdr:col>
      <xdr:colOff>165100</xdr:colOff>
      <xdr:row>38</xdr:row>
      <xdr:rowOff>138113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129240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89948</xdr:rowOff>
    </xdr:from>
    <xdr:to>
      <xdr:col>72</xdr:col>
      <xdr:colOff>38100</xdr:colOff>
      <xdr:row>39</xdr:row>
      <xdr:rowOff>20098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105759</xdr:rowOff>
    </xdr:from>
    <xdr:to>
      <xdr:col>67</xdr:col>
      <xdr:colOff>101600</xdr:colOff>
      <xdr:row>39</xdr:row>
      <xdr:rowOff>35909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27036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1691</xdr:rowOff>
    </xdr:from>
    <xdr:to>
      <xdr:col>85</xdr:col>
      <xdr:colOff>127000</xdr:colOff>
      <xdr:row>57</xdr:row>
      <xdr:rowOff>51640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31441"/>
          <a:ext cx="838200" cy="3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139422</xdr:rowOff>
    </xdr:from>
    <xdr:to>
      <xdr:col>81</xdr:col>
      <xdr:colOff>50800</xdr:colOff>
      <xdr:row>57</xdr:row>
      <xdr:rowOff>51640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062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114391</xdr:rowOff>
    </xdr:from>
    <xdr:to>
      <xdr:col>76</xdr:col>
      <xdr:colOff>114300</xdr:colOff>
      <xdr:row>56</xdr:row>
      <xdr:rowOff>139422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559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114391</xdr:rowOff>
    </xdr:from>
    <xdr:to>
      <xdr:col>71</xdr:col>
      <xdr:colOff>177800</xdr:colOff>
      <xdr:row>57</xdr:row>
      <xdr:rowOff>21742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5591"/>
          <a:ext cx="88900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122341</xdr:rowOff>
    </xdr:from>
    <xdr:to>
      <xdr:col>85</xdr:col>
      <xdr:colOff>177800</xdr:colOff>
      <xdr:row>55</xdr:row>
      <xdr:rowOff>52491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145218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840</xdr:rowOff>
    </xdr:from>
    <xdr:to>
      <xdr:col>81</xdr:col>
      <xdr:colOff>101600</xdr:colOff>
      <xdr:row>57</xdr:row>
      <xdr:rowOff>102440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93567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88622</xdr:rowOff>
    </xdr:from>
    <xdr:to>
      <xdr:col>76</xdr:col>
      <xdr:colOff>165100</xdr:colOff>
      <xdr:row>57</xdr:row>
      <xdr:rowOff>18772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63591</xdr:rowOff>
    </xdr:from>
    <xdr:to>
      <xdr:col>72</xdr:col>
      <xdr:colOff>38100</xdr:colOff>
      <xdr:row>56</xdr:row>
      <xdr:rowOff>165191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156318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142392</xdr:rowOff>
    </xdr:from>
    <xdr:to>
      <xdr:col>67</xdr:col>
      <xdr:colOff>101600</xdr:colOff>
      <xdr:row>57</xdr:row>
      <xdr:rowOff>72542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89069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6731</xdr:rowOff>
    </xdr:from>
    <xdr:to>
      <xdr:col>85</xdr:col>
      <xdr:colOff>127000</xdr:colOff>
      <xdr:row>79</xdr:row>
      <xdr:rowOff>10770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5128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10770</xdr:rowOff>
    </xdr:from>
    <xdr:to>
      <xdr:col>81</xdr:col>
      <xdr:colOff>50800</xdr:colOff>
      <xdr:row>79</xdr:row>
      <xdr:rowOff>17932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532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17932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248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16027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0577"/>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127381</xdr:rowOff>
    </xdr:from>
    <xdr:to>
      <xdr:col>85</xdr:col>
      <xdr:colOff>177800</xdr:colOff>
      <xdr:row>79</xdr:row>
      <xdr:rowOff>57531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42308</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131420</xdr:rowOff>
    </xdr:from>
    <xdr:to>
      <xdr:col>81</xdr:col>
      <xdr:colOff>101600</xdr:colOff>
      <xdr:row>79</xdr:row>
      <xdr:rowOff>61570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52697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9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138582</xdr:rowOff>
    </xdr:from>
    <xdr:to>
      <xdr:col>76</xdr:col>
      <xdr:colOff>165100</xdr:colOff>
      <xdr:row>79</xdr:row>
      <xdr:rowOff>68732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59859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0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57954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0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42831</xdr:rowOff>
    </xdr:from>
    <xdr:to>
      <xdr:col>85</xdr:col>
      <xdr:colOff>127000</xdr:colOff>
      <xdr:row>97</xdr:row>
      <xdr:rowOff>49403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3481"/>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45002</xdr:rowOff>
    </xdr:from>
    <xdr:to>
      <xdr:col>81</xdr:col>
      <xdr:colOff>50800</xdr:colOff>
      <xdr:row>97</xdr:row>
      <xdr:rowOff>49403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5652"/>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45002</xdr:rowOff>
    </xdr:from>
    <xdr:to>
      <xdr:col>76</xdr:col>
      <xdr:colOff>114300</xdr:colOff>
      <xdr:row>97</xdr:row>
      <xdr:rowOff>46526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56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46526</xdr:rowOff>
    </xdr:from>
    <xdr:to>
      <xdr:col>71</xdr:col>
      <xdr:colOff>177800</xdr:colOff>
      <xdr:row>97</xdr:row>
      <xdr:rowOff>46946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77176"/>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163481</xdr:rowOff>
    </xdr:from>
    <xdr:to>
      <xdr:col>85</xdr:col>
      <xdr:colOff>177800</xdr:colOff>
      <xdr:row>97</xdr:row>
      <xdr:rowOff>93631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141908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170053</xdr:rowOff>
    </xdr:from>
    <xdr:to>
      <xdr:col>81</xdr:col>
      <xdr:colOff>101600</xdr:colOff>
      <xdr:row>97</xdr:row>
      <xdr:rowOff>100203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91330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165652</xdr:rowOff>
    </xdr:from>
    <xdr:to>
      <xdr:col>76</xdr:col>
      <xdr:colOff>165100</xdr:colOff>
      <xdr:row>97</xdr:row>
      <xdr:rowOff>95802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86929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167176</xdr:rowOff>
    </xdr:from>
    <xdr:to>
      <xdr:col>72</xdr:col>
      <xdr:colOff>38100</xdr:colOff>
      <xdr:row>97</xdr:row>
      <xdr:rowOff>97326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88453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167596</xdr:rowOff>
    </xdr:from>
    <xdr:to>
      <xdr:col>67</xdr:col>
      <xdr:colOff>101600</xdr:colOff>
      <xdr:row>97</xdr:row>
      <xdr:rowOff>97746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88873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159512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331712"/>
          <a:ext cx="1269" cy="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80218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66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106189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159512</xdr:rowOff>
    </xdr:from>
    <xdr:to>
      <xdr:col>116</xdr:col>
      <xdr:colOff>152400</xdr:colOff>
      <xdr:row>36</xdr:row>
      <xdr:rowOff>159512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33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11684</xdr:rowOff>
    </xdr:from>
    <xdr:to>
      <xdr:col>116</xdr:col>
      <xdr:colOff>63500</xdr:colOff>
      <xdr:row>36</xdr:row>
      <xdr:rowOff>159512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012434"/>
          <a:ext cx="8382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124668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39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146241</xdr:rowOff>
    </xdr:from>
    <xdr:to>
      <xdr:col>116</xdr:col>
      <xdr:colOff>114300</xdr:colOff>
      <xdr:row>39</xdr:row>
      <xdr:rowOff>76391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11684</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012434"/>
          <a:ext cx="8890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133668</xdr:rowOff>
    </xdr:from>
    <xdr:to>
      <xdr:col>112</xdr:col>
      <xdr:colOff>38100</xdr:colOff>
      <xdr:row>39</xdr:row>
      <xdr:rowOff>63818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54945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138747</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5282247"/>
          <a:ext cx="889000" cy="14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153098</xdr:rowOff>
    </xdr:from>
    <xdr:to>
      <xdr:col>107</xdr:col>
      <xdr:colOff>101600</xdr:colOff>
      <xdr:row>39</xdr:row>
      <xdr:rowOff>83248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99775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4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138747</xdr:rowOff>
    </xdr:from>
    <xdr:to>
      <xdr:col>102</xdr:col>
      <xdr:colOff>114300</xdr:colOff>
      <xdr:row>39</xdr:row>
      <xdr:rowOff>21019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282247"/>
          <a:ext cx="889000" cy="14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118428</xdr:rowOff>
    </xdr:from>
    <xdr:to>
      <xdr:col>102</xdr:col>
      <xdr:colOff>165100</xdr:colOff>
      <xdr:row>39</xdr:row>
      <xdr:rowOff>48578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39705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147003</xdr:rowOff>
    </xdr:from>
    <xdr:to>
      <xdr:col>98</xdr:col>
      <xdr:colOff>38100</xdr:colOff>
      <xdr:row>39</xdr:row>
      <xdr:rowOff>77153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68280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108712</xdr:rowOff>
    </xdr:from>
    <xdr:to>
      <xdr:col>116</xdr:col>
      <xdr:colOff>114300</xdr:colOff>
      <xdr:row>37</xdr:row>
      <xdr:rowOff>38862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61739</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132334</xdr:rowOff>
    </xdr:from>
    <xdr:to>
      <xdr:col>112</xdr:col>
      <xdr:colOff>38100</xdr:colOff>
      <xdr:row>35</xdr:row>
      <xdr:rowOff>62484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79011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87947</xdr:rowOff>
    </xdr:from>
    <xdr:to>
      <xdr:col>102</xdr:col>
      <xdr:colOff>165100</xdr:colOff>
      <xdr:row>31</xdr:row>
      <xdr:rowOff>18097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2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34624</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500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141669</xdr:rowOff>
    </xdr:from>
    <xdr:to>
      <xdr:col>98</xdr:col>
      <xdr:colOff>38100</xdr:colOff>
      <xdr:row>39</xdr:row>
      <xdr:rowOff>71819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88345</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43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円となっており、前年度に比べ減となった。これは、財政調整基積立金の減が主な要因である。民生費が住民一人当たり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円となっており、前年度に比べ減となった。これは、子育て世帯臨時特別給付金の減が主な要因である。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円となっており、前年度に比べ減となった。これは、西知多医療厚生組合負担金（ごみ処理事業特別会計）の減が主な要因である。土木費が住民一人当たり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102,223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円となっており、前年度に比べ増となった。これは太田川駅西土地区画整理事業の増が主な要因である。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円となっており、前年度と比べ増となった。これは、学校施設整備基金積立金の増が主な要因である。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業務の外部委託化が見込まれることから、物件費の伸びが見込まれるとともに、普通建設事業費は、東海市創造の杜交流館及び都市計画道路等の整備や公共施設等の大規模修繕により高い水準で推移すると見込まれるが、事業の取捨選択を徹底することで、事業費の抑制を図るとともに、経常経費削減の努力を予算編成から徹底する等、上昇傾向に歯止めをかける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年度については、大規模建設事業への取崩し額が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億円、他基金への積替えが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億円、出産・子育て応援事業への取崩し額が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億円、災害復旧分への取崩し額が、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億円に対し、決算剰余金の積立が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億円、決算剰余金以外の積立て額が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億円となり、実質単年度収支は赤字となっている。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連結実質赤字比率については、実質収支額が一般会計では、前年度比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億円の減、国民健康保険事業特別会計では、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億円の増、下水道事業会計では、前年度比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億円の減、水道事業会計では、前年度比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億円の増となったことにより、連結実質赤字比率全体で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ポイントの増となった。今後も公営企業の経営健全化を進める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実質公債比率の分子については、公営企業に要する経費の財源に充てた繰入金が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億円増したこと、組合等が起こした地方債の元利償還金に対する負担金等が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億円増したこと等により、元利償還金等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全体としては、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については、災害復旧費に係る基準財政需要額の減等により、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億円減少したため、実質公債比率の分子が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億円増加した。今後も、借入利率の低減を図り、元利償還金の圧縮に努める。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将来負担比率の分子のうち、地方債の現在高については、大田保育園整備事業等の増により、前年度比で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億円増となり、将来負担額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は、充当可能基金について、学校施設整備基金の増等により、前年度比で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億円増となり、充当可能財源等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及び充当可能財源等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年度の将来負担比率の分子は、前年度比で、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億円減少した。今後は、事業内容の精査、公営企業の経営健全化等を進め、将来負担の軽減に努める。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財政調整基金は、大規模建設事業への取り崩し額が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億円、他基金への積替えが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億円、出産・子育て応援事業への取り崩し額が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億、災害復旧費分への取り崩し額が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億円に対し、決算剰余金による積立が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億円、決算剰余金以外の積立て額が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その他の特定目的基金は、公園・緑地整備基金が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億円の取崩し、公共建築物保全基金が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億円の積立て及び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億円の取崩し、鉄道駅周辺整備基金が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億円の積立て及び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億円の取崩し、地球温暖化対策基金が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億円の積立、学校施設整備基金が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億円の積立となったことによる。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今後必要となる公共施設の大規模修繕や養父森岡線街路整備事業、新駅周辺等整備、一般廃棄物処理施設整備に係る財源として、個々の特定目的基金を取り崩すことを予定している。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公共建築物保全基金：公共建築物の大規模修繕のため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鉄道駅周辺整備基金：養父森岡線街路整備及び新駅周辺等整備のため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rPr>
            <a:t>温室効果ガスの排出の量の削減並びに吸収作用の保全及び強化にため</a:t>
          </a:r>
          <a:endParaRPr lang="en-US" altLang="ja-JP" sz="1300" b="0" i="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rPr>
            <a:t>大規模施設整備の資金に充てるため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公共建築物保全基金：公共建築物の大規模修繕に係る財源として、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億円積み立てたことによる差引きにより増減は概ねなし。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鉄道駅周辺整備基金：新駅整備費用に係る財源として、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億円積み立てたことによる差引きによる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一般廃棄物処理施設整備基金：増減概ねなし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地球温暖化対策基金：新規設置による皆増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学校施設整備基金：新規設置による皆増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公共建築物保全基金：公共建築物の大規模修繕の財源として、毎年度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億円程度を基本として取り崩す予定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鉄道駅周辺整備基金：養父森岡線街路整備事業や新駅周辺等整備事業が令和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年度まで事業を実施することから、それまでの各年度に必要な　　　　　　　　　　　　一般財源分を取り崩す予定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年度に完成する新ごみ処理施設の財源として、令和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年度までに全額取り崩す予定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地球温暖化対策基金：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年度の二酸化炭素の排出実質ゼロを目指して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億円を基準に適宜積立し、事業の実施に応じて適宜取り崩す予定。</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学校施設整備基金：</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年間で</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校の建替えができる金額（約</a:t>
          </a:r>
          <a:r>
            <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億円）を目標に積立し、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事業の実施に応じて適宜取り崩す予定。</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大規模建設事業の財源として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億円、災害復旧事業へ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億円を取り崩した一方、歳入増により決算剰余金として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％を適正規模と考え、概ね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％以の範囲内とし今後は、大規模建設事業の実施に伴い、減少を見込んでいる。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積立予定なし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58209302</v>
      </c>
      <c r="BO4" s="371"/>
      <c r="BP4" s="371"/>
      <c r="BQ4" s="371"/>
      <c r="BR4" s="371"/>
      <c r="BS4" s="371"/>
      <c r="BT4" s="371"/>
      <c r="BU4" s="372"/>
      <c r="BV4" s="370">
        <v>55888499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14.6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54020252</v>
      </c>
      <c r="BO5" s="408"/>
      <c r="BP5" s="408"/>
      <c r="BQ5" s="408"/>
      <c r="BR5" s="408"/>
      <c r="BS5" s="408"/>
      <c r="BT5" s="408"/>
      <c r="BU5" s="409"/>
      <c r="BV5" s="407">
        <v>50729623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82.5</v>
      </c>
      <c r="CU5" s="405"/>
      <c r="CV5" s="405"/>
      <c r="CW5" s="405"/>
      <c r="CX5" s="405"/>
      <c r="CY5" s="405"/>
      <c r="CZ5" s="405"/>
      <c r="DA5" s="406"/>
      <c r="DB5" s="404">
        <v>85.5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4189050</v>
      </c>
      <c r="BO6" s="408"/>
      <c r="BP6" s="408"/>
      <c r="BQ6" s="408"/>
      <c r="BR6" s="408"/>
      <c r="BS6" s="408"/>
      <c r="BT6" s="408"/>
      <c r="BU6" s="409"/>
      <c r="BV6" s="407">
        <v>5158876</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82.5</v>
      </c>
      <c r="CU6" s="445"/>
      <c r="CV6" s="445"/>
      <c r="CW6" s="445"/>
      <c r="CX6" s="445"/>
      <c r="CY6" s="445"/>
      <c r="CZ6" s="445"/>
      <c r="DA6" s="446"/>
      <c r="DB6" s="444">
        <v>85.5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651011</v>
      </c>
      <c r="BO7" s="408"/>
      <c r="BP7" s="408"/>
      <c r="BQ7" s="408"/>
      <c r="BR7" s="408"/>
      <c r="BS7" s="408"/>
      <c r="BT7" s="408"/>
      <c r="BU7" s="409"/>
      <c r="BV7" s="407">
        <v>813930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30769747</v>
      </c>
      <c r="CU7" s="408"/>
      <c r="CV7" s="408"/>
      <c r="CW7" s="408"/>
      <c r="CX7" s="408"/>
      <c r="CY7" s="408"/>
      <c r="CZ7" s="408"/>
      <c r="DA7" s="409"/>
      <c r="DB7" s="407">
        <v>29810080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3538039</v>
      </c>
      <c r="BO8" s="408"/>
      <c r="BP8" s="408"/>
      <c r="BQ8" s="408"/>
      <c r="BR8" s="408"/>
      <c r="BS8" s="408"/>
      <c r="BT8" s="408"/>
      <c r="BU8" s="409"/>
      <c r="BV8" s="407">
        <v>4344946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1.26</v>
      </c>
      <c r="CU8" s="448"/>
      <c r="CV8" s="448"/>
      <c r="CW8" s="448"/>
      <c r="CX8" s="448"/>
      <c r="CY8" s="448"/>
      <c r="CZ8" s="448"/>
      <c r="DA8" s="449"/>
      <c r="DB8" s="447">
        <v>1.27</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113787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104</v>
      </c>
      <c r="AV9" s="440"/>
      <c r="AW9" s="440"/>
      <c r="AX9" s="440"/>
      <c r="AY9" s="441" t="s">
        <v>117</v>
      </c>
      <c r="AZ9" s="442"/>
      <c r="BA9" s="442"/>
      <c r="BB9" s="442"/>
      <c r="BC9" s="442"/>
      <c r="BD9" s="442"/>
      <c r="BE9" s="442"/>
      <c r="BF9" s="442"/>
      <c r="BG9" s="442"/>
      <c r="BH9" s="442"/>
      <c r="BI9" s="442"/>
      <c r="BJ9" s="442"/>
      <c r="BK9" s="442"/>
      <c r="BL9" s="442"/>
      <c r="BM9" s="443"/>
      <c r="BN9" s="407">
        <v>-806907</v>
      </c>
      <c r="BO9" s="408"/>
      <c r="BP9" s="408"/>
      <c r="BQ9" s="408"/>
      <c r="BR9" s="408"/>
      <c r="BS9" s="408"/>
      <c r="BT9" s="408"/>
      <c r="BU9" s="409"/>
      <c r="BV9" s="407">
        <v>733673</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5.2</v>
      </c>
      <c r="CU9" s="405"/>
      <c r="CV9" s="405"/>
      <c r="CW9" s="405"/>
      <c r="CX9" s="405"/>
      <c r="CY9" s="405"/>
      <c r="CZ9" s="405"/>
      <c r="DA9" s="406"/>
      <c r="DB9" s="404">
        <v>5.4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111944</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5921</v>
      </c>
      <c r="BO10" s="408"/>
      <c r="BP10" s="408"/>
      <c r="BQ10" s="408"/>
      <c r="BR10" s="408"/>
      <c r="BS10" s="408"/>
      <c r="BT10" s="408"/>
      <c r="BU10" s="409"/>
      <c r="BV10" s="407">
        <v>710931</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113625</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121</v>
      </c>
      <c r="AV12" s="440"/>
      <c r="AW12" s="440"/>
      <c r="AX12" s="440"/>
      <c r="AY12" s="441" t="s">
        <v>135</v>
      </c>
      <c r="AZ12" s="442"/>
      <c r="BA12" s="442"/>
      <c r="BB12" s="442"/>
      <c r="BC12" s="442"/>
      <c r="BD12" s="442"/>
      <c r="BE12" s="442"/>
      <c r="BF12" s="442"/>
      <c r="BG12" s="442"/>
      <c r="BH12" s="442"/>
      <c r="BI12" s="442"/>
      <c r="BJ12" s="442"/>
      <c r="BK12" s="442"/>
      <c r="BL12" s="442"/>
      <c r="BM12" s="443"/>
      <c r="BN12" s="407">
        <v>1153233</v>
      </c>
      <c r="BO12" s="408"/>
      <c r="BP12" s="408"/>
      <c r="BQ12" s="408"/>
      <c r="BR12" s="408"/>
      <c r="BS12" s="408"/>
      <c r="BT12" s="408"/>
      <c r="BU12" s="409"/>
      <c r="BV12" s="407">
        <v>882562</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111392</v>
      </c>
      <c r="S13" s="492"/>
      <c r="T13" s="492"/>
      <c r="U13" s="492"/>
      <c r="V13" s="493"/>
      <c r="W13" s="423" t="s">
        <v>140</v>
      </c>
      <c r="X13" s="424"/>
      <c r="Y13" s="424"/>
      <c r="Z13" s="424"/>
      <c r="AA13" s="424"/>
      <c r="AB13" s="414"/>
      <c r="AC13" s="458">
        <v>1184</v>
      </c>
      <c r="AD13" s="459"/>
      <c r="AE13" s="459"/>
      <c r="AF13" s="459"/>
      <c r="AG13" s="501"/>
      <c r="AH13" s="458">
        <v>1262</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-1954219</v>
      </c>
      <c r="BO13" s="408"/>
      <c r="BP13" s="408"/>
      <c r="BQ13" s="408"/>
      <c r="BR13" s="408"/>
      <c r="BS13" s="408"/>
      <c r="BT13" s="408"/>
      <c r="BU13" s="409"/>
      <c r="BV13" s="407">
        <v>562042</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0</v>
      </c>
      <c r="CU13" s="405"/>
      <c r="CV13" s="405"/>
      <c r="CW13" s="405"/>
      <c r="CX13" s="405"/>
      <c r="CY13" s="405"/>
      <c r="CZ13" s="405"/>
      <c r="DA13" s="406"/>
      <c r="DB13" s="404">
        <v>-0.3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114107</v>
      </c>
      <c r="S14" s="492"/>
      <c r="T14" s="492"/>
      <c r="U14" s="492"/>
      <c r="V14" s="493"/>
      <c r="W14" s="397"/>
      <c r="X14" s="398"/>
      <c r="Y14" s="398"/>
      <c r="Z14" s="398"/>
      <c r="AA14" s="398"/>
      <c r="AB14" s="387"/>
      <c r="AC14" s="494">
        <v>2.2000000000000002</v>
      </c>
      <c r="AD14" s="495"/>
      <c r="AE14" s="495"/>
      <c r="AF14" s="495"/>
      <c r="AG14" s="496"/>
      <c r="AH14" s="494">
        <v>2.2999999999999998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3.8</v>
      </c>
      <c r="CU14" s="506"/>
      <c r="CV14" s="506"/>
      <c r="CW14" s="506"/>
      <c r="CX14" s="506"/>
      <c r="CY14" s="506"/>
      <c r="CZ14" s="506"/>
      <c r="DA14" s="507"/>
      <c r="DB14" s="505">
        <v>2.5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112023</v>
      </c>
      <c r="S15" s="492"/>
      <c r="T15" s="492"/>
      <c r="U15" s="492"/>
      <c r="V15" s="493"/>
      <c r="W15" s="423" t="s">
        <v>148</v>
      </c>
      <c r="X15" s="424"/>
      <c r="Y15" s="424"/>
      <c r="Z15" s="424"/>
      <c r="AA15" s="424"/>
      <c r="AB15" s="414"/>
      <c r="AC15" s="458">
        <v>20953</v>
      </c>
      <c r="AD15" s="459"/>
      <c r="AE15" s="459"/>
      <c r="AF15" s="459"/>
      <c r="AG15" s="501"/>
      <c r="AH15" s="458">
        <v>21531</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23915384</v>
      </c>
      <c r="BO15" s="371"/>
      <c r="BP15" s="371"/>
      <c r="BQ15" s="371"/>
      <c r="BR15" s="371"/>
      <c r="BS15" s="371"/>
      <c r="BT15" s="371"/>
      <c r="BU15" s="372"/>
      <c r="BV15" s="370">
        <v>23115057</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38.299999999999997</v>
      </c>
      <c r="AD16" s="495"/>
      <c r="AE16" s="495"/>
      <c r="AF16" s="495"/>
      <c r="AG16" s="496"/>
      <c r="AH16" s="494">
        <v>38.799999999999997</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18784362</v>
      </c>
      <c r="BO16" s="408"/>
      <c r="BP16" s="408"/>
      <c r="BQ16" s="408"/>
      <c r="BR16" s="408"/>
      <c r="BS16" s="408"/>
      <c r="BT16" s="408"/>
      <c r="BU16" s="409"/>
      <c r="BV16" s="407">
        <v>19100210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32612</v>
      </c>
      <c r="AD17" s="459"/>
      <c r="AE17" s="459"/>
      <c r="AF17" s="459"/>
      <c r="AG17" s="501"/>
      <c r="AH17" s="458">
        <v>32673</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30769747</v>
      </c>
      <c r="BO17" s="408"/>
      <c r="BP17" s="408"/>
      <c r="BQ17" s="408"/>
      <c r="BR17" s="408"/>
      <c r="BS17" s="408"/>
      <c r="BT17" s="408"/>
      <c r="BU17" s="409"/>
      <c r="BV17" s="407">
        <v>29810080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43.43</v>
      </c>
      <c r="M18" s="531"/>
      <c r="N18" s="531"/>
      <c r="O18" s="531"/>
      <c r="P18" s="531"/>
      <c r="Q18" s="531"/>
      <c r="R18" s="532"/>
      <c r="S18" s="532"/>
      <c r="T18" s="532"/>
      <c r="U18" s="532"/>
      <c r="V18" s="533"/>
      <c r="W18" s="425"/>
      <c r="X18" s="426"/>
      <c r="Y18" s="426"/>
      <c r="Z18" s="426"/>
      <c r="AA18" s="426"/>
      <c r="AB18" s="417"/>
      <c r="AC18" s="534">
        <v>59.6</v>
      </c>
      <c r="AD18" s="535"/>
      <c r="AE18" s="535"/>
      <c r="AF18" s="535"/>
      <c r="AG18" s="536"/>
      <c r="AH18" s="534">
        <v>58.9</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26428774</v>
      </c>
      <c r="BO18" s="408"/>
      <c r="BP18" s="408"/>
      <c r="BQ18" s="408"/>
      <c r="BR18" s="408"/>
      <c r="BS18" s="408"/>
      <c r="BT18" s="408"/>
      <c r="BU18" s="409"/>
      <c r="BV18" s="407">
        <v>26273616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2620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39281477</v>
      </c>
      <c r="BO19" s="408"/>
      <c r="BP19" s="408"/>
      <c r="BQ19" s="408"/>
      <c r="BR19" s="408"/>
      <c r="BS19" s="408"/>
      <c r="BT19" s="408"/>
      <c r="BU19" s="409"/>
      <c r="BV19" s="407">
        <v>37263040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49077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23718642</v>
      </c>
      <c r="BO22" s="371"/>
      <c r="BP22" s="371"/>
      <c r="BQ22" s="371"/>
      <c r="BR22" s="371"/>
      <c r="BS22" s="371"/>
      <c r="BT22" s="371"/>
      <c r="BU22" s="372"/>
      <c r="BV22" s="370">
        <v>22623339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18620730</v>
      </c>
      <c r="BO23" s="408"/>
      <c r="BP23" s="408"/>
      <c r="BQ23" s="408"/>
      <c r="BR23" s="408"/>
      <c r="BS23" s="408"/>
      <c r="BT23" s="408"/>
      <c r="BU23" s="409"/>
      <c r="BV23" s="407">
        <v>17153613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10730</v>
      </c>
      <c r="R24" s="459"/>
      <c r="S24" s="459"/>
      <c r="T24" s="459"/>
      <c r="U24" s="459"/>
      <c r="V24" s="501"/>
      <c r="W24" s="553"/>
      <c r="X24" s="554"/>
      <c r="Y24" s="555"/>
      <c r="Z24" s="457" t="s">
        <v>173</v>
      </c>
      <c r="AA24" s="437"/>
      <c r="AB24" s="437"/>
      <c r="AC24" s="437"/>
      <c r="AD24" s="437"/>
      <c r="AE24" s="437"/>
      <c r="AF24" s="437"/>
      <c r="AG24" s="438"/>
      <c r="AH24" s="458">
        <v>895</v>
      </c>
      <c r="AI24" s="459"/>
      <c r="AJ24" s="459"/>
      <c r="AK24" s="459"/>
      <c r="AL24" s="501"/>
      <c r="AM24" s="458">
        <v>2584760</v>
      </c>
      <c r="AN24" s="459"/>
      <c r="AO24" s="459"/>
      <c r="AP24" s="459"/>
      <c r="AQ24" s="459"/>
      <c r="AR24" s="501"/>
      <c r="AS24" s="458">
        <v>2888</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23718642</v>
      </c>
      <c r="BO24" s="408"/>
      <c r="BP24" s="408"/>
      <c r="BQ24" s="408"/>
      <c r="BR24" s="408"/>
      <c r="BS24" s="408"/>
      <c r="BT24" s="408"/>
      <c r="BU24" s="409"/>
      <c r="BV24" s="407">
        <v>22603713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2</v>
      </c>
      <c r="M25" s="459"/>
      <c r="N25" s="459"/>
      <c r="O25" s="459"/>
      <c r="P25" s="501"/>
      <c r="Q25" s="458">
        <v>8810</v>
      </c>
      <c r="R25" s="459"/>
      <c r="S25" s="459"/>
      <c r="T25" s="459"/>
      <c r="U25" s="459"/>
      <c r="V25" s="501"/>
      <c r="W25" s="553"/>
      <c r="X25" s="554"/>
      <c r="Y25" s="555"/>
      <c r="Z25" s="457" t="s">
        <v>176</v>
      </c>
      <c r="AA25" s="437"/>
      <c r="AB25" s="437"/>
      <c r="AC25" s="437"/>
      <c r="AD25" s="437"/>
      <c r="AE25" s="437"/>
      <c r="AF25" s="437"/>
      <c r="AG25" s="438"/>
      <c r="AH25" s="458">
        <v>118</v>
      </c>
      <c r="AI25" s="459"/>
      <c r="AJ25" s="459"/>
      <c r="AK25" s="459"/>
      <c r="AL25" s="501"/>
      <c r="AM25" s="458">
        <v>357068</v>
      </c>
      <c r="AN25" s="459"/>
      <c r="AO25" s="459"/>
      <c r="AP25" s="459"/>
      <c r="AQ25" s="459"/>
      <c r="AR25" s="501"/>
      <c r="AS25" s="458">
        <v>3026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22502062</v>
      </c>
      <c r="BO25" s="371"/>
      <c r="BP25" s="371"/>
      <c r="BQ25" s="371"/>
      <c r="BR25" s="371"/>
      <c r="BS25" s="371"/>
      <c r="BT25" s="371"/>
      <c r="BU25" s="372"/>
      <c r="BV25" s="370">
        <v>23300719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8300</v>
      </c>
      <c r="R26" s="459"/>
      <c r="S26" s="459"/>
      <c r="T26" s="459"/>
      <c r="U26" s="459"/>
      <c r="V26" s="501"/>
      <c r="W26" s="553"/>
      <c r="X26" s="554"/>
      <c r="Y26" s="555"/>
      <c r="Z26" s="457" t="s">
        <v>179</v>
      </c>
      <c r="AA26" s="559"/>
      <c r="AB26" s="559"/>
      <c r="AC26" s="559"/>
      <c r="AD26" s="559"/>
      <c r="AE26" s="559"/>
      <c r="AF26" s="559"/>
      <c r="AG26" s="560"/>
      <c r="AH26" s="458">
        <v>11</v>
      </c>
      <c r="AI26" s="459"/>
      <c r="AJ26" s="459"/>
      <c r="AK26" s="459"/>
      <c r="AL26" s="501"/>
      <c r="AM26" s="458">
        <v>29150</v>
      </c>
      <c r="AN26" s="459"/>
      <c r="AO26" s="459"/>
      <c r="AP26" s="459"/>
      <c r="AQ26" s="459"/>
      <c r="AR26" s="501"/>
      <c r="AS26" s="458">
        <v>2650</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129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5490</v>
      </c>
      <c r="R27" s="459"/>
      <c r="S27" s="459"/>
      <c r="T27" s="459"/>
      <c r="U27" s="459"/>
      <c r="V27" s="501"/>
      <c r="W27" s="553"/>
      <c r="X27" s="554"/>
      <c r="Y27" s="555"/>
      <c r="Z27" s="457" t="s">
        <v>182</v>
      </c>
      <c r="AA27" s="437"/>
      <c r="AB27" s="437"/>
      <c r="AC27" s="437"/>
      <c r="AD27" s="437"/>
      <c r="AE27" s="437"/>
      <c r="AF27" s="437"/>
      <c r="AG27" s="438"/>
      <c r="AH27" s="458" t="s">
        <v>129</v>
      </c>
      <c r="AI27" s="459"/>
      <c r="AJ27" s="459"/>
      <c r="AK27" s="459"/>
      <c r="AL27" s="501"/>
      <c r="AM27" s="458" t="s">
        <v>138</v>
      </c>
      <c r="AN27" s="459"/>
      <c r="AO27" s="459"/>
      <c r="AP27" s="459"/>
      <c r="AQ27" s="459"/>
      <c r="AR27" s="501"/>
      <c r="AS27" s="458" t="s">
        <v>129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1200000</v>
      </c>
      <c r="BO27" s="527"/>
      <c r="BP27" s="527"/>
      <c r="BQ27" s="527"/>
      <c r="BR27" s="527"/>
      <c r="BS27" s="527"/>
      <c r="BT27" s="527"/>
      <c r="BU27" s="528"/>
      <c r="BV27" s="526">
        <v>1200000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5000</v>
      </c>
      <c r="R28" s="459"/>
      <c r="S28" s="459"/>
      <c r="T28" s="459"/>
      <c r="U28" s="459"/>
      <c r="V28" s="501"/>
      <c r="W28" s="553"/>
      <c r="X28" s="554"/>
      <c r="Y28" s="555"/>
      <c r="Z28" s="457" t="s">
        <v>185</v>
      </c>
      <c r="AA28" s="437"/>
      <c r="AB28" s="437"/>
      <c r="AC28" s="437"/>
      <c r="AD28" s="437"/>
      <c r="AE28" s="437"/>
      <c r="AF28" s="437"/>
      <c r="AG28" s="438"/>
      <c r="AH28" s="458" t="s">
        <v>129</v>
      </c>
      <c r="AI28" s="459"/>
      <c r="AJ28" s="459"/>
      <c r="AK28" s="459"/>
      <c r="AL28" s="501"/>
      <c r="AM28" s="458" t="s">
        <v>129</v>
      </c>
      <c r="AN28" s="459"/>
      <c r="AO28" s="459"/>
      <c r="AP28" s="459"/>
      <c r="AQ28" s="459"/>
      <c r="AR28" s="501"/>
      <c r="AS28" s="458" t="s">
        <v>129</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6428854</v>
      </c>
      <c r="BO28" s="371"/>
      <c r="BP28" s="371"/>
      <c r="BQ28" s="371"/>
      <c r="BR28" s="371"/>
      <c r="BS28" s="371"/>
      <c r="BT28" s="371"/>
      <c r="BU28" s="372"/>
      <c r="BV28" s="370">
        <v>5403693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20</v>
      </c>
      <c r="M29" s="459"/>
      <c r="N29" s="459"/>
      <c r="O29" s="459"/>
      <c r="P29" s="501"/>
      <c r="Q29" s="458">
        <v>4670</v>
      </c>
      <c r="R29" s="459"/>
      <c r="S29" s="459"/>
      <c r="T29" s="459"/>
      <c r="U29" s="459"/>
      <c r="V29" s="501"/>
      <c r="W29" s="556"/>
      <c r="X29" s="557"/>
      <c r="Y29" s="558"/>
      <c r="Z29" s="457" t="s">
        <v>188</v>
      </c>
      <c r="AA29" s="437"/>
      <c r="AB29" s="437"/>
      <c r="AC29" s="437"/>
      <c r="AD29" s="437"/>
      <c r="AE29" s="437"/>
      <c r="AF29" s="437"/>
      <c r="AG29" s="438"/>
      <c r="AH29" s="458">
        <v>895</v>
      </c>
      <c r="AI29" s="459"/>
      <c r="AJ29" s="459"/>
      <c r="AK29" s="459"/>
      <c r="AL29" s="501"/>
      <c r="AM29" s="458">
        <v>2584760</v>
      </c>
      <c r="AN29" s="459"/>
      <c r="AO29" s="459"/>
      <c r="AP29" s="459"/>
      <c r="AQ29" s="459"/>
      <c r="AR29" s="501"/>
      <c r="AS29" s="458">
        <v>2888</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t="s">
        <v>129</v>
      </c>
      <c r="BO29" s="408"/>
      <c r="BP29" s="408"/>
      <c r="BQ29" s="408"/>
      <c r="BR29" s="408"/>
      <c r="BS29" s="408"/>
      <c r="BT29" s="408"/>
      <c r="BU29" s="409"/>
      <c r="BV29" s="407" t="s">
        <v>138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100.9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10755790</v>
      </c>
      <c r="BO30" s="527"/>
      <c r="BP30" s="527"/>
      <c r="BQ30" s="527"/>
      <c r="BR30" s="527"/>
      <c r="BS30" s="527"/>
      <c r="BT30" s="527"/>
      <c r="BU30" s="528"/>
      <c r="BV30" s="526">
        <v>8551328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199</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199</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加木屋中部土地区画整理事業特別会計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西知多医療厚生組合（一般会計）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東海市土地開発公社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太田川駅周辺土地区画整理事業特別会計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西知多医療厚生組合（し尿処理事業特別会計）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まちづくり東海</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西知多医療厚生組合（病院事業会計）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知多地区勤労者福祉サービスセンター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西知多医療厚生組合（ごみ処理事業特別会計）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西知多医療厚生組合（看護専門学校事業特別会計）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西知多医療厚生組合（健康増進施設事業特別会計）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知多北部広域連合（一般会計）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知多北部広域連合（介護保険事業特別会計）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知北平和公園組合（一般会計）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知北平和公園組合（霊園事業特別会計）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nEJWEzew644ZXtyscCuq3mZf/NwKq1sySoQOxBqp5KYUeFdI1i07DiQDi4xyQJVLh+nDGcare/BL/rSCEEalw==" saltValue="ZtuDq61ktra1tvuD0Lbf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29860432</v>
      </c>
      <c r="S5" s="613"/>
      <c r="T5" s="613"/>
      <c r="U5" s="613"/>
      <c r="V5" s="613"/>
      <c r="W5" s="613"/>
      <c r="X5" s="613"/>
      <c r="Y5" s="614"/>
      <c r="Z5" s="615">
        <v>51.3</v>
      </c>
      <c r="AA5" s="615"/>
      <c r="AB5" s="615"/>
      <c r="AC5" s="615"/>
      <c r="AD5" s="616">
        <v>27643795</v>
      </c>
      <c r="AE5" s="616"/>
      <c r="AF5" s="616"/>
      <c r="AG5" s="616"/>
      <c r="AH5" s="616"/>
      <c r="AI5" s="616"/>
      <c r="AJ5" s="616"/>
      <c r="AK5" s="616"/>
      <c r="AL5" s="617">
        <v>86.3</v>
      </c>
      <c r="AM5" s="618"/>
      <c r="AN5" s="618"/>
      <c r="AO5" s="619"/>
      <c r="AP5" s="609" t="s">
        <v>228</v>
      </c>
      <c r="AQ5" s="610"/>
      <c r="AR5" s="610"/>
      <c r="AS5" s="610"/>
      <c r="AT5" s="610"/>
      <c r="AU5" s="610"/>
      <c r="AV5" s="610"/>
      <c r="AW5" s="610"/>
      <c r="AX5" s="610"/>
      <c r="AY5" s="610"/>
      <c r="AZ5" s="610"/>
      <c r="BA5" s="610"/>
      <c r="BB5" s="610"/>
      <c r="BC5" s="610"/>
      <c r="BD5" s="610"/>
      <c r="BE5" s="610"/>
      <c r="BF5" s="611"/>
      <c r="BG5" s="623">
        <v>27633820</v>
      </c>
      <c r="BH5" s="624"/>
      <c r="BI5" s="624"/>
      <c r="BJ5" s="624"/>
      <c r="BK5" s="624"/>
      <c r="BL5" s="624"/>
      <c r="BM5" s="624"/>
      <c r="BN5" s="625"/>
      <c r="BO5" s="626">
        <v>92.5</v>
      </c>
      <c r="BP5" s="626"/>
      <c r="BQ5" s="626"/>
      <c r="BR5" s="626"/>
      <c r="BS5" s="627" t="s">
        <v>129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376088</v>
      </c>
      <c r="S6" s="624"/>
      <c r="T6" s="624"/>
      <c r="U6" s="624"/>
      <c r="V6" s="624"/>
      <c r="W6" s="624"/>
      <c r="X6" s="624"/>
      <c r="Y6" s="625"/>
      <c r="Z6" s="626">
        <v>0.6</v>
      </c>
      <c r="AA6" s="626"/>
      <c r="AB6" s="626"/>
      <c r="AC6" s="626"/>
      <c r="AD6" s="627">
        <v>376088</v>
      </c>
      <c r="AE6" s="627"/>
      <c r="AF6" s="627"/>
      <c r="AG6" s="627"/>
      <c r="AH6" s="627"/>
      <c r="AI6" s="627"/>
      <c r="AJ6" s="627"/>
      <c r="AK6" s="627"/>
      <c r="AL6" s="628">
        <v>1.2</v>
      </c>
      <c r="AM6" s="629"/>
      <c r="AN6" s="629"/>
      <c r="AO6" s="630"/>
      <c r="AP6" s="620" t="s">
        <v>233</v>
      </c>
      <c r="AQ6" s="621"/>
      <c r="AR6" s="621"/>
      <c r="AS6" s="621"/>
      <c r="AT6" s="621"/>
      <c r="AU6" s="621"/>
      <c r="AV6" s="621"/>
      <c r="AW6" s="621"/>
      <c r="AX6" s="621"/>
      <c r="AY6" s="621"/>
      <c r="AZ6" s="621"/>
      <c r="BA6" s="621"/>
      <c r="BB6" s="621"/>
      <c r="BC6" s="621"/>
      <c r="BD6" s="621"/>
      <c r="BE6" s="621"/>
      <c r="BF6" s="622"/>
      <c r="BG6" s="623">
        <v>27633820</v>
      </c>
      <c r="BH6" s="624"/>
      <c r="BI6" s="624"/>
      <c r="BJ6" s="624"/>
      <c r="BK6" s="624"/>
      <c r="BL6" s="624"/>
      <c r="BM6" s="624"/>
      <c r="BN6" s="625"/>
      <c r="BO6" s="626">
        <v>92.5</v>
      </c>
      <c r="BP6" s="626"/>
      <c r="BQ6" s="626"/>
      <c r="BR6" s="626"/>
      <c r="BS6" s="627" t="s">
        <v>129</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291591</v>
      </c>
      <c r="CS6" s="624"/>
      <c r="CT6" s="624"/>
      <c r="CU6" s="624"/>
      <c r="CV6" s="624"/>
      <c r="CW6" s="624"/>
      <c r="CX6" s="624"/>
      <c r="CY6" s="625"/>
      <c r="CZ6" s="617">
        <v>0.5</v>
      </c>
      <c r="DA6" s="618"/>
      <c r="DB6" s="618"/>
      <c r="DC6" s="634"/>
      <c r="DD6" s="632" t="s">
        <v>129</v>
      </c>
      <c r="DE6" s="624"/>
      <c r="DF6" s="624"/>
      <c r="DG6" s="624"/>
      <c r="DH6" s="624"/>
      <c r="DI6" s="624"/>
      <c r="DJ6" s="624"/>
      <c r="DK6" s="624"/>
      <c r="DL6" s="624"/>
      <c r="DM6" s="624"/>
      <c r="DN6" s="624"/>
      <c r="DO6" s="624"/>
      <c r="DP6" s="625"/>
      <c r="DQ6" s="632">
        <v>291585</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8672</v>
      </c>
      <c r="S7" s="624"/>
      <c r="T7" s="624"/>
      <c r="U7" s="624"/>
      <c r="V7" s="624"/>
      <c r="W7" s="624"/>
      <c r="X7" s="624"/>
      <c r="Y7" s="625"/>
      <c r="Z7" s="626">
        <v>0</v>
      </c>
      <c r="AA7" s="626"/>
      <c r="AB7" s="626"/>
      <c r="AC7" s="626"/>
      <c r="AD7" s="627">
        <v>8672</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9361696</v>
      </c>
      <c r="BH7" s="624"/>
      <c r="BI7" s="624"/>
      <c r="BJ7" s="624"/>
      <c r="BK7" s="624"/>
      <c r="BL7" s="624"/>
      <c r="BM7" s="624"/>
      <c r="BN7" s="625"/>
      <c r="BO7" s="626">
        <v>31.4</v>
      </c>
      <c r="BP7" s="626"/>
      <c r="BQ7" s="626"/>
      <c r="BR7" s="626"/>
      <c r="BS7" s="627" t="s">
        <v>129</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3873917</v>
      </c>
      <c r="CS7" s="624"/>
      <c r="CT7" s="624"/>
      <c r="CU7" s="624"/>
      <c r="CV7" s="624"/>
      <c r="CW7" s="624"/>
      <c r="CX7" s="624"/>
      <c r="CY7" s="625"/>
      <c r="CZ7" s="626">
        <v>7.2</v>
      </c>
      <c r="DA7" s="626"/>
      <c r="DB7" s="626"/>
      <c r="DC7" s="626"/>
      <c r="DD7" s="632">
        <v>252253</v>
      </c>
      <c r="DE7" s="624"/>
      <c r="DF7" s="624"/>
      <c r="DG7" s="624"/>
      <c r="DH7" s="624"/>
      <c r="DI7" s="624"/>
      <c r="DJ7" s="624"/>
      <c r="DK7" s="624"/>
      <c r="DL7" s="624"/>
      <c r="DM7" s="624"/>
      <c r="DN7" s="624"/>
      <c r="DO7" s="624"/>
      <c r="DP7" s="625"/>
      <c r="DQ7" s="632">
        <v>3229399</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152291</v>
      </c>
      <c r="S8" s="624"/>
      <c r="T8" s="624"/>
      <c r="U8" s="624"/>
      <c r="V8" s="624"/>
      <c r="W8" s="624"/>
      <c r="X8" s="624"/>
      <c r="Y8" s="625"/>
      <c r="Z8" s="626">
        <v>0.3</v>
      </c>
      <c r="AA8" s="626"/>
      <c r="AB8" s="626"/>
      <c r="AC8" s="626"/>
      <c r="AD8" s="627">
        <v>152291</v>
      </c>
      <c r="AE8" s="627"/>
      <c r="AF8" s="627"/>
      <c r="AG8" s="627"/>
      <c r="AH8" s="627"/>
      <c r="AI8" s="627"/>
      <c r="AJ8" s="627"/>
      <c r="AK8" s="627"/>
      <c r="AL8" s="628">
        <v>0.5</v>
      </c>
      <c r="AM8" s="629"/>
      <c r="AN8" s="629"/>
      <c r="AO8" s="630"/>
      <c r="AP8" s="620" t="s">
        <v>239</v>
      </c>
      <c r="AQ8" s="621"/>
      <c r="AR8" s="621"/>
      <c r="AS8" s="621"/>
      <c r="AT8" s="621"/>
      <c r="AU8" s="621"/>
      <c r="AV8" s="621"/>
      <c r="AW8" s="621"/>
      <c r="AX8" s="621"/>
      <c r="AY8" s="621"/>
      <c r="AZ8" s="621"/>
      <c r="BA8" s="621"/>
      <c r="BB8" s="621"/>
      <c r="BC8" s="621"/>
      <c r="BD8" s="621"/>
      <c r="BE8" s="621"/>
      <c r="BF8" s="622"/>
      <c r="BG8" s="623">
        <v>216634</v>
      </c>
      <c r="BH8" s="624"/>
      <c r="BI8" s="624"/>
      <c r="BJ8" s="624"/>
      <c r="BK8" s="624"/>
      <c r="BL8" s="624"/>
      <c r="BM8" s="624"/>
      <c r="BN8" s="625"/>
      <c r="BO8" s="626">
        <v>0.7</v>
      </c>
      <c r="BP8" s="626"/>
      <c r="BQ8" s="626"/>
      <c r="BR8" s="626"/>
      <c r="BS8" s="627" t="s">
        <v>129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19334444</v>
      </c>
      <c r="CS8" s="624"/>
      <c r="CT8" s="624"/>
      <c r="CU8" s="624"/>
      <c r="CV8" s="624"/>
      <c r="CW8" s="624"/>
      <c r="CX8" s="624"/>
      <c r="CY8" s="625"/>
      <c r="CZ8" s="626">
        <v>35.799999999999997</v>
      </c>
      <c r="DA8" s="626"/>
      <c r="DB8" s="626"/>
      <c r="DC8" s="626"/>
      <c r="DD8" s="632">
        <v>859071</v>
      </c>
      <c r="DE8" s="624"/>
      <c r="DF8" s="624"/>
      <c r="DG8" s="624"/>
      <c r="DH8" s="624"/>
      <c r="DI8" s="624"/>
      <c r="DJ8" s="624"/>
      <c r="DK8" s="624"/>
      <c r="DL8" s="624"/>
      <c r="DM8" s="624"/>
      <c r="DN8" s="624"/>
      <c r="DO8" s="624"/>
      <c r="DP8" s="625"/>
      <c r="DQ8" s="632">
        <v>10552850</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104893</v>
      </c>
      <c r="S9" s="624"/>
      <c r="T9" s="624"/>
      <c r="U9" s="624"/>
      <c r="V9" s="624"/>
      <c r="W9" s="624"/>
      <c r="X9" s="624"/>
      <c r="Y9" s="625"/>
      <c r="Z9" s="626">
        <v>0.2</v>
      </c>
      <c r="AA9" s="626"/>
      <c r="AB9" s="626"/>
      <c r="AC9" s="626"/>
      <c r="AD9" s="627">
        <v>104893</v>
      </c>
      <c r="AE9" s="627"/>
      <c r="AF9" s="627"/>
      <c r="AG9" s="627"/>
      <c r="AH9" s="627"/>
      <c r="AI9" s="627"/>
      <c r="AJ9" s="627"/>
      <c r="AK9" s="627"/>
      <c r="AL9" s="628">
        <v>0.3</v>
      </c>
      <c r="AM9" s="629"/>
      <c r="AN9" s="629"/>
      <c r="AO9" s="630"/>
      <c r="AP9" s="620" t="s">
        <v>242</v>
      </c>
      <c r="AQ9" s="621"/>
      <c r="AR9" s="621"/>
      <c r="AS9" s="621"/>
      <c r="AT9" s="621"/>
      <c r="AU9" s="621"/>
      <c r="AV9" s="621"/>
      <c r="AW9" s="621"/>
      <c r="AX9" s="621"/>
      <c r="AY9" s="621"/>
      <c r="AZ9" s="621"/>
      <c r="BA9" s="621"/>
      <c r="BB9" s="621"/>
      <c r="BC9" s="621"/>
      <c r="BD9" s="621"/>
      <c r="BE9" s="621"/>
      <c r="BF9" s="622"/>
      <c r="BG9" s="623">
        <v>7590175</v>
      </c>
      <c r="BH9" s="624"/>
      <c r="BI9" s="624"/>
      <c r="BJ9" s="624"/>
      <c r="BK9" s="624"/>
      <c r="BL9" s="624"/>
      <c r="BM9" s="624"/>
      <c r="BN9" s="625"/>
      <c r="BO9" s="626">
        <v>25.4</v>
      </c>
      <c r="BP9" s="626"/>
      <c r="BQ9" s="626"/>
      <c r="BR9" s="626"/>
      <c r="BS9" s="627" t="s">
        <v>129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5907869</v>
      </c>
      <c r="CS9" s="624"/>
      <c r="CT9" s="624"/>
      <c r="CU9" s="624"/>
      <c r="CV9" s="624"/>
      <c r="CW9" s="624"/>
      <c r="CX9" s="624"/>
      <c r="CY9" s="625"/>
      <c r="CZ9" s="626">
        <v>10.9</v>
      </c>
      <c r="DA9" s="626"/>
      <c r="DB9" s="626"/>
      <c r="DC9" s="626"/>
      <c r="DD9" s="632">
        <v>31629</v>
      </c>
      <c r="DE9" s="624"/>
      <c r="DF9" s="624"/>
      <c r="DG9" s="624"/>
      <c r="DH9" s="624"/>
      <c r="DI9" s="624"/>
      <c r="DJ9" s="624"/>
      <c r="DK9" s="624"/>
      <c r="DL9" s="624"/>
      <c r="DM9" s="624"/>
      <c r="DN9" s="624"/>
      <c r="DO9" s="624"/>
      <c r="DP9" s="625"/>
      <c r="DQ9" s="632">
        <v>4878841</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375032</v>
      </c>
      <c r="BH10" s="624"/>
      <c r="BI10" s="624"/>
      <c r="BJ10" s="624"/>
      <c r="BK10" s="624"/>
      <c r="BL10" s="624"/>
      <c r="BM10" s="624"/>
      <c r="BN10" s="625"/>
      <c r="BO10" s="626">
        <v>1.3</v>
      </c>
      <c r="BP10" s="626"/>
      <c r="BQ10" s="626"/>
      <c r="BR10" s="626"/>
      <c r="BS10" s="627" t="s">
        <v>129</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158935</v>
      </c>
      <c r="CS10" s="624"/>
      <c r="CT10" s="624"/>
      <c r="CU10" s="624"/>
      <c r="CV10" s="624"/>
      <c r="CW10" s="624"/>
      <c r="CX10" s="624"/>
      <c r="CY10" s="625"/>
      <c r="CZ10" s="626">
        <v>0.3</v>
      </c>
      <c r="DA10" s="626"/>
      <c r="DB10" s="626"/>
      <c r="DC10" s="626"/>
      <c r="DD10" s="632">
        <v>26066</v>
      </c>
      <c r="DE10" s="624"/>
      <c r="DF10" s="624"/>
      <c r="DG10" s="624"/>
      <c r="DH10" s="624"/>
      <c r="DI10" s="624"/>
      <c r="DJ10" s="624"/>
      <c r="DK10" s="624"/>
      <c r="DL10" s="624"/>
      <c r="DM10" s="624"/>
      <c r="DN10" s="624"/>
      <c r="DO10" s="624"/>
      <c r="DP10" s="625"/>
      <c r="DQ10" s="632">
        <v>112817</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2890163</v>
      </c>
      <c r="S11" s="624"/>
      <c r="T11" s="624"/>
      <c r="U11" s="624"/>
      <c r="V11" s="624"/>
      <c r="W11" s="624"/>
      <c r="X11" s="624"/>
      <c r="Y11" s="625"/>
      <c r="Z11" s="628">
        <v>5</v>
      </c>
      <c r="AA11" s="629"/>
      <c r="AB11" s="629"/>
      <c r="AC11" s="635"/>
      <c r="AD11" s="632">
        <v>2890163</v>
      </c>
      <c r="AE11" s="624"/>
      <c r="AF11" s="624"/>
      <c r="AG11" s="624"/>
      <c r="AH11" s="624"/>
      <c r="AI11" s="624"/>
      <c r="AJ11" s="624"/>
      <c r="AK11" s="625"/>
      <c r="AL11" s="628">
        <v>9</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1179855</v>
      </c>
      <c r="BH11" s="624"/>
      <c r="BI11" s="624"/>
      <c r="BJ11" s="624"/>
      <c r="BK11" s="624"/>
      <c r="BL11" s="624"/>
      <c r="BM11" s="624"/>
      <c r="BN11" s="625"/>
      <c r="BO11" s="626">
        <v>4</v>
      </c>
      <c r="BP11" s="626"/>
      <c r="BQ11" s="626"/>
      <c r="BR11" s="626"/>
      <c r="BS11" s="627" t="s">
        <v>129</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650830</v>
      </c>
      <c r="CS11" s="624"/>
      <c r="CT11" s="624"/>
      <c r="CU11" s="624"/>
      <c r="CV11" s="624"/>
      <c r="CW11" s="624"/>
      <c r="CX11" s="624"/>
      <c r="CY11" s="625"/>
      <c r="CZ11" s="626">
        <v>1.2</v>
      </c>
      <c r="DA11" s="626"/>
      <c r="DB11" s="626"/>
      <c r="DC11" s="626"/>
      <c r="DD11" s="632">
        <v>138108</v>
      </c>
      <c r="DE11" s="624"/>
      <c r="DF11" s="624"/>
      <c r="DG11" s="624"/>
      <c r="DH11" s="624"/>
      <c r="DI11" s="624"/>
      <c r="DJ11" s="624"/>
      <c r="DK11" s="624"/>
      <c r="DL11" s="624"/>
      <c r="DM11" s="624"/>
      <c r="DN11" s="624"/>
      <c r="DO11" s="624"/>
      <c r="DP11" s="625"/>
      <c r="DQ11" s="632">
        <v>539611</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129</v>
      </c>
      <c r="AA12" s="626"/>
      <c r="AB12" s="626"/>
      <c r="AC12" s="626"/>
      <c r="AD12" s="627" t="s">
        <v>129</v>
      </c>
      <c r="AE12" s="627"/>
      <c r="AF12" s="627"/>
      <c r="AG12" s="627"/>
      <c r="AH12" s="627"/>
      <c r="AI12" s="627"/>
      <c r="AJ12" s="627"/>
      <c r="AK12" s="627"/>
      <c r="AL12" s="628" t="s">
        <v>138</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17040412</v>
      </c>
      <c r="BH12" s="624"/>
      <c r="BI12" s="624"/>
      <c r="BJ12" s="624"/>
      <c r="BK12" s="624"/>
      <c r="BL12" s="624"/>
      <c r="BM12" s="624"/>
      <c r="BN12" s="625"/>
      <c r="BO12" s="626">
        <v>57.1</v>
      </c>
      <c r="BP12" s="626"/>
      <c r="BQ12" s="626"/>
      <c r="BR12" s="626"/>
      <c r="BS12" s="627" t="s">
        <v>129</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882701</v>
      </c>
      <c r="CS12" s="624"/>
      <c r="CT12" s="624"/>
      <c r="CU12" s="624"/>
      <c r="CV12" s="624"/>
      <c r="CW12" s="624"/>
      <c r="CX12" s="624"/>
      <c r="CY12" s="625"/>
      <c r="CZ12" s="626">
        <v>1.6</v>
      </c>
      <c r="DA12" s="626"/>
      <c r="DB12" s="626"/>
      <c r="DC12" s="626"/>
      <c r="DD12" s="632">
        <v>21316</v>
      </c>
      <c r="DE12" s="624"/>
      <c r="DF12" s="624"/>
      <c r="DG12" s="624"/>
      <c r="DH12" s="624"/>
      <c r="DI12" s="624"/>
      <c r="DJ12" s="624"/>
      <c r="DK12" s="624"/>
      <c r="DL12" s="624"/>
      <c r="DM12" s="624"/>
      <c r="DN12" s="624"/>
      <c r="DO12" s="624"/>
      <c r="DP12" s="625"/>
      <c r="DQ12" s="632">
        <v>770403</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138</v>
      </c>
      <c r="AA13" s="626"/>
      <c r="AB13" s="626"/>
      <c r="AC13" s="626"/>
      <c r="AD13" s="627" t="s">
        <v>138</v>
      </c>
      <c r="AE13" s="627"/>
      <c r="AF13" s="627"/>
      <c r="AG13" s="627"/>
      <c r="AH13" s="627"/>
      <c r="AI13" s="627"/>
      <c r="AJ13" s="627"/>
      <c r="AK13" s="627"/>
      <c r="AL13" s="628" t="s">
        <v>129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16991907</v>
      </c>
      <c r="BH13" s="624"/>
      <c r="BI13" s="624"/>
      <c r="BJ13" s="624"/>
      <c r="BK13" s="624"/>
      <c r="BL13" s="624"/>
      <c r="BM13" s="624"/>
      <c r="BN13" s="625"/>
      <c r="BO13" s="626">
        <v>56.9</v>
      </c>
      <c r="BP13" s="626"/>
      <c r="BQ13" s="626"/>
      <c r="BR13" s="626"/>
      <c r="BS13" s="627" t="s">
        <v>129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11615046</v>
      </c>
      <c r="CS13" s="624"/>
      <c r="CT13" s="624"/>
      <c r="CU13" s="624"/>
      <c r="CV13" s="624"/>
      <c r="CW13" s="624"/>
      <c r="CX13" s="624"/>
      <c r="CY13" s="625"/>
      <c r="CZ13" s="626">
        <v>21.5</v>
      </c>
      <c r="DA13" s="626"/>
      <c r="DB13" s="626"/>
      <c r="DC13" s="626"/>
      <c r="DD13" s="632">
        <v>7000839</v>
      </c>
      <c r="DE13" s="624"/>
      <c r="DF13" s="624"/>
      <c r="DG13" s="624"/>
      <c r="DH13" s="624"/>
      <c r="DI13" s="624"/>
      <c r="DJ13" s="624"/>
      <c r="DK13" s="624"/>
      <c r="DL13" s="624"/>
      <c r="DM13" s="624"/>
      <c r="DN13" s="624"/>
      <c r="DO13" s="624"/>
      <c r="DP13" s="625"/>
      <c r="DQ13" s="632">
        <v>5894059</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314388</v>
      </c>
      <c r="BH14" s="624"/>
      <c r="BI14" s="624"/>
      <c r="BJ14" s="624"/>
      <c r="BK14" s="624"/>
      <c r="BL14" s="624"/>
      <c r="BM14" s="624"/>
      <c r="BN14" s="625"/>
      <c r="BO14" s="626">
        <v>1.1000000000000001</v>
      </c>
      <c r="BP14" s="626"/>
      <c r="BQ14" s="626"/>
      <c r="BR14" s="626"/>
      <c r="BS14" s="627" t="s">
        <v>129</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1234572</v>
      </c>
      <c r="CS14" s="624"/>
      <c r="CT14" s="624"/>
      <c r="CU14" s="624"/>
      <c r="CV14" s="624"/>
      <c r="CW14" s="624"/>
      <c r="CX14" s="624"/>
      <c r="CY14" s="625"/>
      <c r="CZ14" s="626">
        <v>2.2999999999999998</v>
      </c>
      <c r="DA14" s="626"/>
      <c r="DB14" s="626"/>
      <c r="DC14" s="626"/>
      <c r="DD14" s="632">
        <v>34430</v>
      </c>
      <c r="DE14" s="624"/>
      <c r="DF14" s="624"/>
      <c r="DG14" s="624"/>
      <c r="DH14" s="624"/>
      <c r="DI14" s="624"/>
      <c r="DJ14" s="624"/>
      <c r="DK14" s="624"/>
      <c r="DL14" s="624"/>
      <c r="DM14" s="624"/>
      <c r="DN14" s="624"/>
      <c r="DO14" s="624"/>
      <c r="DP14" s="625"/>
      <c r="DQ14" s="632">
        <v>1201253</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129</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917324</v>
      </c>
      <c r="BH15" s="624"/>
      <c r="BI15" s="624"/>
      <c r="BJ15" s="624"/>
      <c r="BK15" s="624"/>
      <c r="BL15" s="624"/>
      <c r="BM15" s="624"/>
      <c r="BN15" s="625"/>
      <c r="BO15" s="626">
        <v>3.1</v>
      </c>
      <c r="BP15" s="626"/>
      <c r="BQ15" s="626"/>
      <c r="BR15" s="626"/>
      <c r="BS15" s="627" t="s">
        <v>129</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7721057</v>
      </c>
      <c r="CS15" s="624"/>
      <c r="CT15" s="624"/>
      <c r="CU15" s="624"/>
      <c r="CV15" s="624"/>
      <c r="CW15" s="624"/>
      <c r="CX15" s="624"/>
      <c r="CY15" s="625"/>
      <c r="CZ15" s="626">
        <v>14.3</v>
      </c>
      <c r="DA15" s="626"/>
      <c r="DB15" s="626"/>
      <c r="DC15" s="626"/>
      <c r="DD15" s="632">
        <v>1363487</v>
      </c>
      <c r="DE15" s="624"/>
      <c r="DF15" s="624"/>
      <c r="DG15" s="624"/>
      <c r="DH15" s="624"/>
      <c r="DI15" s="624"/>
      <c r="DJ15" s="624"/>
      <c r="DK15" s="624"/>
      <c r="DL15" s="624"/>
      <c r="DM15" s="624"/>
      <c r="DN15" s="624"/>
      <c r="DO15" s="624"/>
      <c r="DP15" s="625"/>
      <c r="DQ15" s="632">
        <v>5737123</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60071</v>
      </c>
      <c r="S16" s="624"/>
      <c r="T16" s="624"/>
      <c r="U16" s="624"/>
      <c r="V16" s="624"/>
      <c r="W16" s="624"/>
      <c r="X16" s="624"/>
      <c r="Y16" s="625"/>
      <c r="Z16" s="626">
        <v>0.1</v>
      </c>
      <c r="AA16" s="626"/>
      <c r="AB16" s="626"/>
      <c r="AC16" s="626"/>
      <c r="AD16" s="627">
        <v>60071</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138</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56285</v>
      </c>
      <c r="CS16" s="624"/>
      <c r="CT16" s="624"/>
      <c r="CU16" s="624"/>
      <c r="CV16" s="624"/>
      <c r="CW16" s="624"/>
      <c r="CX16" s="624"/>
      <c r="CY16" s="625"/>
      <c r="CZ16" s="626">
        <v>0.1</v>
      </c>
      <c r="DA16" s="626"/>
      <c r="DB16" s="626"/>
      <c r="DC16" s="626"/>
      <c r="DD16" s="632" t="s">
        <v>138</v>
      </c>
      <c r="DE16" s="624"/>
      <c r="DF16" s="624"/>
      <c r="DG16" s="624"/>
      <c r="DH16" s="624"/>
      <c r="DI16" s="624"/>
      <c r="DJ16" s="624"/>
      <c r="DK16" s="624"/>
      <c r="DL16" s="624"/>
      <c r="DM16" s="624"/>
      <c r="DN16" s="624"/>
      <c r="DO16" s="624"/>
      <c r="DP16" s="625"/>
      <c r="DQ16" s="632">
        <v>50568</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424647</v>
      </c>
      <c r="S17" s="624"/>
      <c r="T17" s="624"/>
      <c r="U17" s="624"/>
      <c r="V17" s="624"/>
      <c r="W17" s="624"/>
      <c r="X17" s="624"/>
      <c r="Y17" s="625"/>
      <c r="Z17" s="626">
        <v>0.7</v>
      </c>
      <c r="AA17" s="626"/>
      <c r="AB17" s="626"/>
      <c r="AC17" s="626"/>
      <c r="AD17" s="627">
        <v>424647</v>
      </c>
      <c r="AE17" s="627"/>
      <c r="AF17" s="627"/>
      <c r="AG17" s="627"/>
      <c r="AH17" s="627"/>
      <c r="AI17" s="627"/>
      <c r="AJ17" s="627"/>
      <c r="AK17" s="627"/>
      <c r="AL17" s="628">
        <v>1.3</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2054863</v>
      </c>
      <c r="CS17" s="624"/>
      <c r="CT17" s="624"/>
      <c r="CU17" s="624"/>
      <c r="CV17" s="624"/>
      <c r="CW17" s="624"/>
      <c r="CX17" s="624"/>
      <c r="CY17" s="625"/>
      <c r="CZ17" s="626">
        <v>3.8</v>
      </c>
      <c r="DA17" s="626"/>
      <c r="DB17" s="626"/>
      <c r="DC17" s="626"/>
      <c r="DD17" s="632" t="s">
        <v>129</v>
      </c>
      <c r="DE17" s="624"/>
      <c r="DF17" s="624"/>
      <c r="DG17" s="624"/>
      <c r="DH17" s="624"/>
      <c r="DI17" s="624"/>
      <c r="DJ17" s="624"/>
      <c r="DK17" s="624"/>
      <c r="DL17" s="624"/>
      <c r="DM17" s="624"/>
      <c r="DN17" s="624"/>
      <c r="DO17" s="624"/>
      <c r="DP17" s="625"/>
      <c r="DQ17" s="632">
        <v>2054863</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174878</v>
      </c>
      <c r="S18" s="624"/>
      <c r="T18" s="624"/>
      <c r="U18" s="624"/>
      <c r="V18" s="624"/>
      <c r="W18" s="624"/>
      <c r="X18" s="624"/>
      <c r="Y18" s="625"/>
      <c r="Z18" s="626">
        <v>0.3</v>
      </c>
      <c r="AA18" s="626"/>
      <c r="AB18" s="626"/>
      <c r="AC18" s="626"/>
      <c r="AD18" s="627">
        <v>174878</v>
      </c>
      <c r="AE18" s="627"/>
      <c r="AF18" s="627"/>
      <c r="AG18" s="627"/>
      <c r="AH18" s="627"/>
      <c r="AI18" s="627"/>
      <c r="AJ18" s="627"/>
      <c r="AK18" s="627"/>
      <c r="AL18" s="628">
        <v>0.5</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v>238142</v>
      </c>
      <c r="CS18" s="624"/>
      <c r="CT18" s="624"/>
      <c r="CU18" s="624"/>
      <c r="CV18" s="624"/>
      <c r="CW18" s="624"/>
      <c r="CX18" s="624"/>
      <c r="CY18" s="625"/>
      <c r="CZ18" s="626">
        <v>0.4</v>
      </c>
      <c r="DA18" s="626"/>
      <c r="DB18" s="626"/>
      <c r="DC18" s="626"/>
      <c r="DD18" s="632">
        <v>238142</v>
      </c>
      <c r="DE18" s="624"/>
      <c r="DF18" s="624"/>
      <c r="DG18" s="624"/>
      <c r="DH18" s="624"/>
      <c r="DI18" s="624"/>
      <c r="DJ18" s="624"/>
      <c r="DK18" s="624"/>
      <c r="DL18" s="624"/>
      <c r="DM18" s="624"/>
      <c r="DN18" s="624"/>
      <c r="DO18" s="624"/>
      <c r="DP18" s="625"/>
      <c r="DQ18" s="632">
        <v>238142</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167935</v>
      </c>
      <c r="S19" s="624"/>
      <c r="T19" s="624"/>
      <c r="U19" s="624"/>
      <c r="V19" s="624"/>
      <c r="W19" s="624"/>
      <c r="X19" s="624"/>
      <c r="Y19" s="625"/>
      <c r="Z19" s="626">
        <v>0.3</v>
      </c>
      <c r="AA19" s="626"/>
      <c r="AB19" s="626"/>
      <c r="AC19" s="626"/>
      <c r="AD19" s="627">
        <v>167935</v>
      </c>
      <c r="AE19" s="627"/>
      <c r="AF19" s="627"/>
      <c r="AG19" s="627"/>
      <c r="AH19" s="627"/>
      <c r="AI19" s="627"/>
      <c r="AJ19" s="627"/>
      <c r="AK19" s="627"/>
      <c r="AL19" s="628">
        <v>0.5</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2226612</v>
      </c>
      <c r="BH19" s="624"/>
      <c r="BI19" s="624"/>
      <c r="BJ19" s="624"/>
      <c r="BK19" s="624"/>
      <c r="BL19" s="624"/>
      <c r="BM19" s="624"/>
      <c r="BN19" s="625"/>
      <c r="BO19" s="626">
        <v>7.5</v>
      </c>
      <c r="BP19" s="626"/>
      <c r="BQ19" s="626"/>
      <c r="BR19" s="626"/>
      <c r="BS19" s="627" t="s">
        <v>129</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138</v>
      </c>
      <c r="CS19" s="624"/>
      <c r="CT19" s="624"/>
      <c r="CU19" s="624"/>
      <c r="CV19" s="624"/>
      <c r="CW19" s="624"/>
      <c r="CX19" s="624"/>
      <c r="CY19" s="625"/>
      <c r="CZ19" s="626" t="s">
        <v>129</v>
      </c>
      <c r="DA19" s="626"/>
      <c r="DB19" s="626"/>
      <c r="DC19" s="626"/>
      <c r="DD19" s="632" t="s">
        <v>138</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6943</v>
      </c>
      <c r="S20" s="624"/>
      <c r="T20" s="624"/>
      <c r="U20" s="624"/>
      <c r="V20" s="624"/>
      <c r="W20" s="624"/>
      <c r="X20" s="624"/>
      <c r="Y20" s="625"/>
      <c r="Z20" s="626">
        <v>0</v>
      </c>
      <c r="AA20" s="626"/>
      <c r="AB20" s="626"/>
      <c r="AC20" s="626"/>
      <c r="AD20" s="627">
        <v>6943</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2226612</v>
      </c>
      <c r="BH20" s="624"/>
      <c r="BI20" s="624"/>
      <c r="BJ20" s="624"/>
      <c r="BK20" s="624"/>
      <c r="BL20" s="624"/>
      <c r="BM20" s="624"/>
      <c r="BN20" s="625"/>
      <c r="BO20" s="626">
        <v>7.5</v>
      </c>
      <c r="BP20" s="626"/>
      <c r="BQ20" s="626"/>
      <c r="BR20" s="626"/>
      <c r="BS20" s="627" t="s">
        <v>129</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54020252</v>
      </c>
      <c r="CS20" s="624"/>
      <c r="CT20" s="624"/>
      <c r="CU20" s="624"/>
      <c r="CV20" s="624"/>
      <c r="CW20" s="624"/>
      <c r="CX20" s="624"/>
      <c r="CY20" s="625"/>
      <c r="CZ20" s="626">
        <v>100</v>
      </c>
      <c r="DA20" s="626"/>
      <c r="DB20" s="626"/>
      <c r="DC20" s="626"/>
      <c r="DD20" s="632">
        <v>9965341</v>
      </c>
      <c r="DE20" s="624"/>
      <c r="DF20" s="624"/>
      <c r="DG20" s="624"/>
      <c r="DH20" s="624"/>
      <c r="DI20" s="624"/>
      <c r="DJ20" s="624"/>
      <c r="DK20" s="624"/>
      <c r="DL20" s="624"/>
      <c r="DM20" s="624"/>
      <c r="DN20" s="624"/>
      <c r="DO20" s="624"/>
      <c r="DP20" s="625"/>
      <c r="DQ20" s="632">
        <v>35551514</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40411</v>
      </c>
      <c r="S21" s="624"/>
      <c r="T21" s="624"/>
      <c r="U21" s="624"/>
      <c r="V21" s="624"/>
      <c r="W21" s="624"/>
      <c r="X21" s="624"/>
      <c r="Y21" s="625"/>
      <c r="Z21" s="626">
        <v>0.1</v>
      </c>
      <c r="AA21" s="626"/>
      <c r="AB21" s="626"/>
      <c r="AC21" s="626"/>
      <c r="AD21" s="627" t="s">
        <v>129</v>
      </c>
      <c r="AE21" s="627"/>
      <c r="AF21" s="627"/>
      <c r="AG21" s="627"/>
      <c r="AH21" s="627"/>
      <c r="AI21" s="627"/>
      <c r="AJ21" s="627"/>
      <c r="AK21" s="627"/>
      <c r="AL21" s="628" t="s">
        <v>129</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v>9975</v>
      </c>
      <c r="BH21" s="624"/>
      <c r="BI21" s="624"/>
      <c r="BJ21" s="624"/>
      <c r="BK21" s="624"/>
      <c r="BL21" s="624"/>
      <c r="BM21" s="624"/>
      <c r="BN21" s="625"/>
      <c r="BO21" s="626">
        <v>0</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t="s">
        <v>138</v>
      </c>
      <c r="S22" s="624"/>
      <c r="T22" s="624"/>
      <c r="U22" s="624"/>
      <c r="V22" s="624"/>
      <c r="W22" s="624"/>
      <c r="X22" s="624"/>
      <c r="Y22" s="625"/>
      <c r="Z22" s="626" t="s">
        <v>129</v>
      </c>
      <c r="AA22" s="626"/>
      <c r="AB22" s="626"/>
      <c r="AC22" s="626"/>
      <c r="AD22" s="627" t="s">
        <v>129</v>
      </c>
      <c r="AE22" s="627"/>
      <c r="AF22" s="627"/>
      <c r="AG22" s="627"/>
      <c r="AH22" s="627"/>
      <c r="AI22" s="627"/>
      <c r="AJ22" s="627"/>
      <c r="AK22" s="627"/>
      <c r="AL22" s="628" t="s">
        <v>138</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138</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40411</v>
      </c>
      <c r="S23" s="624"/>
      <c r="T23" s="624"/>
      <c r="U23" s="624"/>
      <c r="V23" s="624"/>
      <c r="W23" s="624"/>
      <c r="X23" s="624"/>
      <c r="Y23" s="625"/>
      <c r="Z23" s="626">
        <v>0.1</v>
      </c>
      <c r="AA23" s="626"/>
      <c r="AB23" s="626"/>
      <c r="AC23" s="626"/>
      <c r="AD23" s="627" t="s">
        <v>129</v>
      </c>
      <c r="AE23" s="627"/>
      <c r="AF23" s="627"/>
      <c r="AG23" s="627"/>
      <c r="AH23" s="627"/>
      <c r="AI23" s="627"/>
      <c r="AJ23" s="627"/>
      <c r="AK23" s="627"/>
      <c r="AL23" s="628" t="s">
        <v>138</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2216637</v>
      </c>
      <c r="BH23" s="624"/>
      <c r="BI23" s="624"/>
      <c r="BJ23" s="624"/>
      <c r="BK23" s="624"/>
      <c r="BL23" s="624"/>
      <c r="BM23" s="624"/>
      <c r="BN23" s="625"/>
      <c r="BO23" s="626">
        <v>7.4</v>
      </c>
      <c r="BP23" s="626"/>
      <c r="BQ23" s="626"/>
      <c r="BR23" s="626"/>
      <c r="BS23" s="627" t="s">
        <v>138</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138</v>
      </c>
      <c r="AA24" s="626"/>
      <c r="AB24" s="626"/>
      <c r="AC24" s="626"/>
      <c r="AD24" s="627" t="s">
        <v>129</v>
      </c>
      <c r="AE24" s="627"/>
      <c r="AF24" s="627"/>
      <c r="AG24" s="627"/>
      <c r="AH24" s="627"/>
      <c r="AI24" s="627"/>
      <c r="AJ24" s="627"/>
      <c r="AK24" s="627"/>
      <c r="AL24" s="628" t="s">
        <v>129</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138</v>
      </c>
      <c r="BP24" s="626"/>
      <c r="BQ24" s="626"/>
      <c r="BR24" s="626"/>
      <c r="BS24" s="627" t="s">
        <v>129</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21374177</v>
      </c>
      <c r="CS24" s="613"/>
      <c r="CT24" s="613"/>
      <c r="CU24" s="613"/>
      <c r="CV24" s="613"/>
      <c r="CW24" s="613"/>
      <c r="CX24" s="613"/>
      <c r="CY24" s="614"/>
      <c r="CZ24" s="617">
        <v>39.6</v>
      </c>
      <c r="DA24" s="618"/>
      <c r="DB24" s="618"/>
      <c r="DC24" s="634"/>
      <c r="DD24" s="658">
        <v>13418969</v>
      </c>
      <c r="DE24" s="613"/>
      <c r="DF24" s="613"/>
      <c r="DG24" s="613"/>
      <c r="DH24" s="613"/>
      <c r="DI24" s="613"/>
      <c r="DJ24" s="613"/>
      <c r="DK24" s="614"/>
      <c r="DL24" s="658">
        <v>13209606</v>
      </c>
      <c r="DM24" s="613"/>
      <c r="DN24" s="613"/>
      <c r="DO24" s="613"/>
      <c r="DP24" s="613"/>
      <c r="DQ24" s="613"/>
      <c r="DR24" s="613"/>
      <c r="DS24" s="613"/>
      <c r="DT24" s="613"/>
      <c r="DU24" s="613"/>
      <c r="DV24" s="614"/>
      <c r="DW24" s="617">
        <v>41.3</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34092550</v>
      </c>
      <c r="S25" s="624"/>
      <c r="T25" s="624"/>
      <c r="U25" s="624"/>
      <c r="V25" s="624"/>
      <c r="W25" s="624"/>
      <c r="X25" s="624"/>
      <c r="Y25" s="625"/>
      <c r="Z25" s="626">
        <v>58.6</v>
      </c>
      <c r="AA25" s="626"/>
      <c r="AB25" s="626"/>
      <c r="AC25" s="626"/>
      <c r="AD25" s="627">
        <v>31835502</v>
      </c>
      <c r="AE25" s="627"/>
      <c r="AF25" s="627"/>
      <c r="AG25" s="627"/>
      <c r="AH25" s="627"/>
      <c r="AI25" s="627"/>
      <c r="AJ25" s="627"/>
      <c r="AK25" s="627"/>
      <c r="AL25" s="628">
        <v>99.4</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138</v>
      </c>
      <c r="BP25" s="626"/>
      <c r="BQ25" s="626"/>
      <c r="BR25" s="626"/>
      <c r="BS25" s="627" t="s">
        <v>129</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8428895</v>
      </c>
      <c r="CS25" s="655"/>
      <c r="CT25" s="655"/>
      <c r="CU25" s="655"/>
      <c r="CV25" s="655"/>
      <c r="CW25" s="655"/>
      <c r="CX25" s="655"/>
      <c r="CY25" s="656"/>
      <c r="CZ25" s="628">
        <v>15.6</v>
      </c>
      <c r="DA25" s="653"/>
      <c r="DB25" s="653"/>
      <c r="DC25" s="657"/>
      <c r="DD25" s="632">
        <v>7664899</v>
      </c>
      <c r="DE25" s="655"/>
      <c r="DF25" s="655"/>
      <c r="DG25" s="655"/>
      <c r="DH25" s="655"/>
      <c r="DI25" s="655"/>
      <c r="DJ25" s="655"/>
      <c r="DK25" s="656"/>
      <c r="DL25" s="632">
        <v>7457595</v>
      </c>
      <c r="DM25" s="655"/>
      <c r="DN25" s="655"/>
      <c r="DO25" s="655"/>
      <c r="DP25" s="655"/>
      <c r="DQ25" s="655"/>
      <c r="DR25" s="655"/>
      <c r="DS25" s="655"/>
      <c r="DT25" s="655"/>
      <c r="DU25" s="655"/>
      <c r="DV25" s="656"/>
      <c r="DW25" s="628">
        <v>23.3</v>
      </c>
      <c r="DX25" s="653"/>
      <c r="DY25" s="653"/>
      <c r="DZ25" s="653"/>
      <c r="EA25" s="653"/>
      <c r="EB25" s="653"/>
      <c r="EC25" s="654"/>
    </row>
    <row r="26" spans="2:133" ht="11.25" customHeight="1" x14ac:dyDescent="0.15">
      <c r="B26" s="620" t="s">
        <v>295</v>
      </c>
      <c r="C26" s="621"/>
      <c r="D26" s="621"/>
      <c r="E26" s="621"/>
      <c r="F26" s="621"/>
      <c r="G26" s="621"/>
      <c r="H26" s="621"/>
      <c r="I26" s="621"/>
      <c r="J26" s="621"/>
      <c r="K26" s="621"/>
      <c r="L26" s="621"/>
      <c r="M26" s="621"/>
      <c r="N26" s="621"/>
      <c r="O26" s="621"/>
      <c r="P26" s="621"/>
      <c r="Q26" s="622"/>
      <c r="R26" s="623">
        <v>15023</v>
      </c>
      <c r="S26" s="624"/>
      <c r="T26" s="624"/>
      <c r="U26" s="624"/>
      <c r="V26" s="624"/>
      <c r="W26" s="624"/>
      <c r="X26" s="624"/>
      <c r="Y26" s="625"/>
      <c r="Z26" s="626">
        <v>0</v>
      </c>
      <c r="AA26" s="626"/>
      <c r="AB26" s="626"/>
      <c r="AC26" s="626"/>
      <c r="AD26" s="627">
        <v>15023</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138</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5050806</v>
      </c>
      <c r="CS26" s="624"/>
      <c r="CT26" s="624"/>
      <c r="CU26" s="624"/>
      <c r="CV26" s="624"/>
      <c r="CW26" s="624"/>
      <c r="CX26" s="624"/>
      <c r="CY26" s="625"/>
      <c r="CZ26" s="628">
        <v>9.3000000000000007</v>
      </c>
      <c r="DA26" s="653"/>
      <c r="DB26" s="653"/>
      <c r="DC26" s="657"/>
      <c r="DD26" s="632">
        <v>4626571</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15">
      <c r="B27" s="620" t="s">
        <v>298</v>
      </c>
      <c r="C27" s="621"/>
      <c r="D27" s="621"/>
      <c r="E27" s="621"/>
      <c r="F27" s="621"/>
      <c r="G27" s="621"/>
      <c r="H27" s="621"/>
      <c r="I27" s="621"/>
      <c r="J27" s="621"/>
      <c r="K27" s="621"/>
      <c r="L27" s="621"/>
      <c r="M27" s="621"/>
      <c r="N27" s="621"/>
      <c r="O27" s="621"/>
      <c r="P27" s="621"/>
      <c r="Q27" s="622"/>
      <c r="R27" s="623">
        <v>333601</v>
      </c>
      <c r="S27" s="624"/>
      <c r="T27" s="624"/>
      <c r="U27" s="624"/>
      <c r="V27" s="624"/>
      <c r="W27" s="624"/>
      <c r="X27" s="624"/>
      <c r="Y27" s="625"/>
      <c r="Z27" s="626">
        <v>0.6</v>
      </c>
      <c r="AA27" s="626"/>
      <c r="AB27" s="626"/>
      <c r="AC27" s="626"/>
      <c r="AD27" s="627">
        <v>59</v>
      </c>
      <c r="AE27" s="627"/>
      <c r="AF27" s="627"/>
      <c r="AG27" s="627"/>
      <c r="AH27" s="627"/>
      <c r="AI27" s="627"/>
      <c r="AJ27" s="627"/>
      <c r="AK27" s="627"/>
      <c r="AL27" s="628">
        <v>0</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29860432</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10890419</v>
      </c>
      <c r="CS27" s="655"/>
      <c r="CT27" s="655"/>
      <c r="CU27" s="655"/>
      <c r="CV27" s="655"/>
      <c r="CW27" s="655"/>
      <c r="CX27" s="655"/>
      <c r="CY27" s="656"/>
      <c r="CZ27" s="628">
        <v>20.2</v>
      </c>
      <c r="DA27" s="653"/>
      <c r="DB27" s="653"/>
      <c r="DC27" s="657"/>
      <c r="DD27" s="632">
        <v>3699207</v>
      </c>
      <c r="DE27" s="655"/>
      <c r="DF27" s="655"/>
      <c r="DG27" s="655"/>
      <c r="DH27" s="655"/>
      <c r="DI27" s="655"/>
      <c r="DJ27" s="655"/>
      <c r="DK27" s="656"/>
      <c r="DL27" s="632">
        <v>3697148</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15">
      <c r="B28" s="620" t="s">
        <v>301</v>
      </c>
      <c r="C28" s="621"/>
      <c r="D28" s="621"/>
      <c r="E28" s="621"/>
      <c r="F28" s="621"/>
      <c r="G28" s="621"/>
      <c r="H28" s="621"/>
      <c r="I28" s="621"/>
      <c r="J28" s="621"/>
      <c r="K28" s="621"/>
      <c r="L28" s="621"/>
      <c r="M28" s="621"/>
      <c r="N28" s="621"/>
      <c r="O28" s="621"/>
      <c r="P28" s="621"/>
      <c r="Q28" s="622"/>
      <c r="R28" s="623">
        <v>438360</v>
      </c>
      <c r="S28" s="624"/>
      <c r="T28" s="624"/>
      <c r="U28" s="624"/>
      <c r="V28" s="624"/>
      <c r="W28" s="624"/>
      <c r="X28" s="624"/>
      <c r="Y28" s="625"/>
      <c r="Z28" s="626">
        <v>0.8</v>
      </c>
      <c r="AA28" s="626"/>
      <c r="AB28" s="626"/>
      <c r="AC28" s="626"/>
      <c r="AD28" s="627">
        <v>87654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2054863</v>
      </c>
      <c r="CS28" s="624"/>
      <c r="CT28" s="624"/>
      <c r="CU28" s="624"/>
      <c r="CV28" s="624"/>
      <c r="CW28" s="624"/>
      <c r="CX28" s="624"/>
      <c r="CY28" s="625"/>
      <c r="CZ28" s="628">
        <v>3.8</v>
      </c>
      <c r="DA28" s="653"/>
      <c r="DB28" s="653"/>
      <c r="DC28" s="657"/>
      <c r="DD28" s="632">
        <v>2054863</v>
      </c>
      <c r="DE28" s="624"/>
      <c r="DF28" s="624"/>
      <c r="DG28" s="624"/>
      <c r="DH28" s="624"/>
      <c r="DI28" s="624"/>
      <c r="DJ28" s="624"/>
      <c r="DK28" s="625"/>
      <c r="DL28" s="632">
        <v>2054863</v>
      </c>
      <c r="DM28" s="624"/>
      <c r="DN28" s="624"/>
      <c r="DO28" s="624"/>
      <c r="DP28" s="624"/>
      <c r="DQ28" s="624"/>
      <c r="DR28" s="624"/>
      <c r="DS28" s="624"/>
      <c r="DT28" s="624"/>
      <c r="DU28" s="624"/>
      <c r="DV28" s="625"/>
      <c r="DW28" s="628">
        <v>6.4</v>
      </c>
      <c r="DX28" s="653"/>
      <c r="DY28" s="653"/>
      <c r="DZ28" s="653"/>
      <c r="EA28" s="653"/>
      <c r="EB28" s="653"/>
      <c r="EC28" s="654"/>
    </row>
    <row r="29" spans="2:133" ht="11.25" customHeight="1" x14ac:dyDescent="0.15">
      <c r="B29" s="620" t="s">
        <v>303</v>
      </c>
      <c r="C29" s="621"/>
      <c r="D29" s="621"/>
      <c r="E29" s="621"/>
      <c r="F29" s="621"/>
      <c r="G29" s="621"/>
      <c r="H29" s="621"/>
      <c r="I29" s="621"/>
      <c r="J29" s="621"/>
      <c r="K29" s="621"/>
      <c r="L29" s="621"/>
      <c r="M29" s="621"/>
      <c r="N29" s="621"/>
      <c r="O29" s="621"/>
      <c r="P29" s="621"/>
      <c r="Q29" s="622"/>
      <c r="R29" s="623">
        <v>274474</v>
      </c>
      <c r="S29" s="624"/>
      <c r="T29" s="624"/>
      <c r="U29" s="624"/>
      <c r="V29" s="624"/>
      <c r="W29" s="624"/>
      <c r="X29" s="624"/>
      <c r="Y29" s="625"/>
      <c r="Z29" s="626">
        <v>0.5</v>
      </c>
      <c r="AA29" s="626"/>
      <c r="AB29" s="626"/>
      <c r="AC29" s="626"/>
      <c r="AD29" s="627">
        <v>25</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304</v>
      </c>
      <c r="CE29" s="660"/>
      <c r="CF29" s="620" t="s">
        <v>305</v>
      </c>
      <c r="CG29" s="621"/>
      <c r="CH29" s="621"/>
      <c r="CI29" s="621"/>
      <c r="CJ29" s="621"/>
      <c r="CK29" s="621"/>
      <c r="CL29" s="621"/>
      <c r="CM29" s="621"/>
      <c r="CN29" s="621"/>
      <c r="CO29" s="621"/>
      <c r="CP29" s="621"/>
      <c r="CQ29" s="622"/>
      <c r="CR29" s="623">
        <v>2054863</v>
      </c>
      <c r="CS29" s="655"/>
      <c r="CT29" s="655"/>
      <c r="CU29" s="655"/>
      <c r="CV29" s="655"/>
      <c r="CW29" s="655"/>
      <c r="CX29" s="655"/>
      <c r="CY29" s="656"/>
      <c r="CZ29" s="628">
        <v>3.8</v>
      </c>
      <c r="DA29" s="653"/>
      <c r="DB29" s="653"/>
      <c r="DC29" s="657"/>
      <c r="DD29" s="632">
        <v>2054863</v>
      </c>
      <c r="DE29" s="655"/>
      <c r="DF29" s="655"/>
      <c r="DG29" s="655"/>
      <c r="DH29" s="655"/>
      <c r="DI29" s="655"/>
      <c r="DJ29" s="655"/>
      <c r="DK29" s="656"/>
      <c r="DL29" s="632">
        <v>2054863</v>
      </c>
      <c r="DM29" s="655"/>
      <c r="DN29" s="655"/>
      <c r="DO29" s="655"/>
      <c r="DP29" s="655"/>
      <c r="DQ29" s="655"/>
      <c r="DR29" s="655"/>
      <c r="DS29" s="655"/>
      <c r="DT29" s="655"/>
      <c r="DU29" s="655"/>
      <c r="DV29" s="656"/>
      <c r="DW29" s="628">
        <v>6.4</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9602374</v>
      </c>
      <c r="S30" s="624"/>
      <c r="T30" s="624"/>
      <c r="U30" s="624"/>
      <c r="V30" s="624"/>
      <c r="W30" s="624"/>
      <c r="X30" s="624"/>
      <c r="Y30" s="625"/>
      <c r="Z30" s="626">
        <v>16.5</v>
      </c>
      <c r="AA30" s="626"/>
      <c r="AB30" s="626"/>
      <c r="AC30" s="626"/>
      <c r="AD30" s="627" t="s">
        <v>129</v>
      </c>
      <c r="AE30" s="627"/>
      <c r="AF30" s="627"/>
      <c r="AG30" s="627"/>
      <c r="AH30" s="627"/>
      <c r="AI30" s="627"/>
      <c r="AJ30" s="627"/>
      <c r="AK30" s="627"/>
      <c r="AL30" s="628" t="s">
        <v>129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1913297</v>
      </c>
      <c r="CS30" s="624"/>
      <c r="CT30" s="624"/>
      <c r="CU30" s="624"/>
      <c r="CV30" s="624"/>
      <c r="CW30" s="624"/>
      <c r="CX30" s="624"/>
      <c r="CY30" s="625"/>
      <c r="CZ30" s="628">
        <v>3.5</v>
      </c>
      <c r="DA30" s="653"/>
      <c r="DB30" s="653"/>
      <c r="DC30" s="657"/>
      <c r="DD30" s="632">
        <v>1913297</v>
      </c>
      <c r="DE30" s="624"/>
      <c r="DF30" s="624"/>
      <c r="DG30" s="624"/>
      <c r="DH30" s="624"/>
      <c r="DI30" s="624"/>
      <c r="DJ30" s="624"/>
      <c r="DK30" s="625"/>
      <c r="DL30" s="632">
        <v>1913297</v>
      </c>
      <c r="DM30" s="624"/>
      <c r="DN30" s="624"/>
      <c r="DO30" s="624"/>
      <c r="DP30" s="624"/>
      <c r="DQ30" s="624"/>
      <c r="DR30" s="624"/>
      <c r="DS30" s="624"/>
      <c r="DT30" s="624"/>
      <c r="DU30" s="624"/>
      <c r="DV30" s="625"/>
      <c r="DW30" s="628">
        <v>6</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129</v>
      </c>
      <c r="AA31" s="626"/>
      <c r="AB31" s="626"/>
      <c r="AC31" s="626"/>
      <c r="AD31" s="627" t="s">
        <v>129</v>
      </c>
      <c r="AE31" s="627"/>
      <c r="AF31" s="627"/>
      <c r="AG31" s="627"/>
      <c r="AH31" s="627"/>
      <c r="AI31" s="627"/>
      <c r="AJ31" s="627"/>
      <c r="AK31" s="627"/>
      <c r="AL31" s="628" t="s">
        <v>138</v>
      </c>
      <c r="AM31" s="629"/>
      <c r="AN31" s="629"/>
      <c r="AO31" s="630"/>
      <c r="AP31" s="669" t="s">
        <v>311</v>
      </c>
      <c r="AQ31" s="670"/>
      <c r="AR31" s="670"/>
      <c r="AS31" s="670"/>
      <c r="AT31" s="675" t="s">
        <v>312</v>
      </c>
      <c r="AU31" s="218"/>
      <c r="AV31" s="218"/>
      <c r="AW31" s="218"/>
      <c r="AX31" s="609" t="s">
        <v>188</v>
      </c>
      <c r="AY31" s="610"/>
      <c r="AZ31" s="610"/>
      <c r="BA31" s="610"/>
      <c r="BB31" s="610"/>
      <c r="BC31" s="610"/>
      <c r="BD31" s="610"/>
      <c r="BE31" s="610"/>
      <c r="BF31" s="611"/>
      <c r="BG31" s="679">
        <v>99.6</v>
      </c>
      <c r="BH31" s="667"/>
      <c r="BI31" s="667"/>
      <c r="BJ31" s="667"/>
      <c r="BK31" s="667"/>
      <c r="BL31" s="667"/>
      <c r="BM31" s="618">
        <v>98.4</v>
      </c>
      <c r="BN31" s="667"/>
      <c r="BO31" s="667"/>
      <c r="BP31" s="667"/>
      <c r="BQ31" s="668"/>
      <c r="BR31" s="679">
        <v>99.5</v>
      </c>
      <c r="BS31" s="667"/>
      <c r="BT31" s="667"/>
      <c r="BU31" s="667"/>
      <c r="BV31" s="667"/>
      <c r="BW31" s="667"/>
      <c r="BX31" s="618">
        <v>98.2</v>
      </c>
      <c r="BY31" s="667"/>
      <c r="BZ31" s="667"/>
      <c r="CA31" s="667"/>
      <c r="CB31" s="668"/>
      <c r="CD31" s="661"/>
      <c r="CE31" s="662"/>
      <c r="CF31" s="620" t="s">
        <v>313</v>
      </c>
      <c r="CG31" s="621"/>
      <c r="CH31" s="621"/>
      <c r="CI31" s="621"/>
      <c r="CJ31" s="621"/>
      <c r="CK31" s="621"/>
      <c r="CL31" s="621"/>
      <c r="CM31" s="621"/>
      <c r="CN31" s="621"/>
      <c r="CO31" s="621"/>
      <c r="CP31" s="621"/>
      <c r="CQ31" s="622"/>
      <c r="CR31" s="623">
        <v>141566</v>
      </c>
      <c r="CS31" s="655"/>
      <c r="CT31" s="655"/>
      <c r="CU31" s="655"/>
      <c r="CV31" s="655"/>
      <c r="CW31" s="655"/>
      <c r="CX31" s="655"/>
      <c r="CY31" s="656"/>
      <c r="CZ31" s="628">
        <v>0.3</v>
      </c>
      <c r="DA31" s="653"/>
      <c r="DB31" s="653"/>
      <c r="DC31" s="657"/>
      <c r="DD31" s="632">
        <v>141566</v>
      </c>
      <c r="DE31" s="655"/>
      <c r="DF31" s="655"/>
      <c r="DG31" s="655"/>
      <c r="DH31" s="655"/>
      <c r="DI31" s="655"/>
      <c r="DJ31" s="655"/>
      <c r="DK31" s="656"/>
      <c r="DL31" s="632">
        <v>141566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2853800</v>
      </c>
      <c r="S32" s="624"/>
      <c r="T32" s="624"/>
      <c r="U32" s="624"/>
      <c r="V32" s="624"/>
      <c r="W32" s="624"/>
      <c r="X32" s="624"/>
      <c r="Y32" s="625"/>
      <c r="Z32" s="626">
        <v>4.9000000000000004</v>
      </c>
      <c r="AA32" s="626"/>
      <c r="AB32" s="626"/>
      <c r="AC32" s="626"/>
      <c r="AD32" s="627" t="s">
        <v>129</v>
      </c>
      <c r="AE32" s="627"/>
      <c r="AF32" s="627"/>
      <c r="AG32" s="627"/>
      <c r="AH32" s="627"/>
      <c r="AI32" s="627"/>
      <c r="AJ32" s="627"/>
      <c r="AK32" s="627"/>
      <c r="AL32" s="628" t="s">
        <v>129</v>
      </c>
      <c r="AM32" s="629"/>
      <c r="AN32" s="629"/>
      <c r="AO32" s="630"/>
      <c r="AP32" s="671"/>
      <c r="AQ32" s="672"/>
      <c r="AR32" s="672"/>
      <c r="AS32" s="672"/>
      <c r="AT32" s="676"/>
      <c r="AU32" s="214" t="s">
        <v>315</v>
      </c>
      <c r="AX32" s="620" t="s">
        <v>316</v>
      </c>
      <c r="AY32" s="621"/>
      <c r="AZ32" s="621"/>
      <c r="BA32" s="621"/>
      <c r="BB32" s="621"/>
      <c r="BC32" s="621"/>
      <c r="BD32" s="621"/>
      <c r="BE32" s="621"/>
      <c r="BF32" s="622"/>
      <c r="BG32" s="680">
        <v>99</v>
      </c>
      <c r="BH32" s="655"/>
      <c r="BI32" s="655"/>
      <c r="BJ32" s="655"/>
      <c r="BK32" s="655"/>
      <c r="BL32" s="655"/>
      <c r="BM32" s="629">
        <v>96.3</v>
      </c>
      <c r="BN32" s="655"/>
      <c r="BO32" s="655"/>
      <c r="BP32" s="655"/>
      <c r="BQ32" s="678"/>
      <c r="BR32" s="680">
        <v>99</v>
      </c>
      <c r="BS32" s="655"/>
      <c r="BT32" s="655"/>
      <c r="BU32" s="655"/>
      <c r="BV32" s="655"/>
      <c r="BW32" s="655"/>
      <c r="BX32" s="629">
        <v>95.8</v>
      </c>
      <c r="BY32" s="655"/>
      <c r="BZ32" s="655"/>
      <c r="CA32" s="655"/>
      <c r="CB32" s="678"/>
      <c r="CD32" s="663"/>
      <c r="CE32" s="664"/>
      <c r="CF32" s="620" t="s">
        <v>317</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3"/>
      <c r="DB32" s="653"/>
      <c r="DC32" s="657"/>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728214</v>
      </c>
      <c r="S33" s="624"/>
      <c r="T33" s="624"/>
      <c r="U33" s="624"/>
      <c r="V33" s="624"/>
      <c r="W33" s="624"/>
      <c r="X33" s="624"/>
      <c r="Y33" s="625"/>
      <c r="Z33" s="626">
        <v>1.3</v>
      </c>
      <c r="AA33" s="626"/>
      <c r="AB33" s="626"/>
      <c r="AC33" s="626"/>
      <c r="AD33" s="627">
        <v>79722</v>
      </c>
      <c r="AE33" s="627"/>
      <c r="AF33" s="627"/>
      <c r="AG33" s="627"/>
      <c r="AH33" s="627"/>
      <c r="AI33" s="627"/>
      <c r="AJ33" s="627"/>
      <c r="AK33" s="627"/>
      <c r="AL33" s="628">
        <v>0.2</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99.8</v>
      </c>
      <c r="BS33" s="682"/>
      <c r="BT33" s="682"/>
      <c r="BU33" s="682"/>
      <c r="BV33" s="682"/>
      <c r="BW33" s="682"/>
      <c r="BX33" s="683">
        <v>99.4</v>
      </c>
      <c r="BY33" s="682"/>
      <c r="BZ33" s="682"/>
      <c r="CA33" s="682"/>
      <c r="CB33" s="684"/>
      <c r="CD33" s="620" t="s">
        <v>320</v>
      </c>
      <c r="CE33" s="621"/>
      <c r="CF33" s="621"/>
      <c r="CG33" s="621"/>
      <c r="CH33" s="621"/>
      <c r="CI33" s="621"/>
      <c r="CJ33" s="621"/>
      <c r="CK33" s="621"/>
      <c r="CL33" s="621"/>
      <c r="CM33" s="621"/>
      <c r="CN33" s="621"/>
      <c r="CO33" s="621"/>
      <c r="CP33" s="621"/>
      <c r="CQ33" s="622"/>
      <c r="CR33" s="623">
        <v>22624449</v>
      </c>
      <c r="CS33" s="655"/>
      <c r="CT33" s="655"/>
      <c r="CU33" s="655"/>
      <c r="CV33" s="655"/>
      <c r="CW33" s="655"/>
      <c r="CX33" s="655"/>
      <c r="CY33" s="656"/>
      <c r="CZ33" s="628">
        <v>41.9</v>
      </c>
      <c r="DA33" s="653"/>
      <c r="DB33" s="653"/>
      <c r="DC33" s="657"/>
      <c r="DD33" s="632">
        <v>19536746</v>
      </c>
      <c r="DE33" s="655"/>
      <c r="DF33" s="655"/>
      <c r="DG33" s="655"/>
      <c r="DH33" s="655"/>
      <c r="DI33" s="655"/>
      <c r="DJ33" s="655"/>
      <c r="DK33" s="656"/>
      <c r="DL33" s="632">
        <v>13219168</v>
      </c>
      <c r="DM33" s="655"/>
      <c r="DN33" s="655"/>
      <c r="DO33" s="655"/>
      <c r="DP33" s="655"/>
      <c r="DQ33" s="655"/>
      <c r="DR33" s="655"/>
      <c r="DS33" s="655"/>
      <c r="DT33" s="655"/>
      <c r="DU33" s="655"/>
      <c r="DV33" s="656"/>
      <c r="DW33" s="628">
        <v>41.3</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51254</v>
      </c>
      <c r="S34" s="624"/>
      <c r="T34" s="624"/>
      <c r="U34" s="624"/>
      <c r="V34" s="624"/>
      <c r="W34" s="624"/>
      <c r="X34" s="624"/>
      <c r="Y34" s="625"/>
      <c r="Z34" s="626">
        <v>0.1</v>
      </c>
      <c r="AA34" s="626"/>
      <c r="AB34" s="626"/>
      <c r="AC34" s="626"/>
      <c r="AD34" s="627" t="s">
        <v>129</v>
      </c>
      <c r="AE34" s="627"/>
      <c r="AF34" s="627"/>
      <c r="AG34" s="627"/>
      <c r="AH34" s="627"/>
      <c r="AI34" s="627"/>
      <c r="AJ34" s="627"/>
      <c r="AK34" s="627"/>
      <c r="AL34" s="628" t="s">
        <v>138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9012385</v>
      </c>
      <c r="CS34" s="624"/>
      <c r="CT34" s="624"/>
      <c r="CU34" s="624"/>
      <c r="CV34" s="624"/>
      <c r="CW34" s="624"/>
      <c r="CX34" s="624"/>
      <c r="CY34" s="625"/>
      <c r="CZ34" s="628">
        <v>16.7</v>
      </c>
      <c r="DA34" s="653"/>
      <c r="DB34" s="653"/>
      <c r="DC34" s="657"/>
      <c r="DD34" s="632">
        <v>6725807</v>
      </c>
      <c r="DE34" s="624"/>
      <c r="DF34" s="624"/>
      <c r="DG34" s="624"/>
      <c r="DH34" s="624"/>
      <c r="DI34" s="624"/>
      <c r="DJ34" s="624"/>
      <c r="DK34" s="625"/>
      <c r="DL34" s="632">
        <v>6173573</v>
      </c>
      <c r="DM34" s="624"/>
      <c r="DN34" s="624"/>
      <c r="DO34" s="624"/>
      <c r="DP34" s="624"/>
      <c r="DQ34" s="624"/>
      <c r="DR34" s="624"/>
      <c r="DS34" s="624"/>
      <c r="DT34" s="624"/>
      <c r="DU34" s="624"/>
      <c r="DV34" s="625"/>
      <c r="DW34" s="628">
        <v>19.3</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2364282</v>
      </c>
      <c r="S35" s="624"/>
      <c r="T35" s="624"/>
      <c r="U35" s="624"/>
      <c r="V35" s="624"/>
      <c r="W35" s="624"/>
      <c r="X35" s="624"/>
      <c r="Y35" s="625"/>
      <c r="Z35" s="626">
        <v>4.0999999999999996</v>
      </c>
      <c r="AA35" s="626"/>
      <c r="AB35" s="626"/>
      <c r="AC35" s="626"/>
      <c r="AD35" s="627" t="s">
        <v>129</v>
      </c>
      <c r="AE35" s="627"/>
      <c r="AF35" s="627"/>
      <c r="AG35" s="627"/>
      <c r="AH35" s="627"/>
      <c r="AI35" s="627"/>
      <c r="AJ35" s="627"/>
      <c r="AK35" s="627"/>
      <c r="AL35" s="628" t="s">
        <v>129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726063</v>
      </c>
      <c r="CS35" s="655"/>
      <c r="CT35" s="655"/>
      <c r="CU35" s="655"/>
      <c r="CV35" s="655"/>
      <c r="CW35" s="655"/>
      <c r="CX35" s="655"/>
      <c r="CY35" s="656"/>
      <c r="CZ35" s="628">
        <v>1.3</v>
      </c>
      <c r="DA35" s="653"/>
      <c r="DB35" s="653"/>
      <c r="DC35" s="657"/>
      <c r="DD35" s="632">
        <v>713320</v>
      </c>
      <c r="DE35" s="655"/>
      <c r="DF35" s="655"/>
      <c r="DG35" s="655"/>
      <c r="DH35" s="655"/>
      <c r="DI35" s="655"/>
      <c r="DJ35" s="655"/>
      <c r="DK35" s="656"/>
      <c r="DL35" s="632">
        <v>713320</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2986403</v>
      </c>
      <c r="S36" s="624"/>
      <c r="T36" s="624"/>
      <c r="U36" s="624"/>
      <c r="V36" s="624"/>
      <c r="W36" s="624"/>
      <c r="X36" s="624"/>
      <c r="Y36" s="625"/>
      <c r="Z36" s="626">
        <v>5.0999999999999996</v>
      </c>
      <c r="AA36" s="626"/>
      <c r="AB36" s="626"/>
      <c r="AC36" s="626"/>
      <c r="AD36" s="627" t="s">
        <v>129</v>
      </c>
      <c r="AE36" s="627"/>
      <c r="AF36" s="627"/>
      <c r="AG36" s="627"/>
      <c r="AH36" s="627"/>
      <c r="AI36" s="627"/>
      <c r="AJ36" s="627"/>
      <c r="AK36" s="627"/>
      <c r="AL36" s="628" t="s">
        <v>129</v>
      </c>
      <c r="AM36" s="629"/>
      <c r="AN36" s="629"/>
      <c r="AO36" s="630"/>
      <c r="AP36" s="222"/>
      <c r="AQ36" s="689" t="s">
        <v>328</v>
      </c>
      <c r="AR36" s="690"/>
      <c r="AS36" s="690"/>
      <c r="AT36" s="690"/>
      <c r="AU36" s="690"/>
      <c r="AV36" s="690"/>
      <c r="AW36" s="690"/>
      <c r="AX36" s="690"/>
      <c r="AY36" s="691"/>
      <c r="AZ36" s="612">
        <v>4007538</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577916</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6970322</v>
      </c>
      <c r="CS36" s="624"/>
      <c r="CT36" s="624"/>
      <c r="CU36" s="624"/>
      <c r="CV36" s="624"/>
      <c r="CW36" s="624"/>
      <c r="CX36" s="624"/>
      <c r="CY36" s="625"/>
      <c r="CZ36" s="628">
        <v>12.9</v>
      </c>
      <c r="DA36" s="653"/>
      <c r="DB36" s="653"/>
      <c r="DC36" s="657"/>
      <c r="DD36" s="632">
        <v>6727967</v>
      </c>
      <c r="DE36" s="624"/>
      <c r="DF36" s="624"/>
      <c r="DG36" s="624"/>
      <c r="DH36" s="624"/>
      <c r="DI36" s="624"/>
      <c r="DJ36" s="624"/>
      <c r="DK36" s="625"/>
      <c r="DL36" s="632">
        <v>4948774</v>
      </c>
      <c r="DM36" s="624"/>
      <c r="DN36" s="624"/>
      <c r="DO36" s="624"/>
      <c r="DP36" s="624"/>
      <c r="DQ36" s="624"/>
      <c r="DR36" s="624"/>
      <c r="DS36" s="624"/>
      <c r="DT36" s="624"/>
      <c r="DU36" s="624"/>
      <c r="DV36" s="625"/>
      <c r="DW36" s="628">
        <v>15.5</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1460367</v>
      </c>
      <c r="S37" s="624"/>
      <c r="T37" s="624"/>
      <c r="U37" s="624"/>
      <c r="V37" s="624"/>
      <c r="W37" s="624"/>
      <c r="X37" s="624"/>
      <c r="Y37" s="625"/>
      <c r="Z37" s="626">
        <v>2.5</v>
      </c>
      <c r="AA37" s="626"/>
      <c r="AB37" s="626"/>
      <c r="AC37" s="626"/>
      <c r="AD37" s="627">
        <v>3211</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1803984</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458964</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2862340</v>
      </c>
      <c r="CS37" s="655"/>
      <c r="CT37" s="655"/>
      <c r="CU37" s="655"/>
      <c r="CV37" s="655"/>
      <c r="CW37" s="655"/>
      <c r="CX37" s="655"/>
      <c r="CY37" s="656"/>
      <c r="CZ37" s="628">
        <v>5.3</v>
      </c>
      <c r="DA37" s="653"/>
      <c r="DB37" s="653"/>
      <c r="DC37" s="657"/>
      <c r="DD37" s="632">
        <v>2862340</v>
      </c>
      <c r="DE37" s="655"/>
      <c r="DF37" s="655"/>
      <c r="DG37" s="655"/>
      <c r="DH37" s="655"/>
      <c r="DI37" s="655"/>
      <c r="DJ37" s="655"/>
      <c r="DK37" s="656"/>
      <c r="DL37" s="632">
        <v>2346523</v>
      </c>
      <c r="DM37" s="655"/>
      <c r="DN37" s="655"/>
      <c r="DO37" s="655"/>
      <c r="DP37" s="655"/>
      <c r="DQ37" s="655"/>
      <c r="DR37" s="655"/>
      <c r="DS37" s="655"/>
      <c r="DT37" s="655"/>
      <c r="DU37" s="655"/>
      <c r="DV37" s="656"/>
      <c r="DW37" s="628">
        <v>7.3</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3008600</v>
      </c>
      <c r="S38" s="624"/>
      <c r="T38" s="624"/>
      <c r="U38" s="624"/>
      <c r="V38" s="624"/>
      <c r="W38" s="624"/>
      <c r="X38" s="624"/>
      <c r="Y38" s="625"/>
      <c r="Z38" s="626">
        <v>5.2</v>
      </c>
      <c r="AA38" s="626"/>
      <c r="AB38" s="626"/>
      <c r="AC38" s="626"/>
      <c r="AD38" s="627" t="s">
        <v>129</v>
      </c>
      <c r="AE38" s="627"/>
      <c r="AF38" s="627"/>
      <c r="AG38" s="627"/>
      <c r="AH38" s="627"/>
      <c r="AI38" s="627"/>
      <c r="AJ38" s="627"/>
      <c r="AK38" s="627"/>
      <c r="AL38" s="628" t="s">
        <v>129</v>
      </c>
      <c r="AM38" s="629"/>
      <c r="AN38" s="629"/>
      <c r="AO38" s="630"/>
      <c r="AQ38" s="686" t="s">
        <v>336</v>
      </c>
      <c r="AR38" s="687"/>
      <c r="AS38" s="687"/>
      <c r="AT38" s="687"/>
      <c r="AU38" s="687"/>
      <c r="AV38" s="687"/>
      <c r="AW38" s="687"/>
      <c r="AX38" s="687"/>
      <c r="AY38" s="688"/>
      <c r="AZ38" s="623">
        <v>198052</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11485</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2185706</v>
      </c>
      <c r="CS38" s="624"/>
      <c r="CT38" s="624"/>
      <c r="CU38" s="624"/>
      <c r="CV38" s="624"/>
      <c r="CW38" s="624"/>
      <c r="CX38" s="624"/>
      <c r="CY38" s="625"/>
      <c r="CZ38" s="628">
        <v>4</v>
      </c>
      <c r="DA38" s="653"/>
      <c r="DB38" s="653"/>
      <c r="DC38" s="657"/>
      <c r="DD38" s="632">
        <v>1714681</v>
      </c>
      <c r="DE38" s="624"/>
      <c r="DF38" s="624"/>
      <c r="DG38" s="624"/>
      <c r="DH38" s="624"/>
      <c r="DI38" s="624"/>
      <c r="DJ38" s="624"/>
      <c r="DK38" s="625"/>
      <c r="DL38" s="632">
        <v>1383501</v>
      </c>
      <c r="DM38" s="624"/>
      <c r="DN38" s="624"/>
      <c r="DO38" s="624"/>
      <c r="DP38" s="624"/>
      <c r="DQ38" s="624"/>
      <c r="DR38" s="624"/>
      <c r="DS38" s="624"/>
      <c r="DT38" s="624"/>
      <c r="DU38" s="624"/>
      <c r="DV38" s="625"/>
      <c r="DW38" s="628">
        <v>4.3</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138</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138</v>
      </c>
      <c r="AM39" s="629"/>
      <c r="AN39" s="629"/>
      <c r="AO39" s="630"/>
      <c r="AQ39" s="686" t="s">
        <v>340</v>
      </c>
      <c r="AR39" s="687"/>
      <c r="AS39" s="687"/>
      <c r="AT39" s="687"/>
      <c r="AU39" s="687"/>
      <c r="AV39" s="687"/>
      <c r="AW39" s="687"/>
      <c r="AX39" s="687"/>
      <c r="AY39" s="688"/>
      <c r="AZ39" s="623">
        <v>17848</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17288</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3421432</v>
      </c>
      <c r="CS39" s="655"/>
      <c r="CT39" s="655"/>
      <c r="CU39" s="655"/>
      <c r="CV39" s="655"/>
      <c r="CW39" s="655"/>
      <c r="CX39" s="655"/>
      <c r="CY39" s="656"/>
      <c r="CZ39" s="628">
        <v>6.3</v>
      </c>
      <c r="DA39" s="653"/>
      <c r="DB39" s="653"/>
      <c r="DC39" s="657"/>
      <c r="DD39" s="632">
        <v>3400000</v>
      </c>
      <c r="DE39" s="655"/>
      <c r="DF39" s="655"/>
      <c r="DG39" s="655"/>
      <c r="DH39" s="655"/>
      <c r="DI39" s="655"/>
      <c r="DJ39" s="655"/>
      <c r="DK39" s="656"/>
      <c r="DL39" s="632" t="s">
        <v>129</v>
      </c>
      <c r="DM39" s="655"/>
      <c r="DN39" s="655"/>
      <c r="DO39" s="655"/>
      <c r="DP39" s="655"/>
      <c r="DQ39" s="655"/>
      <c r="DR39" s="655"/>
      <c r="DS39" s="655"/>
      <c r="DT39" s="655"/>
      <c r="DU39" s="655"/>
      <c r="DV39" s="656"/>
      <c r="DW39" s="628" t="s">
        <v>138</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t="s">
        <v>138</v>
      </c>
      <c r="S40" s="624"/>
      <c r="T40" s="624"/>
      <c r="U40" s="624"/>
      <c r="V40" s="624"/>
      <c r="W40" s="624"/>
      <c r="X40" s="624"/>
      <c r="Y40" s="625"/>
      <c r="Z40" s="626" t="s">
        <v>129</v>
      </c>
      <c r="AA40" s="626"/>
      <c r="AB40" s="626"/>
      <c r="AC40" s="626"/>
      <c r="AD40" s="627" t="s">
        <v>129</v>
      </c>
      <c r="AE40" s="627"/>
      <c r="AF40" s="627"/>
      <c r="AG40" s="627"/>
      <c r="AH40" s="627"/>
      <c r="AI40" s="627"/>
      <c r="AJ40" s="627"/>
      <c r="AK40" s="627"/>
      <c r="AL40" s="628" t="s">
        <v>129</v>
      </c>
      <c r="AM40" s="629"/>
      <c r="AN40" s="629"/>
      <c r="AO40" s="630"/>
      <c r="AQ40" s="686" t="s">
        <v>344</v>
      </c>
      <c r="AR40" s="687"/>
      <c r="AS40" s="687"/>
      <c r="AT40" s="687"/>
      <c r="AU40" s="687"/>
      <c r="AV40" s="687"/>
      <c r="AW40" s="687"/>
      <c r="AX40" s="687"/>
      <c r="AY40" s="688"/>
      <c r="AZ40" s="623" t="s">
        <v>138</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124</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308541</v>
      </c>
      <c r="CS40" s="624"/>
      <c r="CT40" s="624"/>
      <c r="CU40" s="624"/>
      <c r="CV40" s="624"/>
      <c r="CW40" s="624"/>
      <c r="CX40" s="624"/>
      <c r="CY40" s="625"/>
      <c r="CZ40" s="628">
        <v>0.6</v>
      </c>
      <c r="DA40" s="653"/>
      <c r="DB40" s="653"/>
      <c r="DC40" s="657"/>
      <c r="DD40" s="632">
        <v>254971</v>
      </c>
      <c r="DE40" s="624"/>
      <c r="DF40" s="624"/>
      <c r="DG40" s="624"/>
      <c r="DH40" s="624"/>
      <c r="DI40" s="624"/>
      <c r="DJ40" s="624"/>
      <c r="DK40" s="625"/>
      <c r="DL40" s="632" t="s">
        <v>138</v>
      </c>
      <c r="DM40" s="624"/>
      <c r="DN40" s="624"/>
      <c r="DO40" s="624"/>
      <c r="DP40" s="624"/>
      <c r="DQ40" s="624"/>
      <c r="DR40" s="624"/>
      <c r="DS40" s="624"/>
      <c r="DT40" s="624"/>
      <c r="DU40" s="624"/>
      <c r="DV40" s="625"/>
      <c r="DW40" s="628" t="s">
        <v>138</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58209302</v>
      </c>
      <c r="S41" s="696"/>
      <c r="T41" s="696"/>
      <c r="U41" s="696"/>
      <c r="V41" s="696"/>
      <c r="W41" s="696"/>
      <c r="X41" s="696"/>
      <c r="Y41" s="700"/>
      <c r="Z41" s="701">
        <v>100</v>
      </c>
      <c r="AA41" s="701"/>
      <c r="AB41" s="701"/>
      <c r="AC41" s="701"/>
      <c r="AD41" s="702">
        <v>32021196</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674383</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138</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138</v>
      </c>
      <c r="CS41" s="655"/>
      <c r="CT41" s="655"/>
      <c r="CU41" s="655"/>
      <c r="CV41" s="655"/>
      <c r="CW41" s="655"/>
      <c r="CX41" s="655"/>
      <c r="CY41" s="656"/>
      <c r="CZ41" s="628" t="s">
        <v>129</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1313271</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348</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10021626</v>
      </c>
      <c r="CS42" s="655"/>
      <c r="CT42" s="655"/>
      <c r="CU42" s="655"/>
      <c r="CV42" s="655"/>
      <c r="CW42" s="655"/>
      <c r="CX42" s="655"/>
      <c r="CY42" s="656"/>
      <c r="CZ42" s="628">
        <v>18.600000000000001</v>
      </c>
      <c r="DA42" s="653"/>
      <c r="DB42" s="653"/>
      <c r="DC42" s="657"/>
      <c r="DD42" s="632">
        <v>2595799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265642</v>
      </c>
      <c r="CS43" s="655"/>
      <c r="CT43" s="655"/>
      <c r="CU43" s="655"/>
      <c r="CV43" s="655"/>
      <c r="CW43" s="655"/>
      <c r="CX43" s="655"/>
      <c r="CY43" s="656"/>
      <c r="CZ43" s="628">
        <v>0.5</v>
      </c>
      <c r="DA43" s="653"/>
      <c r="DB43" s="653"/>
      <c r="DC43" s="657"/>
      <c r="DD43" s="632">
        <v>265536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304</v>
      </c>
      <c r="CE44" s="660"/>
      <c r="CF44" s="620" t="s">
        <v>358</v>
      </c>
      <c r="CG44" s="621"/>
      <c r="CH44" s="621"/>
      <c r="CI44" s="621"/>
      <c r="CJ44" s="621"/>
      <c r="CK44" s="621"/>
      <c r="CL44" s="621"/>
      <c r="CM44" s="621"/>
      <c r="CN44" s="621"/>
      <c r="CO44" s="621"/>
      <c r="CP44" s="621"/>
      <c r="CQ44" s="622"/>
      <c r="CR44" s="623">
        <v>9965341</v>
      </c>
      <c r="CS44" s="624"/>
      <c r="CT44" s="624"/>
      <c r="CU44" s="624"/>
      <c r="CV44" s="624"/>
      <c r="CW44" s="624"/>
      <c r="CX44" s="624"/>
      <c r="CY44" s="625"/>
      <c r="CZ44" s="628">
        <v>18.399999999999999</v>
      </c>
      <c r="DA44" s="629"/>
      <c r="DB44" s="629"/>
      <c r="DC44" s="635"/>
      <c r="DD44" s="632">
        <v>2545231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5768633</v>
      </c>
      <c r="CS45" s="655"/>
      <c r="CT45" s="655"/>
      <c r="CU45" s="655"/>
      <c r="CV45" s="655"/>
      <c r="CW45" s="655"/>
      <c r="CX45" s="655"/>
      <c r="CY45" s="656"/>
      <c r="CZ45" s="628">
        <v>10.7</v>
      </c>
      <c r="DA45" s="653"/>
      <c r="DB45" s="653"/>
      <c r="DC45" s="657"/>
      <c r="DD45" s="632">
        <v>296382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4187762</v>
      </c>
      <c r="CS46" s="624"/>
      <c r="CT46" s="624"/>
      <c r="CU46" s="624"/>
      <c r="CV46" s="624"/>
      <c r="CW46" s="624"/>
      <c r="CX46" s="624"/>
      <c r="CY46" s="625"/>
      <c r="CZ46" s="628">
        <v>7.8</v>
      </c>
      <c r="DA46" s="629"/>
      <c r="DB46" s="629"/>
      <c r="DC46" s="635"/>
      <c r="DD46" s="632">
        <v>2239903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v>56285</v>
      </c>
      <c r="CS47" s="655"/>
      <c r="CT47" s="655"/>
      <c r="CU47" s="655"/>
      <c r="CV47" s="655"/>
      <c r="CW47" s="655"/>
      <c r="CX47" s="655"/>
      <c r="CY47" s="656"/>
      <c r="CZ47" s="628">
        <v>0.1</v>
      </c>
      <c r="DA47" s="653"/>
      <c r="DB47" s="653"/>
      <c r="DC47" s="657"/>
      <c r="DD47" s="632">
        <v>50568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54020252</v>
      </c>
      <c r="CS49" s="682"/>
      <c r="CT49" s="682"/>
      <c r="CU49" s="682"/>
      <c r="CV49" s="682"/>
      <c r="CW49" s="682"/>
      <c r="CX49" s="682"/>
      <c r="CY49" s="711"/>
      <c r="CZ49" s="703">
        <v>100</v>
      </c>
      <c r="DA49" s="712"/>
      <c r="DB49" s="712"/>
      <c r="DC49" s="713"/>
      <c r="DD49" s="714">
        <v>35551514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WbQahD6zoyfe8VENYPXcC8C4ClZayWpwMZf0qq9YSbdaae5Vvqb3e4xYrzmgZlRlJh//Q4cR8BurTuksgYy9A==" saltValue="hNHjLcrCyfFLjLLdBmje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58183</v>
      </c>
      <c r="R7" s="753"/>
      <c r="S7" s="753"/>
      <c r="T7" s="753"/>
      <c r="U7" s="753"/>
      <c r="V7" s="753">
        <v>53994</v>
      </c>
      <c r="W7" s="753"/>
      <c r="X7" s="753"/>
      <c r="Y7" s="753"/>
      <c r="Z7" s="753"/>
      <c r="AA7" s="753">
        <v>4189</v>
      </c>
      <c r="AB7" s="753"/>
      <c r="AC7" s="753"/>
      <c r="AD7" s="753"/>
      <c r="AE7" s="754"/>
      <c r="AF7" s="755">
        <v>3538</v>
      </c>
      <c r="AG7" s="756"/>
      <c r="AH7" s="756"/>
      <c r="AI7" s="756"/>
      <c r="AJ7" s="757"/>
      <c r="AK7" s="758">
        <v>2364</v>
      </c>
      <c r="AL7" s="759"/>
      <c r="AM7" s="759"/>
      <c r="AN7" s="759"/>
      <c r="AO7" s="759"/>
      <c r="AP7" s="759">
        <v>19876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582</v>
      </c>
      <c r="BT7" s="747"/>
      <c r="BU7" s="747"/>
      <c r="BV7" s="747"/>
      <c r="BW7" s="747"/>
      <c r="BX7" s="747"/>
      <c r="BY7" s="747"/>
      <c r="BZ7" s="747"/>
      <c r="CA7" s="747"/>
      <c r="CB7" s="747"/>
      <c r="CC7" s="747"/>
      <c r="CD7" s="747"/>
      <c r="CE7" s="747"/>
      <c r="CF7" s="747"/>
      <c r="CG7" s="762"/>
      <c r="CH7" s="743">
        <v>2</v>
      </c>
      <c r="CI7" s="744"/>
      <c r="CJ7" s="744"/>
      <c r="CK7" s="744"/>
      <c r="CL7" s="745"/>
      <c r="CM7" s="743">
        <v>132</v>
      </c>
      <c r="CN7" s="744"/>
      <c r="CO7" s="744"/>
      <c r="CP7" s="744"/>
      <c r="CQ7" s="745"/>
      <c r="CR7" s="743">
        <v>15</v>
      </c>
      <c r="CS7" s="744"/>
      <c r="CT7" s="744"/>
      <c r="CU7" s="744"/>
      <c r="CV7" s="745"/>
      <c r="CW7" s="743" t="s">
        <v>581</v>
      </c>
      <c r="CX7" s="744"/>
      <c r="CY7" s="744"/>
      <c r="CZ7" s="744"/>
      <c r="DA7" s="745"/>
      <c r="DB7" s="743">
        <v>300</v>
      </c>
      <c r="DC7" s="744"/>
      <c r="DD7" s="744"/>
      <c r="DE7" s="744"/>
      <c r="DF7" s="745"/>
      <c r="DG7" s="743">
        <v>1523</v>
      </c>
      <c r="DH7" s="744"/>
      <c r="DI7" s="744"/>
      <c r="DJ7" s="744"/>
      <c r="DK7" s="745"/>
      <c r="DL7" s="743" t="s">
        <v>581</v>
      </c>
      <c r="DM7" s="744"/>
      <c r="DN7" s="744"/>
      <c r="DO7" s="744"/>
      <c r="DP7" s="745"/>
      <c r="DQ7" s="743" t="s">
        <v>581</v>
      </c>
      <c r="DR7" s="744"/>
      <c r="DS7" s="744"/>
      <c r="DT7" s="744"/>
      <c r="DU7" s="745"/>
      <c r="DV7" s="746"/>
      <c r="DW7" s="747"/>
      <c r="DX7" s="747"/>
      <c r="DY7" s="747"/>
      <c r="DZ7" s="748"/>
      <c r="EA7" s="234"/>
    </row>
    <row r="8" spans="1:131" s="235" customFormat="1" ht="26.25" customHeight="1" x14ac:dyDescent="0.15">
      <c r="A8" s="238">
        <v>2</v>
      </c>
      <c r="B8" s="780" t="s">
        <v>388</v>
      </c>
      <c r="C8" s="781"/>
      <c r="D8" s="781"/>
      <c r="E8" s="781"/>
      <c r="F8" s="781"/>
      <c r="G8" s="781"/>
      <c r="H8" s="781"/>
      <c r="I8" s="781"/>
      <c r="J8" s="781"/>
      <c r="K8" s="781"/>
      <c r="L8" s="781"/>
      <c r="M8" s="781"/>
      <c r="N8" s="781"/>
      <c r="O8" s="781"/>
      <c r="P8" s="782"/>
      <c r="Q8" s="783">
        <v>583</v>
      </c>
      <c r="R8" s="784"/>
      <c r="S8" s="784"/>
      <c r="T8" s="784"/>
      <c r="U8" s="784"/>
      <c r="V8" s="784">
        <v>583</v>
      </c>
      <c r="W8" s="784"/>
      <c r="X8" s="784"/>
      <c r="Y8" s="784"/>
      <c r="Z8" s="784"/>
      <c r="AA8" s="784">
        <v>0</v>
      </c>
      <c r="AB8" s="784"/>
      <c r="AC8" s="784"/>
      <c r="AD8" s="784"/>
      <c r="AE8" s="785"/>
      <c r="AF8" s="786" t="s">
        <v>129</v>
      </c>
      <c r="AG8" s="787"/>
      <c r="AH8" s="787"/>
      <c r="AI8" s="787"/>
      <c r="AJ8" s="788"/>
      <c r="AK8" s="769">
        <v>145</v>
      </c>
      <c r="AL8" s="770"/>
      <c r="AM8" s="770"/>
      <c r="AN8" s="770"/>
      <c r="AO8" s="770"/>
      <c r="AP8" s="770">
        <v>3843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583</v>
      </c>
      <c r="BT8" s="774"/>
      <c r="BU8" s="774"/>
      <c r="BV8" s="774"/>
      <c r="BW8" s="774"/>
      <c r="BX8" s="774"/>
      <c r="BY8" s="774"/>
      <c r="BZ8" s="774"/>
      <c r="CA8" s="774"/>
      <c r="CB8" s="774"/>
      <c r="CC8" s="774"/>
      <c r="CD8" s="774"/>
      <c r="CE8" s="774"/>
      <c r="CF8" s="774"/>
      <c r="CG8" s="775"/>
      <c r="CH8" s="776">
        <v>6</v>
      </c>
      <c r="CI8" s="777"/>
      <c r="CJ8" s="777"/>
      <c r="CK8" s="777"/>
      <c r="CL8" s="778"/>
      <c r="CM8" s="776">
        <v>73</v>
      </c>
      <c r="CN8" s="777"/>
      <c r="CO8" s="777"/>
      <c r="CP8" s="777"/>
      <c r="CQ8" s="778"/>
      <c r="CR8" s="776">
        <v>27</v>
      </c>
      <c r="CS8" s="777"/>
      <c r="CT8" s="777"/>
      <c r="CU8" s="777"/>
      <c r="CV8" s="778"/>
      <c r="CW8" s="776" t="s">
        <v>581</v>
      </c>
      <c r="CX8" s="777"/>
      <c r="CY8" s="777"/>
      <c r="CZ8" s="777"/>
      <c r="DA8" s="778"/>
      <c r="DB8" s="776" t="s">
        <v>581</v>
      </c>
      <c r="DC8" s="777"/>
      <c r="DD8" s="777"/>
      <c r="DE8" s="777"/>
      <c r="DF8" s="778"/>
      <c r="DG8" s="776" t="s">
        <v>581</v>
      </c>
      <c r="DH8" s="777"/>
      <c r="DI8" s="777"/>
      <c r="DJ8" s="777"/>
      <c r="DK8" s="778"/>
      <c r="DL8" s="776" t="s">
        <v>581</v>
      </c>
      <c r="DM8" s="777"/>
      <c r="DN8" s="777"/>
      <c r="DO8" s="777"/>
      <c r="DP8" s="778"/>
      <c r="DQ8" s="776" t="s">
        <v>581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584</v>
      </c>
      <c r="BT9" s="774"/>
      <c r="BU9" s="774"/>
      <c r="BV9" s="774"/>
      <c r="BW9" s="774"/>
      <c r="BX9" s="774"/>
      <c r="BY9" s="774"/>
      <c r="BZ9" s="774"/>
      <c r="CA9" s="774"/>
      <c r="CB9" s="774"/>
      <c r="CC9" s="774"/>
      <c r="CD9" s="774"/>
      <c r="CE9" s="774"/>
      <c r="CF9" s="774"/>
      <c r="CG9" s="775"/>
      <c r="CH9" s="776">
        <v>-9</v>
      </c>
      <c r="CI9" s="777"/>
      <c r="CJ9" s="777"/>
      <c r="CK9" s="777"/>
      <c r="CL9" s="778"/>
      <c r="CM9" s="776">
        <v>99</v>
      </c>
      <c r="CN9" s="777"/>
      <c r="CO9" s="777"/>
      <c r="CP9" s="777"/>
      <c r="CQ9" s="778"/>
      <c r="CR9" s="776">
        <v>6</v>
      </c>
      <c r="CS9" s="777"/>
      <c r="CT9" s="777"/>
      <c r="CU9" s="777"/>
      <c r="CV9" s="778"/>
      <c r="CW9" s="776">
        <v>7</v>
      </c>
      <c r="CX9" s="777"/>
      <c r="CY9" s="777"/>
      <c r="CZ9" s="777"/>
      <c r="DA9" s="778"/>
      <c r="DB9" s="776" t="s">
        <v>581</v>
      </c>
      <c r="DC9" s="777"/>
      <c r="DD9" s="777"/>
      <c r="DE9" s="777"/>
      <c r="DF9" s="778"/>
      <c r="DG9" s="776" t="s">
        <v>581</v>
      </c>
      <c r="DH9" s="777"/>
      <c r="DI9" s="777"/>
      <c r="DJ9" s="777"/>
      <c r="DK9" s="778"/>
      <c r="DL9" s="776" t="s">
        <v>581</v>
      </c>
      <c r="DM9" s="777"/>
      <c r="DN9" s="777"/>
      <c r="DO9" s="777"/>
      <c r="DP9" s="778"/>
      <c r="DQ9" s="776" t="s">
        <v>581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58209</v>
      </c>
      <c r="R23" s="793"/>
      <c r="S23" s="793"/>
      <c r="T23" s="793"/>
      <c r="U23" s="793"/>
      <c r="V23" s="793">
        <v>54020</v>
      </c>
      <c r="W23" s="793"/>
      <c r="X23" s="793"/>
      <c r="Y23" s="793"/>
      <c r="Z23" s="793"/>
      <c r="AA23" s="793">
        <v>4189</v>
      </c>
      <c r="AB23" s="793"/>
      <c r="AC23" s="793"/>
      <c r="AD23" s="793"/>
      <c r="AE23" s="794"/>
      <c r="AF23" s="795">
        <v>3538</v>
      </c>
      <c r="AG23" s="793"/>
      <c r="AH23" s="793"/>
      <c r="AI23" s="793"/>
      <c r="AJ23" s="796"/>
      <c r="AK23" s="797"/>
      <c r="AL23" s="798"/>
      <c r="AM23" s="798"/>
      <c r="AN23" s="798"/>
      <c r="AO23" s="798"/>
      <c r="AP23" s="793">
        <v>23719</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9576</v>
      </c>
      <c r="R28" s="823"/>
      <c r="S28" s="823"/>
      <c r="T28" s="823"/>
      <c r="U28" s="823"/>
      <c r="V28" s="823">
        <v>9005</v>
      </c>
      <c r="W28" s="823"/>
      <c r="X28" s="823"/>
      <c r="Y28" s="823"/>
      <c r="Z28" s="823"/>
      <c r="AA28" s="823">
        <v>571</v>
      </c>
      <c r="AB28" s="823"/>
      <c r="AC28" s="823"/>
      <c r="AD28" s="823"/>
      <c r="AE28" s="824"/>
      <c r="AF28" s="825">
        <v>571</v>
      </c>
      <c r="AG28" s="823"/>
      <c r="AH28" s="823"/>
      <c r="AI28" s="823"/>
      <c r="AJ28" s="826"/>
      <c r="AK28" s="827">
        <v>674</v>
      </c>
      <c r="AL28" s="828"/>
      <c r="AM28" s="828"/>
      <c r="AN28" s="828"/>
      <c r="AO28" s="828"/>
      <c r="AP28" s="828" t="s">
        <v>581</v>
      </c>
      <c r="AQ28" s="828"/>
      <c r="AR28" s="828"/>
      <c r="AS28" s="828"/>
      <c r="AT28" s="828"/>
      <c r="AU28" s="828" t="s">
        <v>581</v>
      </c>
      <c r="AV28" s="828"/>
      <c r="AW28" s="828"/>
      <c r="AX28" s="828"/>
      <c r="AY28" s="828"/>
      <c r="AZ28" s="829" t="s">
        <v>581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1654</v>
      </c>
      <c r="R29" s="784"/>
      <c r="S29" s="784"/>
      <c r="T29" s="784"/>
      <c r="U29" s="784"/>
      <c r="V29" s="784">
        <v>1649</v>
      </c>
      <c r="W29" s="784"/>
      <c r="X29" s="784"/>
      <c r="Y29" s="784"/>
      <c r="Z29" s="784"/>
      <c r="AA29" s="784">
        <v>5</v>
      </c>
      <c r="AB29" s="784"/>
      <c r="AC29" s="784"/>
      <c r="AD29" s="784"/>
      <c r="AE29" s="785"/>
      <c r="AF29" s="786">
        <v>5</v>
      </c>
      <c r="AG29" s="787"/>
      <c r="AH29" s="787"/>
      <c r="AI29" s="787"/>
      <c r="AJ29" s="788"/>
      <c r="AK29" s="834">
        <v>281</v>
      </c>
      <c r="AL29" s="830"/>
      <c r="AM29" s="830"/>
      <c r="AN29" s="830"/>
      <c r="AO29" s="830"/>
      <c r="AP29" s="830" t="s">
        <v>581</v>
      </c>
      <c r="AQ29" s="830"/>
      <c r="AR29" s="830"/>
      <c r="AS29" s="830"/>
      <c r="AT29" s="830"/>
      <c r="AU29" s="830" t="s">
        <v>581</v>
      </c>
      <c r="AV29" s="830"/>
      <c r="AW29" s="830"/>
      <c r="AX29" s="830"/>
      <c r="AY29" s="830"/>
      <c r="AZ29" s="831" t="s">
        <v>581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2180</v>
      </c>
      <c r="R30" s="784"/>
      <c r="S30" s="784"/>
      <c r="T30" s="784"/>
      <c r="U30" s="784"/>
      <c r="V30" s="784">
        <v>2128</v>
      </c>
      <c r="W30" s="784"/>
      <c r="X30" s="784"/>
      <c r="Y30" s="784"/>
      <c r="Z30" s="784"/>
      <c r="AA30" s="784">
        <v>52</v>
      </c>
      <c r="AB30" s="784"/>
      <c r="AC30" s="784"/>
      <c r="AD30" s="784"/>
      <c r="AE30" s="785"/>
      <c r="AF30" s="786">
        <v>1467</v>
      </c>
      <c r="AG30" s="787"/>
      <c r="AH30" s="787"/>
      <c r="AI30" s="787"/>
      <c r="AJ30" s="788"/>
      <c r="AK30" s="834">
        <v>4</v>
      </c>
      <c r="AL30" s="830"/>
      <c r="AM30" s="830"/>
      <c r="AN30" s="830"/>
      <c r="AO30" s="830"/>
      <c r="AP30" s="830">
        <v>470</v>
      </c>
      <c r="AQ30" s="830"/>
      <c r="AR30" s="830"/>
      <c r="AS30" s="830"/>
      <c r="AT30" s="830"/>
      <c r="AU30" s="830">
        <v>8</v>
      </c>
      <c r="AV30" s="830"/>
      <c r="AW30" s="830"/>
      <c r="AX30" s="830"/>
      <c r="AY30" s="830"/>
      <c r="AZ30" s="831" t="s">
        <v>581</v>
      </c>
      <c r="BA30" s="831"/>
      <c r="BB30" s="831"/>
      <c r="BC30" s="831"/>
      <c r="BD30" s="831"/>
      <c r="BE30" s="832" t="s">
        <v>406</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4587</v>
      </c>
      <c r="R31" s="784"/>
      <c r="S31" s="784"/>
      <c r="T31" s="784"/>
      <c r="U31" s="784"/>
      <c r="V31" s="784">
        <v>4868</v>
      </c>
      <c r="W31" s="784"/>
      <c r="X31" s="784"/>
      <c r="Y31" s="784"/>
      <c r="Z31" s="784"/>
      <c r="AA31" s="784">
        <v>281</v>
      </c>
      <c r="AB31" s="784"/>
      <c r="AC31" s="784"/>
      <c r="AD31" s="784"/>
      <c r="AE31" s="785"/>
      <c r="AF31" s="786">
        <v>362</v>
      </c>
      <c r="AG31" s="787"/>
      <c r="AH31" s="787"/>
      <c r="AI31" s="787"/>
      <c r="AJ31" s="788"/>
      <c r="AK31" s="834">
        <v>1536</v>
      </c>
      <c r="AL31" s="830"/>
      <c r="AM31" s="830"/>
      <c r="AN31" s="830"/>
      <c r="AO31" s="830"/>
      <c r="AP31" s="830">
        <v>21619</v>
      </c>
      <c r="AQ31" s="830"/>
      <c r="AR31" s="830"/>
      <c r="AS31" s="830"/>
      <c r="AT31" s="830"/>
      <c r="AU31" s="830">
        <v>16884</v>
      </c>
      <c r="AV31" s="830"/>
      <c r="AW31" s="830"/>
      <c r="AX31" s="830"/>
      <c r="AY31" s="830"/>
      <c r="AZ31" s="831" t="s">
        <v>581</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409</v>
      </c>
      <c r="C32" s="781"/>
      <c r="D32" s="781"/>
      <c r="E32" s="781"/>
      <c r="F32" s="781"/>
      <c r="G32" s="781"/>
      <c r="H32" s="781"/>
      <c r="I32" s="781"/>
      <c r="J32" s="781"/>
      <c r="K32" s="781"/>
      <c r="L32" s="781"/>
      <c r="M32" s="781"/>
      <c r="N32" s="781"/>
      <c r="O32" s="781"/>
      <c r="P32" s="782"/>
      <c r="Q32" s="783">
        <v>278</v>
      </c>
      <c r="R32" s="784"/>
      <c r="S32" s="784"/>
      <c r="T32" s="784"/>
      <c r="U32" s="784"/>
      <c r="V32" s="784">
        <v>277</v>
      </c>
      <c r="W32" s="784"/>
      <c r="X32" s="784"/>
      <c r="Y32" s="784"/>
      <c r="Z32" s="784"/>
      <c r="AA32" s="784">
        <v>1</v>
      </c>
      <c r="AB32" s="784"/>
      <c r="AC32" s="784"/>
      <c r="AD32" s="784"/>
      <c r="AE32" s="785"/>
      <c r="AF32" s="786">
        <v>1</v>
      </c>
      <c r="AG32" s="787"/>
      <c r="AH32" s="787"/>
      <c r="AI32" s="787"/>
      <c r="AJ32" s="788"/>
      <c r="AK32" s="834">
        <v>198</v>
      </c>
      <c r="AL32" s="830"/>
      <c r="AM32" s="830"/>
      <c r="AN32" s="830"/>
      <c r="AO32" s="830"/>
      <c r="AP32" s="830" t="s">
        <v>581</v>
      </c>
      <c r="AQ32" s="830"/>
      <c r="AR32" s="830"/>
      <c r="AS32" s="830"/>
      <c r="AT32" s="830"/>
      <c r="AU32" s="830" t="s">
        <v>581</v>
      </c>
      <c r="AV32" s="830"/>
      <c r="AW32" s="830"/>
      <c r="AX32" s="830"/>
      <c r="AY32" s="830"/>
      <c r="AZ32" s="831" t="s">
        <v>581</v>
      </c>
      <c r="BA32" s="831"/>
      <c r="BB32" s="831"/>
      <c r="BC32" s="831"/>
      <c r="BD32" s="831"/>
      <c r="BE32" s="832" t="s">
        <v>410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2406</v>
      </c>
      <c r="AG63" s="844"/>
      <c r="AH63" s="844"/>
      <c r="AI63" s="844"/>
      <c r="AJ63" s="845"/>
      <c r="AK63" s="846"/>
      <c r="AL63" s="841"/>
      <c r="AM63" s="841"/>
      <c r="AN63" s="841"/>
      <c r="AO63" s="841"/>
      <c r="AP63" s="844">
        <v>22089</v>
      </c>
      <c r="AQ63" s="844"/>
      <c r="AR63" s="844"/>
      <c r="AS63" s="844"/>
      <c r="AT63" s="844"/>
      <c r="AU63" s="844">
        <v>16892</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2622</v>
      </c>
      <c r="R68" s="866"/>
      <c r="S68" s="866"/>
      <c r="T68" s="866"/>
      <c r="U68" s="866"/>
      <c r="V68" s="866">
        <v>2619</v>
      </c>
      <c r="W68" s="866"/>
      <c r="X68" s="866"/>
      <c r="Y68" s="866"/>
      <c r="Z68" s="866"/>
      <c r="AA68" s="866">
        <v>3</v>
      </c>
      <c r="AB68" s="866"/>
      <c r="AC68" s="866"/>
      <c r="AD68" s="866"/>
      <c r="AE68" s="866"/>
      <c r="AF68" s="866">
        <v>3</v>
      </c>
      <c r="AG68" s="866"/>
      <c r="AH68" s="866"/>
      <c r="AI68" s="866"/>
      <c r="AJ68" s="866"/>
      <c r="AK68" s="866" t="s">
        <v>531</v>
      </c>
      <c r="AL68" s="866"/>
      <c r="AM68" s="866"/>
      <c r="AN68" s="866"/>
      <c r="AO68" s="866"/>
      <c r="AP68" s="866" t="s">
        <v>531</v>
      </c>
      <c r="AQ68" s="866"/>
      <c r="AR68" s="866"/>
      <c r="AS68" s="866"/>
      <c r="AT68" s="866"/>
      <c r="AU68" s="866" t="s">
        <v>531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257</v>
      </c>
      <c r="R69" s="830"/>
      <c r="S69" s="830"/>
      <c r="T69" s="830"/>
      <c r="U69" s="830"/>
      <c r="V69" s="830">
        <v>235</v>
      </c>
      <c r="W69" s="830"/>
      <c r="X69" s="830"/>
      <c r="Y69" s="830"/>
      <c r="Z69" s="830"/>
      <c r="AA69" s="830">
        <v>22</v>
      </c>
      <c r="AB69" s="830"/>
      <c r="AC69" s="830"/>
      <c r="AD69" s="830"/>
      <c r="AE69" s="830"/>
      <c r="AF69" s="830">
        <v>22</v>
      </c>
      <c r="AG69" s="830"/>
      <c r="AH69" s="830"/>
      <c r="AI69" s="830"/>
      <c r="AJ69" s="830"/>
      <c r="AK69" s="830">
        <v>223</v>
      </c>
      <c r="AL69" s="830"/>
      <c r="AM69" s="830"/>
      <c r="AN69" s="830"/>
      <c r="AO69" s="830"/>
      <c r="AP69" s="830" t="s">
        <v>531</v>
      </c>
      <c r="AQ69" s="830"/>
      <c r="AR69" s="830"/>
      <c r="AS69" s="830"/>
      <c r="AT69" s="830"/>
      <c r="AU69" s="830" t="s">
        <v>531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15200</v>
      </c>
      <c r="R70" s="830"/>
      <c r="S70" s="830"/>
      <c r="T70" s="830"/>
      <c r="U70" s="830"/>
      <c r="V70" s="830">
        <v>14150</v>
      </c>
      <c r="W70" s="830"/>
      <c r="X70" s="830"/>
      <c r="Y70" s="830"/>
      <c r="Z70" s="830"/>
      <c r="AA70" s="830">
        <v>1050</v>
      </c>
      <c r="AB70" s="830"/>
      <c r="AC70" s="830"/>
      <c r="AD70" s="830"/>
      <c r="AE70" s="830"/>
      <c r="AF70" s="830">
        <v>5211</v>
      </c>
      <c r="AG70" s="830"/>
      <c r="AH70" s="830"/>
      <c r="AI70" s="830"/>
      <c r="AJ70" s="830"/>
      <c r="AK70" s="830">
        <v>1865</v>
      </c>
      <c r="AL70" s="830"/>
      <c r="AM70" s="830"/>
      <c r="AN70" s="830"/>
      <c r="AO70" s="830"/>
      <c r="AP70" s="830">
        <v>13683</v>
      </c>
      <c r="AQ70" s="830"/>
      <c r="AR70" s="830"/>
      <c r="AS70" s="830"/>
      <c r="AT70" s="830"/>
      <c r="AU70" s="830">
        <v>8449</v>
      </c>
      <c r="AV70" s="830"/>
      <c r="AW70" s="830"/>
      <c r="AX70" s="830"/>
      <c r="AY70" s="830"/>
      <c r="AZ70" s="832" t="s">
        <v>597</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588</v>
      </c>
      <c r="C71" s="874"/>
      <c r="D71" s="874"/>
      <c r="E71" s="874"/>
      <c r="F71" s="874"/>
      <c r="G71" s="874"/>
      <c r="H71" s="874"/>
      <c r="I71" s="874"/>
      <c r="J71" s="874"/>
      <c r="K71" s="874"/>
      <c r="L71" s="874"/>
      <c r="M71" s="874"/>
      <c r="N71" s="874"/>
      <c r="O71" s="874"/>
      <c r="P71" s="875"/>
      <c r="Q71" s="876">
        <v>3816</v>
      </c>
      <c r="R71" s="830"/>
      <c r="S71" s="830"/>
      <c r="T71" s="830"/>
      <c r="U71" s="830"/>
      <c r="V71" s="830">
        <v>3590</v>
      </c>
      <c r="W71" s="830"/>
      <c r="X71" s="830"/>
      <c r="Y71" s="830"/>
      <c r="Z71" s="830"/>
      <c r="AA71" s="830">
        <v>226</v>
      </c>
      <c r="AB71" s="830"/>
      <c r="AC71" s="830"/>
      <c r="AD71" s="830"/>
      <c r="AE71" s="830"/>
      <c r="AF71" s="830">
        <v>226</v>
      </c>
      <c r="AG71" s="830"/>
      <c r="AH71" s="830"/>
      <c r="AI71" s="830"/>
      <c r="AJ71" s="830"/>
      <c r="AK71" s="830">
        <v>18</v>
      </c>
      <c r="AL71" s="830"/>
      <c r="AM71" s="830"/>
      <c r="AN71" s="830"/>
      <c r="AO71" s="830"/>
      <c r="AP71" s="830" t="s">
        <v>531</v>
      </c>
      <c r="AQ71" s="830"/>
      <c r="AR71" s="830"/>
      <c r="AS71" s="830"/>
      <c r="AT71" s="830"/>
      <c r="AU71" s="830" t="s">
        <v>531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589</v>
      </c>
      <c r="C72" s="874"/>
      <c r="D72" s="874"/>
      <c r="E72" s="874"/>
      <c r="F72" s="874"/>
      <c r="G72" s="874"/>
      <c r="H72" s="874"/>
      <c r="I72" s="874"/>
      <c r="J72" s="874"/>
      <c r="K72" s="874"/>
      <c r="L72" s="874"/>
      <c r="M72" s="874"/>
      <c r="N72" s="874"/>
      <c r="O72" s="874"/>
      <c r="P72" s="875"/>
      <c r="Q72" s="876">
        <v>155</v>
      </c>
      <c r="R72" s="830"/>
      <c r="S72" s="830"/>
      <c r="T72" s="830"/>
      <c r="U72" s="830"/>
      <c r="V72" s="830">
        <v>150</v>
      </c>
      <c r="W72" s="830"/>
      <c r="X72" s="830"/>
      <c r="Y72" s="830"/>
      <c r="Z72" s="830"/>
      <c r="AA72" s="830">
        <v>5</v>
      </c>
      <c r="AB72" s="830"/>
      <c r="AC72" s="830"/>
      <c r="AD72" s="830"/>
      <c r="AE72" s="830"/>
      <c r="AF72" s="830">
        <v>5</v>
      </c>
      <c r="AG72" s="830"/>
      <c r="AH72" s="830"/>
      <c r="AI72" s="830"/>
      <c r="AJ72" s="830"/>
      <c r="AK72" s="830">
        <v>123</v>
      </c>
      <c r="AL72" s="830"/>
      <c r="AM72" s="830"/>
      <c r="AN72" s="830"/>
      <c r="AO72" s="830"/>
      <c r="AP72" s="830" t="s">
        <v>531</v>
      </c>
      <c r="AQ72" s="830"/>
      <c r="AR72" s="830"/>
      <c r="AS72" s="830"/>
      <c r="AT72" s="830"/>
      <c r="AU72" s="830" t="s">
        <v>531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590</v>
      </c>
      <c r="C73" s="874"/>
      <c r="D73" s="874"/>
      <c r="E73" s="874"/>
      <c r="F73" s="874"/>
      <c r="G73" s="874"/>
      <c r="H73" s="874"/>
      <c r="I73" s="874"/>
      <c r="J73" s="874"/>
      <c r="K73" s="874"/>
      <c r="L73" s="874"/>
      <c r="M73" s="874"/>
      <c r="N73" s="874"/>
      <c r="O73" s="874"/>
      <c r="P73" s="875"/>
      <c r="Q73" s="876">
        <v>206</v>
      </c>
      <c r="R73" s="830"/>
      <c r="S73" s="830"/>
      <c r="T73" s="830"/>
      <c r="U73" s="830"/>
      <c r="V73" s="830">
        <v>204</v>
      </c>
      <c r="W73" s="830"/>
      <c r="X73" s="830"/>
      <c r="Y73" s="830"/>
      <c r="Z73" s="830"/>
      <c r="AA73" s="830">
        <v>2</v>
      </c>
      <c r="AB73" s="830"/>
      <c r="AC73" s="830"/>
      <c r="AD73" s="830"/>
      <c r="AE73" s="830"/>
      <c r="AF73" s="830">
        <v>2</v>
      </c>
      <c r="AG73" s="830"/>
      <c r="AH73" s="830"/>
      <c r="AI73" s="830"/>
      <c r="AJ73" s="830"/>
      <c r="AK73" s="830">
        <v>176</v>
      </c>
      <c r="AL73" s="830"/>
      <c r="AM73" s="830"/>
      <c r="AN73" s="830"/>
      <c r="AO73" s="830"/>
      <c r="AP73" s="830" t="s">
        <v>531</v>
      </c>
      <c r="AQ73" s="830"/>
      <c r="AR73" s="830"/>
      <c r="AS73" s="830"/>
      <c r="AT73" s="830"/>
      <c r="AU73" s="830" t="s">
        <v>531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591</v>
      </c>
      <c r="C74" s="874"/>
      <c r="D74" s="874"/>
      <c r="E74" s="874"/>
      <c r="F74" s="874"/>
      <c r="G74" s="874"/>
      <c r="H74" s="874"/>
      <c r="I74" s="874"/>
      <c r="J74" s="874"/>
      <c r="K74" s="874"/>
      <c r="L74" s="874"/>
      <c r="M74" s="874"/>
      <c r="N74" s="874"/>
      <c r="O74" s="874"/>
      <c r="P74" s="875"/>
      <c r="Q74" s="876">
        <v>4021</v>
      </c>
      <c r="R74" s="830"/>
      <c r="S74" s="830"/>
      <c r="T74" s="830"/>
      <c r="U74" s="830"/>
      <c r="V74" s="830">
        <v>4008</v>
      </c>
      <c r="W74" s="830"/>
      <c r="X74" s="830"/>
      <c r="Y74" s="830"/>
      <c r="Z74" s="830"/>
      <c r="AA74" s="830">
        <v>13</v>
      </c>
      <c r="AB74" s="830"/>
      <c r="AC74" s="830"/>
      <c r="AD74" s="830"/>
      <c r="AE74" s="830"/>
      <c r="AF74" s="830">
        <v>13</v>
      </c>
      <c r="AG74" s="830"/>
      <c r="AH74" s="830"/>
      <c r="AI74" s="830"/>
      <c r="AJ74" s="830"/>
      <c r="AK74" s="830">
        <v>169</v>
      </c>
      <c r="AL74" s="830"/>
      <c r="AM74" s="830"/>
      <c r="AN74" s="830"/>
      <c r="AO74" s="830"/>
      <c r="AP74" s="830" t="s">
        <v>531</v>
      </c>
      <c r="AQ74" s="830"/>
      <c r="AR74" s="830"/>
      <c r="AS74" s="830"/>
      <c r="AT74" s="830"/>
      <c r="AU74" s="830" t="s">
        <v>531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592</v>
      </c>
      <c r="C75" s="874"/>
      <c r="D75" s="874"/>
      <c r="E75" s="874"/>
      <c r="F75" s="874"/>
      <c r="G75" s="874"/>
      <c r="H75" s="874"/>
      <c r="I75" s="874"/>
      <c r="J75" s="874"/>
      <c r="K75" s="874"/>
      <c r="L75" s="874"/>
      <c r="M75" s="874"/>
      <c r="N75" s="874"/>
      <c r="O75" s="874"/>
      <c r="P75" s="875"/>
      <c r="Q75" s="877">
        <v>24989</v>
      </c>
      <c r="R75" s="878"/>
      <c r="S75" s="878"/>
      <c r="T75" s="878"/>
      <c r="U75" s="834"/>
      <c r="V75" s="879">
        <v>24267</v>
      </c>
      <c r="W75" s="878"/>
      <c r="X75" s="878"/>
      <c r="Y75" s="878"/>
      <c r="Z75" s="834"/>
      <c r="AA75" s="879">
        <v>722</v>
      </c>
      <c r="AB75" s="878"/>
      <c r="AC75" s="878"/>
      <c r="AD75" s="878"/>
      <c r="AE75" s="834"/>
      <c r="AF75" s="879">
        <v>722</v>
      </c>
      <c r="AG75" s="878"/>
      <c r="AH75" s="878"/>
      <c r="AI75" s="878"/>
      <c r="AJ75" s="834"/>
      <c r="AK75" s="879">
        <v>4033</v>
      </c>
      <c r="AL75" s="878"/>
      <c r="AM75" s="878"/>
      <c r="AN75" s="878"/>
      <c r="AO75" s="834"/>
      <c r="AP75" s="879" t="s">
        <v>531</v>
      </c>
      <c r="AQ75" s="878"/>
      <c r="AR75" s="878"/>
      <c r="AS75" s="878"/>
      <c r="AT75" s="834"/>
      <c r="AU75" s="879" t="s">
        <v>531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593</v>
      </c>
      <c r="C76" s="874"/>
      <c r="D76" s="874"/>
      <c r="E76" s="874"/>
      <c r="F76" s="874"/>
      <c r="G76" s="874"/>
      <c r="H76" s="874"/>
      <c r="I76" s="874"/>
      <c r="J76" s="874"/>
      <c r="K76" s="874"/>
      <c r="L76" s="874"/>
      <c r="M76" s="874"/>
      <c r="N76" s="874"/>
      <c r="O76" s="874"/>
      <c r="P76" s="875"/>
      <c r="Q76" s="877">
        <v>247</v>
      </c>
      <c r="R76" s="878"/>
      <c r="S76" s="878"/>
      <c r="T76" s="878"/>
      <c r="U76" s="834"/>
      <c r="V76" s="879">
        <v>241</v>
      </c>
      <c r="W76" s="878"/>
      <c r="X76" s="878"/>
      <c r="Y76" s="878"/>
      <c r="Z76" s="834"/>
      <c r="AA76" s="879">
        <v>6</v>
      </c>
      <c r="AB76" s="878"/>
      <c r="AC76" s="878"/>
      <c r="AD76" s="878"/>
      <c r="AE76" s="834"/>
      <c r="AF76" s="879">
        <v>6</v>
      </c>
      <c r="AG76" s="878"/>
      <c r="AH76" s="878"/>
      <c r="AI76" s="878"/>
      <c r="AJ76" s="834"/>
      <c r="AK76" s="879" t="s">
        <v>531</v>
      </c>
      <c r="AL76" s="878"/>
      <c r="AM76" s="878"/>
      <c r="AN76" s="878"/>
      <c r="AO76" s="834"/>
      <c r="AP76" s="879" t="s">
        <v>531</v>
      </c>
      <c r="AQ76" s="878"/>
      <c r="AR76" s="878"/>
      <c r="AS76" s="878"/>
      <c r="AT76" s="834"/>
      <c r="AU76" s="879" t="s">
        <v>531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594</v>
      </c>
      <c r="C77" s="874"/>
      <c r="D77" s="874"/>
      <c r="E77" s="874"/>
      <c r="F77" s="874"/>
      <c r="G77" s="874"/>
      <c r="H77" s="874"/>
      <c r="I77" s="874"/>
      <c r="J77" s="874"/>
      <c r="K77" s="874"/>
      <c r="L77" s="874"/>
      <c r="M77" s="874"/>
      <c r="N77" s="874"/>
      <c r="O77" s="874"/>
      <c r="P77" s="875"/>
      <c r="Q77" s="877">
        <v>127</v>
      </c>
      <c r="R77" s="878"/>
      <c r="S77" s="878"/>
      <c r="T77" s="878"/>
      <c r="U77" s="834"/>
      <c r="V77" s="879">
        <v>122</v>
      </c>
      <c r="W77" s="878"/>
      <c r="X77" s="878"/>
      <c r="Y77" s="878"/>
      <c r="Z77" s="834"/>
      <c r="AA77" s="879">
        <v>5</v>
      </c>
      <c r="AB77" s="878"/>
      <c r="AC77" s="878"/>
      <c r="AD77" s="878"/>
      <c r="AE77" s="834"/>
      <c r="AF77" s="879">
        <v>5</v>
      </c>
      <c r="AG77" s="878"/>
      <c r="AH77" s="878"/>
      <c r="AI77" s="878"/>
      <c r="AJ77" s="834"/>
      <c r="AK77" s="879">
        <v>32</v>
      </c>
      <c r="AL77" s="878"/>
      <c r="AM77" s="878"/>
      <c r="AN77" s="878"/>
      <c r="AO77" s="834"/>
      <c r="AP77" s="879" t="s">
        <v>531</v>
      </c>
      <c r="AQ77" s="878"/>
      <c r="AR77" s="878"/>
      <c r="AS77" s="878"/>
      <c r="AT77" s="834"/>
      <c r="AU77" s="879" t="s">
        <v>531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595</v>
      </c>
      <c r="C78" s="874"/>
      <c r="D78" s="874"/>
      <c r="E78" s="874"/>
      <c r="F78" s="874"/>
      <c r="G78" s="874"/>
      <c r="H78" s="874"/>
      <c r="I78" s="874"/>
      <c r="J78" s="874"/>
      <c r="K78" s="874"/>
      <c r="L78" s="874"/>
      <c r="M78" s="874"/>
      <c r="N78" s="874"/>
      <c r="O78" s="874"/>
      <c r="P78" s="875"/>
      <c r="Q78" s="876">
        <v>2273</v>
      </c>
      <c r="R78" s="830"/>
      <c r="S78" s="830"/>
      <c r="T78" s="830"/>
      <c r="U78" s="830"/>
      <c r="V78" s="830">
        <v>2162</v>
      </c>
      <c r="W78" s="830"/>
      <c r="X78" s="830"/>
      <c r="Y78" s="830"/>
      <c r="Z78" s="830"/>
      <c r="AA78" s="830">
        <v>111</v>
      </c>
      <c r="AB78" s="830"/>
      <c r="AC78" s="830"/>
      <c r="AD78" s="830"/>
      <c r="AE78" s="830"/>
      <c r="AF78" s="830">
        <v>111</v>
      </c>
      <c r="AG78" s="830"/>
      <c r="AH78" s="830"/>
      <c r="AI78" s="830"/>
      <c r="AJ78" s="830"/>
      <c r="AK78" s="830" t="s">
        <v>531</v>
      </c>
      <c r="AL78" s="830"/>
      <c r="AM78" s="830"/>
      <c r="AN78" s="830"/>
      <c r="AO78" s="830"/>
      <c r="AP78" s="830" t="s">
        <v>531</v>
      </c>
      <c r="AQ78" s="830"/>
      <c r="AR78" s="830"/>
      <c r="AS78" s="830"/>
      <c r="AT78" s="830"/>
      <c r="AU78" s="830" t="s">
        <v>531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596</v>
      </c>
      <c r="C79" s="874"/>
      <c r="D79" s="874"/>
      <c r="E79" s="874"/>
      <c r="F79" s="874"/>
      <c r="G79" s="874"/>
      <c r="H79" s="874"/>
      <c r="I79" s="874"/>
      <c r="J79" s="874"/>
      <c r="K79" s="874"/>
      <c r="L79" s="874"/>
      <c r="M79" s="874"/>
      <c r="N79" s="874"/>
      <c r="O79" s="874"/>
      <c r="P79" s="875"/>
      <c r="Q79" s="876">
        <v>983883</v>
      </c>
      <c r="R79" s="830"/>
      <c r="S79" s="830"/>
      <c r="T79" s="830"/>
      <c r="U79" s="830"/>
      <c r="V79" s="830">
        <v>942967</v>
      </c>
      <c r="W79" s="830"/>
      <c r="X79" s="830"/>
      <c r="Y79" s="830"/>
      <c r="Z79" s="830"/>
      <c r="AA79" s="830">
        <v>40916</v>
      </c>
      <c r="AB79" s="830"/>
      <c r="AC79" s="830"/>
      <c r="AD79" s="830"/>
      <c r="AE79" s="830"/>
      <c r="AF79" s="830">
        <v>40916</v>
      </c>
      <c r="AG79" s="830"/>
      <c r="AH79" s="830"/>
      <c r="AI79" s="830"/>
      <c r="AJ79" s="830"/>
      <c r="AK79" s="830">
        <v>1</v>
      </c>
      <c r="AL79" s="830"/>
      <c r="AM79" s="830"/>
      <c r="AN79" s="830"/>
      <c r="AO79" s="830"/>
      <c r="AP79" s="830" t="s">
        <v>531</v>
      </c>
      <c r="AQ79" s="830"/>
      <c r="AR79" s="830"/>
      <c r="AS79" s="830"/>
      <c r="AT79" s="830"/>
      <c r="AU79" s="830" t="s">
        <v>531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47242</v>
      </c>
      <c r="AG88" s="844"/>
      <c r="AH88" s="844"/>
      <c r="AI88" s="844"/>
      <c r="AJ88" s="844"/>
      <c r="AK88" s="841"/>
      <c r="AL88" s="841"/>
      <c r="AM88" s="841"/>
      <c r="AN88" s="841"/>
      <c r="AO88" s="841"/>
      <c r="AP88" s="844">
        <v>13683</v>
      </c>
      <c r="AQ88" s="844"/>
      <c r="AR88" s="844"/>
      <c r="AS88" s="844"/>
      <c r="AT88" s="844"/>
      <c r="AU88" s="844">
        <v>8449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48</v>
      </c>
      <c r="CS102" s="852"/>
      <c r="CT102" s="852"/>
      <c r="CU102" s="852"/>
      <c r="CV102" s="891"/>
      <c r="CW102" s="890">
        <v>7</v>
      </c>
      <c r="CX102" s="852"/>
      <c r="CY102" s="852"/>
      <c r="CZ102" s="852"/>
      <c r="DA102" s="891"/>
      <c r="DB102" s="890">
        <v>300</v>
      </c>
      <c r="DC102" s="852"/>
      <c r="DD102" s="852"/>
      <c r="DE102" s="852"/>
      <c r="DF102" s="891"/>
      <c r="DG102" s="890">
        <v>1523</v>
      </c>
      <c r="DH102" s="852"/>
      <c r="DI102" s="852"/>
      <c r="DJ102" s="852"/>
      <c r="DK102" s="891"/>
      <c r="DL102" s="890" t="s">
        <v>531</v>
      </c>
      <c r="DM102" s="852"/>
      <c r="DN102" s="852"/>
      <c r="DO102" s="852"/>
      <c r="DP102" s="891"/>
      <c r="DQ102" s="890" t="s">
        <v>531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307</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307</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307</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2060741</v>
      </c>
      <c r="AB110" s="900"/>
      <c r="AC110" s="900"/>
      <c r="AD110" s="900"/>
      <c r="AE110" s="901"/>
      <c r="AF110" s="902">
        <v>2024262</v>
      </c>
      <c r="AG110" s="900"/>
      <c r="AH110" s="900"/>
      <c r="AI110" s="900"/>
      <c r="AJ110" s="901"/>
      <c r="AK110" s="902">
        <v>2054863</v>
      </c>
      <c r="AL110" s="900"/>
      <c r="AM110" s="900"/>
      <c r="AN110" s="900"/>
      <c r="AO110" s="901"/>
      <c r="AP110" s="903">
        <v>7.1</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22774941</v>
      </c>
      <c r="BR110" s="931"/>
      <c r="BS110" s="931"/>
      <c r="BT110" s="931"/>
      <c r="BU110" s="931"/>
      <c r="BV110" s="931">
        <v>22623338</v>
      </c>
      <c r="BW110" s="931"/>
      <c r="BX110" s="931"/>
      <c r="BY110" s="931"/>
      <c r="BZ110" s="931"/>
      <c r="CA110" s="931">
        <v>23718642</v>
      </c>
      <c r="CB110" s="931"/>
      <c r="CC110" s="931"/>
      <c r="CD110" s="931"/>
      <c r="CE110" s="931"/>
      <c r="CF110" s="944">
        <v>82.1</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129</v>
      </c>
      <c r="DH110" s="931"/>
      <c r="DI110" s="931"/>
      <c r="DJ110" s="931"/>
      <c r="DK110" s="931"/>
      <c r="DL110" s="931" t="s">
        <v>129</v>
      </c>
      <c r="DM110" s="931"/>
      <c r="DN110" s="931"/>
      <c r="DO110" s="931"/>
      <c r="DP110" s="931"/>
      <c r="DQ110" s="931" t="s">
        <v>439</v>
      </c>
      <c r="DR110" s="931"/>
      <c r="DS110" s="931"/>
      <c r="DT110" s="931"/>
      <c r="DU110" s="931"/>
      <c r="DV110" s="932" t="s">
        <v>440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129</v>
      </c>
      <c r="AB111" s="938"/>
      <c r="AC111" s="938"/>
      <c r="AD111" s="938"/>
      <c r="AE111" s="939"/>
      <c r="AF111" s="940" t="s">
        <v>439</v>
      </c>
      <c r="AG111" s="938"/>
      <c r="AH111" s="938"/>
      <c r="AI111" s="938"/>
      <c r="AJ111" s="939"/>
      <c r="AK111" s="940" t="s">
        <v>439</v>
      </c>
      <c r="AL111" s="938"/>
      <c r="AM111" s="938"/>
      <c r="AN111" s="938"/>
      <c r="AO111" s="939"/>
      <c r="AP111" s="941" t="s">
        <v>129</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v>1165120</v>
      </c>
      <c r="BR111" s="926"/>
      <c r="BS111" s="926"/>
      <c r="BT111" s="926"/>
      <c r="BU111" s="926"/>
      <c r="BV111" s="926">
        <v>1228321</v>
      </c>
      <c r="BW111" s="926"/>
      <c r="BX111" s="926"/>
      <c r="BY111" s="926"/>
      <c r="BZ111" s="926"/>
      <c r="CA111" s="926">
        <v>1519529</v>
      </c>
      <c r="CB111" s="926"/>
      <c r="CC111" s="926"/>
      <c r="CD111" s="926"/>
      <c r="CE111" s="926"/>
      <c r="CF111" s="920">
        <v>5.3</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129</v>
      </c>
      <c r="DH111" s="926"/>
      <c r="DI111" s="926"/>
      <c r="DJ111" s="926"/>
      <c r="DK111" s="926"/>
      <c r="DL111" s="926" t="s">
        <v>439</v>
      </c>
      <c r="DM111" s="926"/>
      <c r="DN111" s="926"/>
      <c r="DO111" s="926"/>
      <c r="DP111" s="926"/>
      <c r="DQ111" s="926" t="s">
        <v>439</v>
      </c>
      <c r="DR111" s="926"/>
      <c r="DS111" s="926"/>
      <c r="DT111" s="926"/>
      <c r="DU111" s="926"/>
      <c r="DV111" s="927" t="s">
        <v>129</v>
      </c>
      <c r="DW111" s="927"/>
      <c r="DX111" s="927"/>
      <c r="DY111" s="927"/>
      <c r="DZ111" s="928"/>
    </row>
    <row r="112" spans="1:131" s="230" customFormat="1" ht="26.25" customHeight="1" x14ac:dyDescent="0.15">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129</v>
      </c>
      <c r="AB112" s="959"/>
      <c r="AC112" s="959"/>
      <c r="AD112" s="959"/>
      <c r="AE112" s="960"/>
      <c r="AF112" s="961" t="s">
        <v>129</v>
      </c>
      <c r="AG112" s="959"/>
      <c r="AH112" s="959"/>
      <c r="AI112" s="959"/>
      <c r="AJ112" s="960"/>
      <c r="AK112" s="961" t="s">
        <v>129</v>
      </c>
      <c r="AL112" s="959"/>
      <c r="AM112" s="959"/>
      <c r="AN112" s="959"/>
      <c r="AO112" s="960"/>
      <c r="AP112" s="962" t="s">
        <v>439</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16730150</v>
      </c>
      <c r="BR112" s="926"/>
      <c r="BS112" s="926"/>
      <c r="BT112" s="926"/>
      <c r="BU112" s="926"/>
      <c r="BV112" s="926">
        <v>16439306</v>
      </c>
      <c r="BW112" s="926"/>
      <c r="BX112" s="926"/>
      <c r="BY112" s="926"/>
      <c r="BZ112" s="926"/>
      <c r="CA112" s="926">
        <v>16892861</v>
      </c>
      <c r="CB112" s="926"/>
      <c r="CC112" s="926"/>
      <c r="CD112" s="926"/>
      <c r="CE112" s="926"/>
      <c r="CF112" s="920">
        <v>58.4</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439</v>
      </c>
      <c r="DH112" s="926"/>
      <c r="DI112" s="926"/>
      <c r="DJ112" s="926"/>
      <c r="DK112" s="926"/>
      <c r="DL112" s="926" t="s">
        <v>129</v>
      </c>
      <c r="DM112" s="926"/>
      <c r="DN112" s="926"/>
      <c r="DO112" s="926"/>
      <c r="DP112" s="926"/>
      <c r="DQ112" s="926" t="s">
        <v>439</v>
      </c>
      <c r="DR112" s="926"/>
      <c r="DS112" s="926"/>
      <c r="DT112" s="926"/>
      <c r="DU112" s="926"/>
      <c r="DV112" s="927" t="s">
        <v>129</v>
      </c>
      <c r="DW112" s="927"/>
      <c r="DX112" s="927"/>
      <c r="DY112" s="927"/>
      <c r="DZ112" s="928"/>
    </row>
    <row r="113" spans="1:130" s="230" customFormat="1" ht="26.25" customHeight="1" x14ac:dyDescent="0.15">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1106052</v>
      </c>
      <c r="AB113" s="938"/>
      <c r="AC113" s="938"/>
      <c r="AD113" s="938"/>
      <c r="AE113" s="939"/>
      <c r="AF113" s="940">
        <v>1099907</v>
      </c>
      <c r="AG113" s="938"/>
      <c r="AH113" s="938"/>
      <c r="AI113" s="938"/>
      <c r="AJ113" s="939"/>
      <c r="AK113" s="940">
        <v>1202900</v>
      </c>
      <c r="AL113" s="938"/>
      <c r="AM113" s="938"/>
      <c r="AN113" s="938"/>
      <c r="AO113" s="939"/>
      <c r="AP113" s="941">
        <v>4.2</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8290077</v>
      </c>
      <c r="BR113" s="926"/>
      <c r="BS113" s="926"/>
      <c r="BT113" s="926"/>
      <c r="BU113" s="926"/>
      <c r="BV113" s="926">
        <v>8737338</v>
      </c>
      <c r="BW113" s="926"/>
      <c r="BX113" s="926"/>
      <c r="BY113" s="926"/>
      <c r="BZ113" s="926"/>
      <c r="CA113" s="926">
        <v>8449210</v>
      </c>
      <c r="CB113" s="926"/>
      <c r="CC113" s="926"/>
      <c r="CD113" s="926"/>
      <c r="CE113" s="926"/>
      <c r="CF113" s="920">
        <v>29.2</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439</v>
      </c>
      <c r="DM113" s="959"/>
      <c r="DN113" s="959"/>
      <c r="DO113" s="959"/>
      <c r="DP113" s="960"/>
      <c r="DQ113" s="961" t="s">
        <v>129</v>
      </c>
      <c r="DR113" s="959"/>
      <c r="DS113" s="959"/>
      <c r="DT113" s="959"/>
      <c r="DU113" s="960"/>
      <c r="DV113" s="962" t="s">
        <v>129</v>
      </c>
      <c r="DW113" s="963"/>
      <c r="DX113" s="963"/>
      <c r="DY113" s="963"/>
      <c r="DZ113" s="964"/>
    </row>
    <row r="114" spans="1:130" s="230" customFormat="1" ht="26.25" customHeight="1" x14ac:dyDescent="0.15">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244652</v>
      </c>
      <c r="AB114" s="959"/>
      <c r="AC114" s="959"/>
      <c r="AD114" s="959"/>
      <c r="AE114" s="960"/>
      <c r="AF114" s="961">
        <v>185375</v>
      </c>
      <c r="AG114" s="959"/>
      <c r="AH114" s="959"/>
      <c r="AI114" s="959"/>
      <c r="AJ114" s="960"/>
      <c r="AK114" s="961">
        <v>256880</v>
      </c>
      <c r="AL114" s="959"/>
      <c r="AM114" s="959"/>
      <c r="AN114" s="959"/>
      <c r="AO114" s="960"/>
      <c r="AP114" s="962">
        <v>0.9</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4059330</v>
      </c>
      <c r="BR114" s="926"/>
      <c r="BS114" s="926"/>
      <c r="BT114" s="926"/>
      <c r="BU114" s="926"/>
      <c r="BV114" s="926">
        <v>4253659</v>
      </c>
      <c r="BW114" s="926"/>
      <c r="BX114" s="926"/>
      <c r="BY114" s="926"/>
      <c r="BZ114" s="926"/>
      <c r="CA114" s="926">
        <v>4179900</v>
      </c>
      <c r="CB114" s="926"/>
      <c r="CC114" s="926"/>
      <c r="CD114" s="926"/>
      <c r="CE114" s="926"/>
      <c r="CF114" s="920">
        <v>14.5</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129</v>
      </c>
      <c r="DH114" s="959"/>
      <c r="DI114" s="959"/>
      <c r="DJ114" s="959"/>
      <c r="DK114" s="960"/>
      <c r="DL114" s="961" t="s">
        <v>129</v>
      </c>
      <c r="DM114" s="959"/>
      <c r="DN114" s="959"/>
      <c r="DO114" s="959"/>
      <c r="DP114" s="960"/>
      <c r="DQ114" s="961" t="s">
        <v>129</v>
      </c>
      <c r="DR114" s="959"/>
      <c r="DS114" s="959"/>
      <c r="DT114" s="959"/>
      <c r="DU114" s="960"/>
      <c r="DV114" s="962" t="s">
        <v>439</v>
      </c>
      <c r="DW114" s="963"/>
      <c r="DX114" s="963"/>
      <c r="DY114" s="963"/>
      <c r="DZ114" s="964"/>
    </row>
    <row r="115" spans="1:130" s="230" customFormat="1" ht="26.25" customHeight="1" x14ac:dyDescent="0.15">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3582</v>
      </c>
      <c r="AB115" s="938"/>
      <c r="AC115" s="938"/>
      <c r="AD115" s="938"/>
      <c r="AE115" s="939"/>
      <c r="AF115" s="940">
        <v>3522</v>
      </c>
      <c r="AG115" s="938"/>
      <c r="AH115" s="938"/>
      <c r="AI115" s="938"/>
      <c r="AJ115" s="939"/>
      <c r="AK115" s="940">
        <v>3462</v>
      </c>
      <c r="AL115" s="938"/>
      <c r="AM115" s="938"/>
      <c r="AN115" s="938"/>
      <c r="AO115" s="939"/>
      <c r="AP115" s="941">
        <v>0</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v>497278</v>
      </c>
      <c r="BR115" s="926"/>
      <c r="BS115" s="926"/>
      <c r="BT115" s="926"/>
      <c r="BU115" s="926"/>
      <c r="BV115" s="926">
        <v>153597</v>
      </c>
      <c r="BW115" s="926"/>
      <c r="BX115" s="926"/>
      <c r="BY115" s="926"/>
      <c r="BZ115" s="926"/>
      <c r="CA115" s="926" t="s">
        <v>129</v>
      </c>
      <c r="CB115" s="926"/>
      <c r="CC115" s="926"/>
      <c r="CD115" s="926"/>
      <c r="CE115" s="926"/>
      <c r="CF115" s="920" t="s">
        <v>129</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1144765</v>
      </c>
      <c r="DH115" s="959"/>
      <c r="DI115" s="959"/>
      <c r="DJ115" s="959"/>
      <c r="DK115" s="960"/>
      <c r="DL115" s="961">
        <v>1211131</v>
      </c>
      <c r="DM115" s="959"/>
      <c r="DN115" s="959"/>
      <c r="DO115" s="959"/>
      <c r="DP115" s="960"/>
      <c r="DQ115" s="961">
        <v>1505504</v>
      </c>
      <c r="DR115" s="959"/>
      <c r="DS115" s="959"/>
      <c r="DT115" s="959"/>
      <c r="DU115" s="960"/>
      <c r="DV115" s="962">
        <v>5.2</v>
      </c>
      <c r="DW115" s="963"/>
      <c r="DX115" s="963"/>
      <c r="DY115" s="963"/>
      <c r="DZ115" s="964"/>
    </row>
    <row r="116" spans="1:130" s="230" customFormat="1" ht="26.25" customHeight="1" x14ac:dyDescent="0.15">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129</v>
      </c>
      <c r="AG116" s="959"/>
      <c r="AH116" s="959"/>
      <c r="AI116" s="959"/>
      <c r="AJ116" s="960"/>
      <c r="AK116" s="961" t="s">
        <v>129</v>
      </c>
      <c r="AL116" s="959"/>
      <c r="AM116" s="959"/>
      <c r="AN116" s="959"/>
      <c r="AO116" s="960"/>
      <c r="AP116" s="962" t="s">
        <v>129</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459</v>
      </c>
      <c r="BW116" s="926"/>
      <c r="BX116" s="926"/>
      <c r="BY116" s="926"/>
      <c r="BZ116" s="926"/>
      <c r="CA116" s="926" t="s">
        <v>129</v>
      </c>
      <c r="CB116" s="926"/>
      <c r="CC116" s="926"/>
      <c r="CD116" s="926"/>
      <c r="CE116" s="926"/>
      <c r="CF116" s="920" t="s">
        <v>129</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20355</v>
      </c>
      <c r="DH116" s="959"/>
      <c r="DI116" s="959"/>
      <c r="DJ116" s="959"/>
      <c r="DK116" s="960"/>
      <c r="DL116" s="961">
        <v>17190</v>
      </c>
      <c r="DM116" s="959"/>
      <c r="DN116" s="959"/>
      <c r="DO116" s="959"/>
      <c r="DP116" s="960"/>
      <c r="DQ116" s="961">
        <v>14025</v>
      </c>
      <c r="DR116" s="959"/>
      <c r="DS116" s="959"/>
      <c r="DT116" s="959"/>
      <c r="DU116" s="960"/>
      <c r="DV116" s="962">
        <v>0</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3415027</v>
      </c>
      <c r="AB117" s="979"/>
      <c r="AC117" s="979"/>
      <c r="AD117" s="979"/>
      <c r="AE117" s="980"/>
      <c r="AF117" s="981">
        <v>3313066</v>
      </c>
      <c r="AG117" s="979"/>
      <c r="AH117" s="979"/>
      <c r="AI117" s="979"/>
      <c r="AJ117" s="980"/>
      <c r="AK117" s="981">
        <v>3518105</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463</v>
      </c>
      <c r="BW117" s="926"/>
      <c r="BX117" s="926"/>
      <c r="BY117" s="926"/>
      <c r="BZ117" s="926"/>
      <c r="CA117" s="926" t="s">
        <v>129</v>
      </c>
      <c r="CB117" s="926"/>
      <c r="CC117" s="926"/>
      <c r="CD117" s="926"/>
      <c r="CE117" s="926"/>
      <c r="CF117" s="920" t="s">
        <v>129</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392</v>
      </c>
      <c r="DH117" s="959"/>
      <c r="DI117" s="959"/>
      <c r="DJ117" s="959"/>
      <c r="DK117" s="960"/>
      <c r="DL117" s="961" t="s">
        <v>392</v>
      </c>
      <c r="DM117" s="959"/>
      <c r="DN117" s="959"/>
      <c r="DO117" s="959"/>
      <c r="DP117" s="960"/>
      <c r="DQ117" s="961" t="s">
        <v>392</v>
      </c>
      <c r="DR117" s="959"/>
      <c r="DS117" s="959"/>
      <c r="DT117" s="959"/>
      <c r="DU117" s="960"/>
      <c r="DV117" s="962" t="s">
        <v>129</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307</v>
      </c>
      <c r="AL118" s="893"/>
      <c r="AM118" s="893"/>
      <c r="AN118" s="893"/>
      <c r="AO118" s="894"/>
      <c r="AP118" s="970" t="s">
        <v>433</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129</v>
      </c>
      <c r="CB118" s="1000"/>
      <c r="CC118" s="1000"/>
      <c r="CD118" s="1000"/>
      <c r="CE118" s="1000"/>
      <c r="CF118" s="920" t="s">
        <v>129</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129</v>
      </c>
      <c r="DM118" s="959"/>
      <c r="DN118" s="959"/>
      <c r="DO118" s="959"/>
      <c r="DP118" s="960"/>
      <c r="DQ118" s="961" t="s">
        <v>129</v>
      </c>
      <c r="DR118" s="959"/>
      <c r="DS118" s="959"/>
      <c r="DT118" s="959"/>
      <c r="DU118" s="960"/>
      <c r="DV118" s="962" t="s">
        <v>463</v>
      </c>
      <c r="DW118" s="963"/>
      <c r="DX118" s="963"/>
      <c r="DY118" s="963"/>
      <c r="DZ118" s="964"/>
    </row>
    <row r="119" spans="1:130" s="230" customFormat="1" ht="26.25" customHeight="1" x14ac:dyDescent="0.15">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129</v>
      </c>
      <c r="AG119" s="900"/>
      <c r="AH119" s="900"/>
      <c r="AI119" s="900"/>
      <c r="AJ119" s="901"/>
      <c r="AK119" s="902" t="s">
        <v>459</v>
      </c>
      <c r="AL119" s="900"/>
      <c r="AM119" s="900"/>
      <c r="AN119" s="900"/>
      <c r="AO119" s="901"/>
      <c r="AP119" s="903" t="s">
        <v>392</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467</v>
      </c>
      <c r="BP119" s="1005"/>
      <c r="BQ119" s="999">
        <v>53516896</v>
      </c>
      <c r="BR119" s="1000"/>
      <c r="BS119" s="1000"/>
      <c r="BT119" s="1000"/>
      <c r="BU119" s="1000"/>
      <c r="BV119" s="1000">
        <v>53435559</v>
      </c>
      <c r="BW119" s="1000"/>
      <c r="BX119" s="1000"/>
      <c r="BY119" s="1000"/>
      <c r="BZ119" s="1000"/>
      <c r="CA119" s="1000">
        <v>54760142</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129</v>
      </c>
      <c r="DM119" s="986"/>
      <c r="DN119" s="986"/>
      <c r="DO119" s="986"/>
      <c r="DP119" s="987"/>
      <c r="DQ119" s="985" t="s">
        <v>392</v>
      </c>
      <c r="DR119" s="986"/>
      <c r="DS119" s="986"/>
      <c r="DT119" s="986"/>
      <c r="DU119" s="987"/>
      <c r="DV119" s="988" t="s">
        <v>129</v>
      </c>
      <c r="DW119" s="989"/>
      <c r="DX119" s="989"/>
      <c r="DY119" s="989"/>
      <c r="DZ119" s="990"/>
    </row>
    <row r="120" spans="1:130" s="230" customFormat="1" ht="26.25" customHeight="1" x14ac:dyDescent="0.15">
      <c r="A120" s="1057"/>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129</v>
      </c>
      <c r="AG120" s="959"/>
      <c r="AH120" s="959"/>
      <c r="AI120" s="959"/>
      <c r="AJ120" s="960"/>
      <c r="AK120" s="961" t="s">
        <v>129</v>
      </c>
      <c r="AL120" s="959"/>
      <c r="AM120" s="959"/>
      <c r="AN120" s="959"/>
      <c r="AO120" s="960"/>
      <c r="AP120" s="962" t="s">
        <v>129</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13483982</v>
      </c>
      <c r="BR120" s="931"/>
      <c r="BS120" s="931"/>
      <c r="BT120" s="931"/>
      <c r="BU120" s="931"/>
      <c r="BV120" s="931">
        <v>14380388</v>
      </c>
      <c r="BW120" s="931"/>
      <c r="BX120" s="931"/>
      <c r="BY120" s="931"/>
      <c r="BZ120" s="931"/>
      <c r="CA120" s="931">
        <v>17606148</v>
      </c>
      <c r="CB120" s="931"/>
      <c r="CC120" s="931"/>
      <c r="CD120" s="931"/>
      <c r="CE120" s="931"/>
      <c r="CF120" s="944">
        <v>60.9</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16719210</v>
      </c>
      <c r="DH120" s="931"/>
      <c r="DI120" s="931"/>
      <c r="DJ120" s="931"/>
      <c r="DK120" s="931"/>
      <c r="DL120" s="931">
        <v>16429709</v>
      </c>
      <c r="DM120" s="931"/>
      <c r="DN120" s="931"/>
      <c r="DO120" s="931"/>
      <c r="DP120" s="931"/>
      <c r="DQ120" s="931">
        <v>16884403</v>
      </c>
      <c r="DR120" s="931"/>
      <c r="DS120" s="931"/>
      <c r="DT120" s="931"/>
      <c r="DU120" s="931"/>
      <c r="DV120" s="932">
        <v>58.4</v>
      </c>
      <c r="DW120" s="932"/>
      <c r="DX120" s="932"/>
      <c r="DY120" s="932"/>
      <c r="DZ120" s="933"/>
    </row>
    <row r="121" spans="1:130" s="230" customFormat="1" ht="26.25" customHeight="1" x14ac:dyDescent="0.15">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392</v>
      </c>
      <c r="AB121" s="959"/>
      <c r="AC121" s="959"/>
      <c r="AD121" s="959"/>
      <c r="AE121" s="960"/>
      <c r="AF121" s="961" t="s">
        <v>129</v>
      </c>
      <c r="AG121" s="959"/>
      <c r="AH121" s="959"/>
      <c r="AI121" s="959"/>
      <c r="AJ121" s="960"/>
      <c r="AK121" s="961" t="s">
        <v>392</v>
      </c>
      <c r="AL121" s="959"/>
      <c r="AM121" s="959"/>
      <c r="AN121" s="959"/>
      <c r="AO121" s="960"/>
      <c r="AP121" s="962" t="s">
        <v>129</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17489283</v>
      </c>
      <c r="BR121" s="926"/>
      <c r="BS121" s="926"/>
      <c r="BT121" s="926"/>
      <c r="BU121" s="926"/>
      <c r="BV121" s="926">
        <v>18484409</v>
      </c>
      <c r="BW121" s="926"/>
      <c r="BX121" s="926"/>
      <c r="BY121" s="926"/>
      <c r="BZ121" s="926"/>
      <c r="CA121" s="926">
        <v>18804931</v>
      </c>
      <c r="CB121" s="926"/>
      <c r="CC121" s="926"/>
      <c r="CD121" s="926"/>
      <c r="CE121" s="926"/>
      <c r="CF121" s="920">
        <v>65.099999999999994</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10940</v>
      </c>
      <c r="DH121" s="926"/>
      <c r="DI121" s="926"/>
      <c r="DJ121" s="926"/>
      <c r="DK121" s="926"/>
      <c r="DL121" s="926">
        <v>9597</v>
      </c>
      <c r="DM121" s="926"/>
      <c r="DN121" s="926"/>
      <c r="DO121" s="926"/>
      <c r="DP121" s="926"/>
      <c r="DQ121" s="926">
        <v>8458</v>
      </c>
      <c r="DR121" s="926"/>
      <c r="DS121" s="926"/>
      <c r="DT121" s="926"/>
      <c r="DU121" s="926"/>
      <c r="DV121" s="927">
        <v>0</v>
      </c>
      <c r="DW121" s="927"/>
      <c r="DX121" s="927"/>
      <c r="DY121" s="927"/>
      <c r="DZ121" s="928"/>
    </row>
    <row r="122" spans="1:130" s="230" customFormat="1" ht="26.25" customHeight="1" x14ac:dyDescent="0.15">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392</v>
      </c>
      <c r="AL122" s="959"/>
      <c r="AM122" s="959"/>
      <c r="AN122" s="959"/>
      <c r="AO122" s="960"/>
      <c r="AP122" s="962" t="s">
        <v>392</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19578791</v>
      </c>
      <c r="BR122" s="1000"/>
      <c r="BS122" s="1000"/>
      <c r="BT122" s="1000"/>
      <c r="BU122" s="1000"/>
      <c r="BV122" s="1000">
        <v>19865356</v>
      </c>
      <c r="BW122" s="1000"/>
      <c r="BX122" s="1000"/>
      <c r="BY122" s="1000"/>
      <c r="BZ122" s="1000"/>
      <c r="CA122" s="1000">
        <v>17225578</v>
      </c>
      <c r="CB122" s="1000"/>
      <c r="CC122" s="1000"/>
      <c r="CD122" s="1000"/>
      <c r="CE122" s="1000"/>
      <c r="CF122" s="1017">
        <v>59.6</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392</v>
      </c>
      <c r="DM122" s="926"/>
      <c r="DN122" s="926"/>
      <c r="DO122" s="926"/>
      <c r="DP122" s="926"/>
      <c r="DQ122" s="926" t="s">
        <v>129</v>
      </c>
      <c r="DR122" s="926"/>
      <c r="DS122" s="926"/>
      <c r="DT122" s="926"/>
      <c r="DU122" s="926"/>
      <c r="DV122" s="927" t="s">
        <v>392</v>
      </c>
      <c r="DW122" s="927"/>
      <c r="DX122" s="927"/>
      <c r="DY122" s="927"/>
      <c r="DZ122" s="928"/>
    </row>
    <row r="123" spans="1:130" s="230" customFormat="1" ht="26.25" customHeight="1" x14ac:dyDescent="0.15">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3582</v>
      </c>
      <c r="AB123" s="959"/>
      <c r="AC123" s="959"/>
      <c r="AD123" s="959"/>
      <c r="AE123" s="960"/>
      <c r="AF123" s="961">
        <v>3522</v>
      </c>
      <c r="AG123" s="959"/>
      <c r="AH123" s="959"/>
      <c r="AI123" s="959"/>
      <c r="AJ123" s="960"/>
      <c r="AK123" s="961">
        <v>3462</v>
      </c>
      <c r="AL123" s="959"/>
      <c r="AM123" s="959"/>
      <c r="AN123" s="959"/>
      <c r="AO123" s="960"/>
      <c r="AP123" s="962">
        <v>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478</v>
      </c>
      <c r="BP123" s="1005"/>
      <c r="BQ123" s="1063">
        <v>50552056</v>
      </c>
      <c r="BR123" s="1064"/>
      <c r="BS123" s="1064"/>
      <c r="BT123" s="1064"/>
      <c r="BU123" s="1064"/>
      <c r="BV123" s="1064">
        <v>52730153</v>
      </c>
      <c r="BW123" s="1064"/>
      <c r="BX123" s="1064"/>
      <c r="BY123" s="1064"/>
      <c r="BZ123" s="1064"/>
      <c r="CA123" s="1064">
        <v>53636657</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392</v>
      </c>
      <c r="AB124" s="959"/>
      <c r="AC124" s="959"/>
      <c r="AD124" s="959"/>
      <c r="AE124" s="960"/>
      <c r="AF124" s="961" t="s">
        <v>129</v>
      </c>
      <c r="AG124" s="959"/>
      <c r="AH124" s="959"/>
      <c r="AI124" s="959"/>
      <c r="AJ124" s="960"/>
      <c r="AK124" s="961" t="s">
        <v>129</v>
      </c>
      <c r="AL124" s="959"/>
      <c r="AM124" s="959"/>
      <c r="AN124" s="959"/>
      <c r="AO124" s="960"/>
      <c r="AP124" s="962" t="s">
        <v>463</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10.4</v>
      </c>
      <c r="BR124" s="1027"/>
      <c r="BS124" s="1027"/>
      <c r="BT124" s="1027"/>
      <c r="BU124" s="1027"/>
      <c r="BV124" s="1027">
        <v>2.5</v>
      </c>
      <c r="BW124" s="1027"/>
      <c r="BX124" s="1027"/>
      <c r="BY124" s="1027"/>
      <c r="BZ124" s="1027"/>
      <c r="CA124" s="1027">
        <v>3.8</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459</v>
      </c>
      <c r="DM124" s="986"/>
      <c r="DN124" s="986"/>
      <c r="DO124" s="986"/>
      <c r="DP124" s="987"/>
      <c r="DQ124" s="985" t="s">
        <v>129</v>
      </c>
      <c r="DR124" s="986"/>
      <c r="DS124" s="986"/>
      <c r="DT124" s="986"/>
      <c r="DU124" s="987"/>
      <c r="DV124" s="988" t="s">
        <v>129</v>
      </c>
      <c r="DW124" s="989"/>
      <c r="DX124" s="989"/>
      <c r="DY124" s="989"/>
      <c r="DZ124" s="990"/>
    </row>
    <row r="125" spans="1:130" s="230" customFormat="1" ht="26.25" customHeight="1" x14ac:dyDescent="0.15">
      <c r="A125" s="1057"/>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459</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
      <c r="A126" s="1057"/>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129</v>
      </c>
      <c r="AB126" s="959"/>
      <c r="AC126" s="959"/>
      <c r="AD126" s="959"/>
      <c r="AE126" s="960"/>
      <c r="AF126" s="961" t="s">
        <v>129</v>
      </c>
      <c r="AG126" s="959"/>
      <c r="AH126" s="959"/>
      <c r="AI126" s="959"/>
      <c r="AJ126" s="960"/>
      <c r="AK126" s="961" t="s">
        <v>392</v>
      </c>
      <c r="AL126" s="959"/>
      <c r="AM126" s="959"/>
      <c r="AN126" s="959"/>
      <c r="AO126" s="960"/>
      <c r="AP126" s="962" t="s">
        <v>129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v>497278</v>
      </c>
      <c r="DH126" s="926"/>
      <c r="DI126" s="926"/>
      <c r="DJ126" s="926"/>
      <c r="DK126" s="926"/>
      <c r="DL126" s="926">
        <v>153597</v>
      </c>
      <c r="DM126" s="926"/>
      <c r="DN126" s="926"/>
      <c r="DO126" s="926"/>
      <c r="DP126" s="926"/>
      <c r="DQ126" s="926" t="s">
        <v>129</v>
      </c>
      <c r="DR126" s="926"/>
      <c r="DS126" s="926"/>
      <c r="DT126" s="926"/>
      <c r="DU126" s="926"/>
      <c r="DV126" s="927" t="s">
        <v>392</v>
      </c>
      <c r="DW126" s="927"/>
      <c r="DX126" s="927"/>
      <c r="DY126" s="927"/>
      <c r="DZ126" s="928"/>
    </row>
    <row r="127" spans="1:130" s="230" customFormat="1" ht="26.25" customHeight="1" x14ac:dyDescent="0.15">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392</v>
      </c>
      <c r="AG127" s="959"/>
      <c r="AH127" s="959"/>
      <c r="AI127" s="959"/>
      <c r="AJ127" s="960"/>
      <c r="AK127" s="961" t="s">
        <v>392</v>
      </c>
      <c r="AL127" s="959"/>
      <c r="AM127" s="959"/>
      <c r="AN127" s="959"/>
      <c r="AO127" s="960"/>
      <c r="AP127" s="962" t="s">
        <v>459</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392</v>
      </c>
      <c r="DR127" s="926"/>
      <c r="DS127" s="926"/>
      <c r="DT127" s="926"/>
      <c r="DU127" s="926"/>
      <c r="DV127" s="927" t="s">
        <v>129</v>
      </c>
      <c r="DW127" s="927"/>
      <c r="DX127" s="927"/>
      <c r="DY127" s="927"/>
      <c r="DZ127" s="928"/>
    </row>
    <row r="128" spans="1:130" s="230" customFormat="1" ht="26.25" customHeight="1" thickBot="1" x14ac:dyDescent="0.2">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1362960</v>
      </c>
      <c r="AB128" s="1046"/>
      <c r="AC128" s="1046"/>
      <c r="AD128" s="1046"/>
      <c r="AE128" s="1047"/>
      <c r="AF128" s="1048">
        <v>1497108</v>
      </c>
      <c r="AG128" s="1046"/>
      <c r="AH128" s="1046"/>
      <c r="AI128" s="1046"/>
      <c r="AJ128" s="1047"/>
      <c r="AK128" s="1048">
        <v>1395994</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129</v>
      </c>
      <c r="BG128" s="1053"/>
      <c r="BH128" s="1053"/>
      <c r="BI128" s="1053"/>
      <c r="BJ128" s="1053"/>
      <c r="BK128" s="1053"/>
      <c r="BL128" s="1054"/>
      <c r="BM128" s="1052">
        <v>11.77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129</v>
      </c>
      <c r="DR128" s="1038"/>
      <c r="DS128" s="1038"/>
      <c r="DT128" s="1038"/>
      <c r="DU128" s="1038"/>
      <c r="DV128" s="1039" t="s">
        <v>129</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30588683</v>
      </c>
      <c r="AB129" s="959"/>
      <c r="AC129" s="959"/>
      <c r="AD129" s="959"/>
      <c r="AE129" s="960"/>
      <c r="AF129" s="961">
        <v>29810080</v>
      </c>
      <c r="AG129" s="959"/>
      <c r="AH129" s="959"/>
      <c r="AI129" s="959"/>
      <c r="AJ129" s="960"/>
      <c r="AK129" s="961">
        <v>30769747</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392</v>
      </c>
      <c r="BG129" s="1067"/>
      <c r="BH129" s="1067"/>
      <c r="BI129" s="1067"/>
      <c r="BJ129" s="1067"/>
      <c r="BK129" s="1067"/>
      <c r="BL129" s="1068"/>
      <c r="BM129" s="1066">
        <v>16.77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2160997</v>
      </c>
      <c r="AB130" s="959"/>
      <c r="AC130" s="959"/>
      <c r="AD130" s="959"/>
      <c r="AE130" s="960"/>
      <c r="AF130" s="961">
        <v>1927971</v>
      </c>
      <c r="AG130" s="959"/>
      <c r="AH130" s="959"/>
      <c r="AI130" s="959"/>
      <c r="AJ130" s="960"/>
      <c r="AK130" s="961">
        <v>1865634</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0</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28427686</v>
      </c>
      <c r="AB131" s="986"/>
      <c r="AC131" s="986"/>
      <c r="AD131" s="986"/>
      <c r="AE131" s="987"/>
      <c r="AF131" s="985">
        <v>27882109</v>
      </c>
      <c r="AG131" s="986"/>
      <c r="AH131" s="986"/>
      <c r="AI131" s="986"/>
      <c r="AJ131" s="987"/>
      <c r="AK131" s="985">
        <v>28904113</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3.8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-0.38318279</v>
      </c>
      <c r="AB132" s="1097"/>
      <c r="AC132" s="1097"/>
      <c r="AD132" s="1097"/>
      <c r="AE132" s="1098"/>
      <c r="AF132" s="1099">
        <v>-0.40173789999999998</v>
      </c>
      <c r="AG132" s="1097"/>
      <c r="AH132" s="1097"/>
      <c r="AI132" s="1097"/>
      <c r="AJ132" s="1098"/>
      <c r="AK132" s="1099">
        <v>0.88733738299999998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-0.1</v>
      </c>
      <c r="AB133" s="1080"/>
      <c r="AC133" s="1080"/>
      <c r="AD133" s="1080"/>
      <c r="AE133" s="1081"/>
      <c r="AF133" s="1079">
        <v>-0.3</v>
      </c>
      <c r="AG133" s="1080"/>
      <c r="AH133" s="1080"/>
      <c r="AI133" s="1080"/>
      <c r="AJ133" s="1081"/>
      <c r="AK133" s="1079">
        <v>0</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URKUgde3QTMHrW+8MrIlI2EYhEBKN1yYH17oYO9S/bANxhrYs9bzvVkJ1AYHiKJBOP61+kf2AznpMNkuAQ0PQ==" saltValue="nyN4O7w42x6e+EhEVcVq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b1nq8Agh1w4vdXHaCREzoZlNEg5VwCZ3kasMXMjQJLFtzZW6UUaX1wzd56O93+FOLmq/rV3ElsvnyMeVChKBw==" saltValue="+Zbji3k4adiw+jwODCbn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d5REuQnZJj9TtsO13q6w/Fd2XcMx/HVrEXFTM+ZeEnjyeiYGeAzdGmzokVpMRr1WpF59gECudAiq4Lmh3KgeQ==" saltValue="KJ7T7JzTcqfgBsAX6uQR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8428895</v>
      </c>
      <c r="AP9" s="281">
        <v>74182</v>
      </c>
      <c r="AQ9" s="282">
        <v>66247</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232547</v>
      </c>
      <c r="AP10" s="284">
        <v>2047</v>
      </c>
      <c r="AQ10" s="285">
        <v>4001</v>
      </c>
      <c r="AR10" s="286">
        <v>-48.8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20894</v>
      </c>
      <c r="AP11" s="284">
        <v>184</v>
      </c>
      <c r="AQ11" s="285">
        <v>2117</v>
      </c>
      <c r="AR11" s="286">
        <v>-91.3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v>62294</v>
      </c>
      <c r="AP12" s="284">
        <v>548</v>
      </c>
      <c r="AQ12" s="285">
        <v>23</v>
      </c>
      <c r="AR12" s="286">
        <v>2282.6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119902</v>
      </c>
      <c r="AP13" s="284">
        <v>1055</v>
      </c>
      <c r="AQ13" s="285">
        <v>2449</v>
      </c>
      <c r="AR13" s="286">
        <v>-56.9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265642</v>
      </c>
      <c r="AP14" s="284">
        <v>2338</v>
      </c>
      <c r="AQ14" s="285">
        <v>1636</v>
      </c>
      <c r="AR14" s="286">
        <v>42.9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-169891</v>
      </c>
      <c r="AP15" s="284">
        <v>-1495</v>
      </c>
      <c r="AQ15" s="285">
        <v>-3889</v>
      </c>
      <c r="AR15" s="286">
        <v>-61.6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8960283</v>
      </c>
      <c r="AP16" s="284">
        <v>78858</v>
      </c>
      <c r="AQ16" s="285">
        <v>72585</v>
      </c>
      <c r="AR16" s="286">
        <v>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7.88</v>
      </c>
      <c r="AP21" s="298">
        <v>6.82</v>
      </c>
      <c r="AQ21" s="299">
        <v>1.06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100.9</v>
      </c>
      <c r="AP22" s="303">
        <v>99.4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2054863</v>
      </c>
      <c r="AP32" s="312">
        <v>18085</v>
      </c>
      <c r="AQ32" s="313">
        <v>38122</v>
      </c>
      <c r="AR32" s="314">
        <v>-52.6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531</v>
      </c>
      <c r="AP34" s="312" t="s">
        <v>531</v>
      </c>
      <c r="AQ34" s="313">
        <v>19</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1202900</v>
      </c>
      <c r="AP35" s="312">
        <v>10587</v>
      </c>
      <c r="AQ35" s="313">
        <v>11292</v>
      </c>
      <c r="AR35" s="314">
        <v>-6.2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256880</v>
      </c>
      <c r="AP36" s="312">
        <v>2261</v>
      </c>
      <c r="AQ36" s="313">
        <v>1617</v>
      </c>
      <c r="AR36" s="314">
        <v>39.799999999999997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3462</v>
      </c>
      <c r="AP37" s="312">
        <v>30</v>
      </c>
      <c r="AQ37" s="313">
        <v>410</v>
      </c>
      <c r="AR37" s="314">
        <v>-92.7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531</v>
      </c>
      <c r="AP38" s="315" t="s">
        <v>531</v>
      </c>
      <c r="AQ38" s="316">
        <v>1</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-1395994</v>
      </c>
      <c r="AP39" s="312">
        <v>-12286</v>
      </c>
      <c r="AQ39" s="313">
        <v>-6908</v>
      </c>
      <c r="AR39" s="314">
        <v>77.900000000000006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-1865634</v>
      </c>
      <c r="AP40" s="312">
        <v>-16419</v>
      </c>
      <c r="AQ40" s="313">
        <v>-33487</v>
      </c>
      <c r="AR40" s="314">
        <v>-51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256477</v>
      </c>
      <c r="AP41" s="312">
        <v>2257</v>
      </c>
      <c r="AQ41" s="313">
        <v>11065</v>
      </c>
      <c r="AR41" s="314">
        <v>-79.599999999999994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6086994</v>
      </c>
      <c r="AN51" s="334">
        <v>52951</v>
      </c>
      <c r="AO51" s="335">
        <v>-10.199999999999999</v>
      </c>
      <c r="AP51" s="336">
        <v>46402</v>
      </c>
      <c r="AQ51" s="337">
        <v>-11.3</v>
      </c>
      <c r="AR51" s="338">
        <v>1.1000000000000001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3003409</v>
      </c>
      <c r="AN52" s="342">
        <v>26127</v>
      </c>
      <c r="AO52" s="343">
        <v>-7.4</v>
      </c>
      <c r="AP52" s="344">
        <v>26897</v>
      </c>
      <c r="AQ52" s="345">
        <v>-6.3</v>
      </c>
      <c r="AR52" s="346">
        <v>-1.1000000000000001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7252887</v>
      </c>
      <c r="AN53" s="334">
        <v>63037</v>
      </c>
      <c r="AO53" s="335">
        <v>19</v>
      </c>
      <c r="AP53" s="336">
        <v>66343</v>
      </c>
      <c r="AQ53" s="337">
        <v>43</v>
      </c>
      <c r="AR53" s="338">
        <v>-24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3854672</v>
      </c>
      <c r="AN54" s="342">
        <v>33502</v>
      </c>
      <c r="AO54" s="343">
        <v>28.2</v>
      </c>
      <c r="AP54" s="344">
        <v>34529</v>
      </c>
      <c r="AQ54" s="345">
        <v>28.4</v>
      </c>
      <c r="AR54" s="346">
        <v>-0.2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5738563</v>
      </c>
      <c r="AN55" s="334">
        <v>50043</v>
      </c>
      <c r="AO55" s="335">
        <v>-20.6</v>
      </c>
      <c r="AP55" s="336">
        <v>56416</v>
      </c>
      <c r="AQ55" s="337">
        <v>-15</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2760275</v>
      </c>
      <c r="AN56" s="342">
        <v>24071</v>
      </c>
      <c r="AO56" s="343">
        <v>-28.2</v>
      </c>
      <c r="AP56" s="344">
        <v>32623</v>
      </c>
      <c r="AQ56" s="345">
        <v>-5.5</v>
      </c>
      <c r="AR56" s="346">
        <v>-22.7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6464810</v>
      </c>
      <c r="AN57" s="334">
        <v>56656</v>
      </c>
      <c r="AO57" s="335">
        <v>13.2</v>
      </c>
      <c r="AP57" s="336">
        <v>49217</v>
      </c>
      <c r="AQ57" s="337">
        <v>-12.8</v>
      </c>
      <c r="AR57" s="338">
        <v>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2569458</v>
      </c>
      <c r="AN58" s="342">
        <v>22518</v>
      </c>
      <c r="AO58" s="343">
        <v>-6.5</v>
      </c>
      <c r="AP58" s="344">
        <v>27232</v>
      </c>
      <c r="AQ58" s="345">
        <v>-16.5</v>
      </c>
      <c r="AR58" s="346">
        <v>10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9965341</v>
      </c>
      <c r="AN59" s="334">
        <v>87704</v>
      </c>
      <c r="AO59" s="335">
        <v>54.8</v>
      </c>
      <c r="AP59" s="336">
        <v>49211</v>
      </c>
      <c r="AQ59" s="337">
        <v>0</v>
      </c>
      <c r="AR59" s="338">
        <v>54.8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4187762</v>
      </c>
      <c r="AN60" s="342">
        <v>36856</v>
      </c>
      <c r="AO60" s="343">
        <v>63.7</v>
      </c>
      <c r="AP60" s="344">
        <v>28367</v>
      </c>
      <c r="AQ60" s="345">
        <v>4.2</v>
      </c>
      <c r="AR60" s="346">
        <v>59.5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7101719</v>
      </c>
      <c r="AN61" s="349">
        <v>62078</v>
      </c>
      <c r="AO61" s="350">
        <v>11.2</v>
      </c>
      <c r="AP61" s="351">
        <v>53518</v>
      </c>
      <c r="AQ61" s="352">
        <v>0.8</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3275115</v>
      </c>
      <c r="AN62" s="342">
        <v>28615</v>
      </c>
      <c r="AO62" s="343">
        <v>10</v>
      </c>
      <c r="AP62" s="344">
        <v>29930</v>
      </c>
      <c r="AQ62" s="345">
        <v>0.9</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5nc3A6D5LxmNN31e9qNVujzdrcVJqOUfHHOej2jYBBl1AzKJrpIEhdk355q+Z29KF/3OlX1HrhCvCRVXMMOIg==" saltValue="AZugc/uH/vR/h33+keEj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1" spans="125:125" ht="13.5" hidden="1" customHeight="1" x14ac:dyDescent="0.15">
      <c r="DU121" s="259"/>
    </row>
  </sheetData>
  <sheetProtection algorithmName="SHA-512" hashValue="uCUNq5u2A0oeQdlhm4e7vrNFuZ6rw5lF8cr72u+nenN53ANawc/agKXyrRQKy/CsM5+ILQZdAKf22lD5iAzi1A==" saltValue="kvTogqf38KY/w39isyp1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SPr5RpcZIhbuG4B6byCqgB6FoJT5FWWWZdmCbeiMtEQsCHdx/BTf9GFEETcXXIDA95hn+ldBQ7TBTKq9JN6UBw==" saltValue="8ylGmYkqT76yRYQuoShA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18.57</v>
      </c>
      <c r="G47" s="12">
        <v>20.32</v>
      </c>
      <c r="H47" s="12">
        <v>12.32</v>
      </c>
      <c r="I47" s="12">
        <v>18.13</v>
      </c>
      <c r="J47" s="13">
        <v>20.89</v>
      </c>
    </row>
    <row r="48" spans="2:10" ht="57.75" customHeight="1" x14ac:dyDescent="0.15">
      <c r="B48" s="14"/>
      <c r="C48" s="1141" t="s">
        <v>4</v>
      </c>
      <c r="D48" s="1141"/>
      <c r="E48" s="1142"/>
      <c r="F48" s="15">
        <v>6.25</v>
      </c>
      <c r="G48" s="16">
        <v>7.42</v>
      </c>
      <c r="H48" s="16">
        <v>11.81</v>
      </c>
      <c r="I48" s="16">
        <v>14.58</v>
      </c>
      <c r="J48" s="17">
        <v>11.5</v>
      </c>
    </row>
    <row r="49" spans="2:10" ht="57.75" customHeight="1" thickBot="1" x14ac:dyDescent="0.2">
      <c r="B49" s="18"/>
      <c r="C49" s="1143" t="s">
        <v>5</v>
      </c>
      <c r="D49" s="1143"/>
      <c r="E49" s="1144"/>
      <c r="F49" s="19" t="s">
        <v>563</v>
      </c>
      <c r="G49" s="20">
        <v>0.66</v>
      </c>
      <c r="H49" s="20" t="s">
        <v>564</v>
      </c>
      <c r="I49" s="20">
        <v>1.89</v>
      </c>
      <c r="J49" s="21" t="s">
        <v>565</v>
      </c>
    </row>
    <row r="50" spans="2:10" x14ac:dyDescent="0.15"/>
  </sheetData>
  <sheetProtection algorithmName="SHA-512" hashValue="7NHvkGnt7aVpQJALCUjKeHxPkksrtZ/G9UXVGzmDseEWzasY68C28Hw/33W0LetTVg7ADmSTF57fTWtQlI141Q==" saltValue="RuboAjt+LcucK8ToDLtA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v>6.23</v>
      </c>
      <c r="G34" s="33">
        <v>7.42</v>
      </c>
      <c r="H34" s="33">
        <v>11.8</v>
      </c>
      <c r="I34" s="33">
        <v>14.57</v>
      </c>
      <c r="J34" s="34">
        <v>11.49</v>
      </c>
      <c r="K34" s="22"/>
      <c r="L34" s="22"/>
      <c r="M34" s="22"/>
      <c r="N34" s="22"/>
      <c r="O34" s="22"/>
      <c r="P34" s="22"/>
    </row>
    <row r="35" spans="1:16" ht="39" customHeight="1" x14ac:dyDescent="0.15">
      <c r="A35" s="22"/>
      <c r="B35" s="35"/>
      <c r="C35" s="1145" t="s">
        <v>567</v>
      </c>
      <c r="D35" s="1146"/>
      <c r="E35" s="1147"/>
      <c r="F35" s="36">
        <v>1.79</v>
      </c>
      <c r="G35" s="37">
        <v>2.72</v>
      </c>
      <c r="H35" s="37">
        <v>3.17</v>
      </c>
      <c r="I35" s="37">
        <v>3.53</v>
      </c>
      <c r="J35" s="38">
        <v>4.76</v>
      </c>
      <c r="K35" s="22"/>
      <c r="L35" s="22"/>
      <c r="M35" s="22"/>
      <c r="N35" s="22"/>
      <c r="O35" s="22"/>
      <c r="P35" s="22"/>
    </row>
    <row r="36" spans="1:16" ht="39" customHeight="1" x14ac:dyDescent="0.15">
      <c r="A36" s="22"/>
      <c r="B36" s="35"/>
      <c r="C36" s="1145" t="s">
        <v>568</v>
      </c>
      <c r="D36" s="1146"/>
      <c r="E36" s="1147"/>
      <c r="F36" s="36">
        <v>1.03</v>
      </c>
      <c r="G36" s="37">
        <v>1.17</v>
      </c>
      <c r="H36" s="37">
        <v>1.57</v>
      </c>
      <c r="I36" s="37">
        <v>1.79</v>
      </c>
      <c r="J36" s="38">
        <v>1.85</v>
      </c>
      <c r="K36" s="22"/>
      <c r="L36" s="22"/>
      <c r="M36" s="22"/>
      <c r="N36" s="22"/>
      <c r="O36" s="22"/>
      <c r="P36" s="22"/>
    </row>
    <row r="37" spans="1:16" ht="39" customHeight="1" x14ac:dyDescent="0.15">
      <c r="A37" s="22"/>
      <c r="B37" s="35"/>
      <c r="C37" s="1145" t="s">
        <v>569</v>
      </c>
      <c r="D37" s="1146"/>
      <c r="E37" s="1147"/>
      <c r="F37" s="36" t="s">
        <v>531</v>
      </c>
      <c r="G37" s="37" t="s">
        <v>531</v>
      </c>
      <c r="H37" s="37">
        <v>1</v>
      </c>
      <c r="I37" s="37">
        <v>1.59</v>
      </c>
      <c r="J37" s="38">
        <v>1.17</v>
      </c>
      <c r="K37" s="22"/>
      <c r="L37" s="22"/>
      <c r="M37" s="22"/>
      <c r="N37" s="22"/>
      <c r="O37" s="22"/>
      <c r="P37" s="22"/>
    </row>
    <row r="38" spans="1:16" ht="39" customHeight="1" x14ac:dyDescent="0.15">
      <c r="A38" s="22"/>
      <c r="B38" s="35"/>
      <c r="C38" s="1145" t="s">
        <v>570</v>
      </c>
      <c r="D38" s="1146"/>
      <c r="E38" s="1147"/>
      <c r="F38" s="36">
        <v>0</v>
      </c>
      <c r="G38" s="37">
        <v>0</v>
      </c>
      <c r="H38" s="37">
        <v>0</v>
      </c>
      <c r="I38" s="37">
        <v>0.01</v>
      </c>
      <c r="J38" s="38">
        <v>0.01</v>
      </c>
      <c r="K38" s="22"/>
      <c r="L38" s="22"/>
      <c r="M38" s="22"/>
      <c r="N38" s="22"/>
      <c r="O38" s="22"/>
      <c r="P38" s="22"/>
    </row>
    <row r="39" spans="1:16" ht="39" customHeight="1" x14ac:dyDescent="0.15">
      <c r="A39" s="22"/>
      <c r="B39" s="35"/>
      <c r="C39" s="1145" t="s">
        <v>571</v>
      </c>
      <c r="D39" s="1146"/>
      <c r="E39" s="1147"/>
      <c r="F39" s="36" t="s">
        <v>531</v>
      </c>
      <c r="G39" s="37" t="s">
        <v>531</v>
      </c>
      <c r="H39" s="37">
        <v>0</v>
      </c>
      <c r="I39" s="37">
        <v>0</v>
      </c>
      <c r="J39" s="38">
        <v>0</v>
      </c>
      <c r="K39" s="22"/>
      <c r="L39" s="22"/>
      <c r="M39" s="22"/>
      <c r="N39" s="22"/>
      <c r="O39" s="22"/>
      <c r="P39" s="22"/>
    </row>
    <row r="40" spans="1:16" ht="39" customHeight="1" x14ac:dyDescent="0.15">
      <c r="A40" s="22"/>
      <c r="B40" s="35"/>
      <c r="C40" s="1145" t="s">
        <v>572</v>
      </c>
      <c r="D40" s="1146"/>
      <c r="E40" s="1147"/>
      <c r="F40" s="36">
        <v>0.01</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531</v>
      </c>
      <c r="G42" s="37" t="s">
        <v>531</v>
      </c>
      <c r="H42" s="37" t="s">
        <v>531</v>
      </c>
      <c r="I42" s="37" t="s">
        <v>531</v>
      </c>
      <c r="J42" s="38" t="s">
        <v>531</v>
      </c>
      <c r="K42" s="22"/>
      <c r="L42" s="22"/>
      <c r="M42" s="22"/>
      <c r="N42" s="22"/>
      <c r="O42" s="22"/>
      <c r="P42" s="22"/>
    </row>
    <row r="43" spans="1:16" ht="39" customHeight="1" thickBot="1" x14ac:dyDescent="0.2">
      <c r="A43" s="22"/>
      <c r="B43" s="40"/>
      <c r="C43" s="1148" t="s">
        <v>574</v>
      </c>
      <c r="D43" s="1149"/>
      <c r="E43" s="1150"/>
      <c r="F43" s="41">
        <v>0</v>
      </c>
      <c r="G43" s="42">
        <v>2.6</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Be8lMQjKmAvtfHcY2/YZAD+pjACA9wL1z/bwWVibE2rt+DfaSXRvMcGVa+ZDMnZdiH9AR/kBWs14xVA/I3Ow==" saltValue="TSUmZ0yUfhWrA8DE+jKJ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2054</v>
      </c>
      <c r="L45" s="60">
        <v>2058</v>
      </c>
      <c r="M45" s="60">
        <v>2061</v>
      </c>
      <c r="N45" s="60">
        <v>2024</v>
      </c>
      <c r="O45" s="61">
        <v>2055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531</v>
      </c>
      <c r="L46" s="64" t="s">
        <v>531</v>
      </c>
      <c r="M46" s="64" t="s">
        <v>531</v>
      </c>
      <c r="N46" s="64" t="s">
        <v>531</v>
      </c>
      <c r="O46" s="65" t="s">
        <v>531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531</v>
      </c>
      <c r="L47" s="64" t="s">
        <v>531</v>
      </c>
      <c r="M47" s="64" t="s">
        <v>531</v>
      </c>
      <c r="N47" s="64" t="s">
        <v>531</v>
      </c>
      <c r="O47" s="65" t="s">
        <v>531</v>
      </c>
      <c r="P47" s="48"/>
      <c r="Q47" s="48"/>
      <c r="R47" s="48"/>
      <c r="S47" s="48"/>
      <c r="T47" s="48"/>
      <c r="U47" s="48"/>
    </row>
    <row r="48" spans="1:21" ht="30.75" customHeight="1" x14ac:dyDescent="0.15">
      <c r="A48" s="48"/>
      <c r="B48" s="1155"/>
      <c r="C48" s="1156"/>
      <c r="D48" s="62"/>
      <c r="E48" s="1161" t="s">
        <v>15</v>
      </c>
      <c r="F48" s="1161"/>
      <c r="G48" s="1161"/>
      <c r="H48" s="1161"/>
      <c r="I48" s="1161"/>
      <c r="J48" s="1162"/>
      <c r="K48" s="63">
        <v>1481</v>
      </c>
      <c r="L48" s="64">
        <v>1326</v>
      </c>
      <c r="M48" s="64">
        <v>1106</v>
      </c>
      <c r="N48" s="64">
        <v>1100</v>
      </c>
      <c r="O48" s="65">
        <v>1203</v>
      </c>
      <c r="P48" s="48"/>
      <c r="Q48" s="48"/>
      <c r="R48" s="48"/>
      <c r="S48" s="48"/>
      <c r="T48" s="48"/>
      <c r="U48" s="48"/>
    </row>
    <row r="49" spans="1:21" ht="30.75" customHeight="1" x14ac:dyDescent="0.15">
      <c r="A49" s="48"/>
      <c r="B49" s="1155"/>
      <c r="C49" s="1156"/>
      <c r="D49" s="62"/>
      <c r="E49" s="1161" t="s">
        <v>16</v>
      </c>
      <c r="F49" s="1161"/>
      <c r="G49" s="1161"/>
      <c r="H49" s="1161"/>
      <c r="I49" s="1161"/>
      <c r="J49" s="1162"/>
      <c r="K49" s="63">
        <v>399</v>
      </c>
      <c r="L49" s="64">
        <v>403</v>
      </c>
      <c r="M49" s="64">
        <v>245</v>
      </c>
      <c r="N49" s="64">
        <v>185</v>
      </c>
      <c r="O49" s="65">
        <v>257</v>
      </c>
      <c r="P49" s="48"/>
      <c r="Q49" s="48"/>
      <c r="R49" s="48"/>
      <c r="S49" s="48"/>
      <c r="T49" s="48"/>
      <c r="U49" s="48"/>
    </row>
    <row r="50" spans="1:21" ht="30.75" customHeight="1" x14ac:dyDescent="0.15">
      <c r="A50" s="48"/>
      <c r="B50" s="1155"/>
      <c r="C50" s="1156"/>
      <c r="D50" s="62"/>
      <c r="E50" s="1161" t="s">
        <v>17</v>
      </c>
      <c r="F50" s="1161"/>
      <c r="G50" s="1161"/>
      <c r="H50" s="1161"/>
      <c r="I50" s="1161"/>
      <c r="J50" s="1162"/>
      <c r="K50" s="63">
        <v>4</v>
      </c>
      <c r="L50" s="64">
        <v>4</v>
      </c>
      <c r="M50" s="64">
        <v>4</v>
      </c>
      <c r="N50" s="64">
        <v>4</v>
      </c>
      <c r="O50" s="65">
        <v>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531</v>
      </c>
      <c r="L51" s="64" t="s">
        <v>531</v>
      </c>
      <c r="M51" s="64" t="s">
        <v>531</v>
      </c>
      <c r="N51" s="64" t="s">
        <v>531</v>
      </c>
      <c r="O51" s="65" t="s">
        <v>531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3941</v>
      </c>
      <c r="L52" s="64">
        <v>3837</v>
      </c>
      <c r="M52" s="64">
        <v>3524</v>
      </c>
      <c r="N52" s="64">
        <v>3425</v>
      </c>
      <c r="O52" s="65">
        <v>3262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v>
      </c>
      <c r="L53" s="69">
        <v>-46</v>
      </c>
      <c r="M53" s="69">
        <v>-108</v>
      </c>
      <c r="N53" s="69">
        <v>-112</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531</v>
      </c>
      <c r="L58" s="84" t="s">
        <v>531</v>
      </c>
      <c r="M58" s="84" t="s">
        <v>531</v>
      </c>
      <c r="N58" s="84" t="s">
        <v>531</v>
      </c>
      <c r="O58" s="85" t="s">
        <v>531</v>
      </c>
    </row>
    <row r="59" spans="1:21" ht="31.5" customHeight="1" x14ac:dyDescent="0.15">
      <c r="B59" s="1171"/>
      <c r="C59" s="1172"/>
      <c r="D59" s="1178" t="s">
        <v>28</v>
      </c>
      <c r="E59" s="1179"/>
      <c r="F59" s="1179"/>
      <c r="G59" s="1179"/>
      <c r="H59" s="1179"/>
      <c r="I59" s="1179"/>
      <c r="J59" s="1180"/>
      <c r="K59" s="86" t="s">
        <v>531</v>
      </c>
      <c r="L59" s="87" t="s">
        <v>531</v>
      </c>
      <c r="M59" s="87" t="s">
        <v>531</v>
      </c>
      <c r="N59" s="87" t="s">
        <v>531</v>
      </c>
      <c r="O59" s="88" t="s">
        <v>531</v>
      </c>
    </row>
    <row r="60" spans="1:21" ht="31.5" customHeight="1" thickBot="1" x14ac:dyDescent="0.2">
      <c r="B60" s="1173"/>
      <c r="C60" s="1174"/>
      <c r="D60" s="1181" t="s">
        <v>29</v>
      </c>
      <c r="E60" s="1182"/>
      <c r="F60" s="1182"/>
      <c r="G60" s="1182"/>
      <c r="H60" s="1182"/>
      <c r="I60" s="1182"/>
      <c r="J60" s="1183"/>
      <c r="K60" s="89" t="s">
        <v>531</v>
      </c>
      <c r="L60" s="90" t="s">
        <v>531</v>
      </c>
      <c r="M60" s="90" t="s">
        <v>531</v>
      </c>
      <c r="N60" s="90" t="s">
        <v>531</v>
      </c>
      <c r="O60" s="91" t="s">
        <v>531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fnx75U7Rlkf2e7oZRnHRKrZ5PpRG3jZ98yATmg/GKF30zJju5EY98qCXvl6dmXiSGVGS/+fN0WgKSx4b7PpXw==" saltValue="Kn4McRHj7+BGql/1vgK7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23439</v>
      </c>
      <c r="J41" s="356">
        <v>23200</v>
      </c>
      <c r="K41" s="356">
        <v>22775</v>
      </c>
      <c r="L41" s="356">
        <v>22623</v>
      </c>
      <c r="M41" s="357">
        <v>23719</v>
      </c>
    </row>
    <row r="42" spans="2:13" ht="27.75" customHeight="1" x14ac:dyDescent="0.15">
      <c r="B42" s="1186"/>
      <c r="C42" s="1187"/>
      <c r="D42" s="106"/>
      <c r="E42" s="1192" t="s">
        <v>34</v>
      </c>
      <c r="F42" s="1192"/>
      <c r="G42" s="1192"/>
      <c r="H42" s="1193"/>
      <c r="I42" s="358">
        <v>1103</v>
      </c>
      <c r="J42" s="359">
        <v>1059</v>
      </c>
      <c r="K42" s="359">
        <v>1165</v>
      </c>
      <c r="L42" s="359">
        <v>1228</v>
      </c>
      <c r="M42" s="360">
        <v>1520</v>
      </c>
    </row>
    <row r="43" spans="2:13" ht="27.75" customHeight="1" x14ac:dyDescent="0.15">
      <c r="B43" s="1186"/>
      <c r="C43" s="1187"/>
      <c r="D43" s="106"/>
      <c r="E43" s="1192" t="s">
        <v>35</v>
      </c>
      <c r="F43" s="1192"/>
      <c r="G43" s="1192"/>
      <c r="H43" s="1193"/>
      <c r="I43" s="358">
        <v>17588</v>
      </c>
      <c r="J43" s="359">
        <v>17455</v>
      </c>
      <c r="K43" s="359">
        <v>16730</v>
      </c>
      <c r="L43" s="359">
        <v>16439</v>
      </c>
      <c r="M43" s="360">
        <v>16893</v>
      </c>
    </row>
    <row r="44" spans="2:13" ht="27.75" customHeight="1" x14ac:dyDescent="0.15">
      <c r="B44" s="1186"/>
      <c r="C44" s="1187"/>
      <c r="D44" s="106"/>
      <c r="E44" s="1192" t="s">
        <v>36</v>
      </c>
      <c r="F44" s="1192"/>
      <c r="G44" s="1192"/>
      <c r="H44" s="1193"/>
      <c r="I44" s="358">
        <v>9233</v>
      </c>
      <c r="J44" s="359">
        <v>8665</v>
      </c>
      <c r="K44" s="359">
        <v>8290</v>
      </c>
      <c r="L44" s="359">
        <v>8737</v>
      </c>
      <c r="M44" s="360">
        <v>8449</v>
      </c>
    </row>
    <row r="45" spans="2:13" ht="27.75" customHeight="1" x14ac:dyDescent="0.15">
      <c r="B45" s="1186"/>
      <c r="C45" s="1187"/>
      <c r="D45" s="106"/>
      <c r="E45" s="1192" t="s">
        <v>37</v>
      </c>
      <c r="F45" s="1192"/>
      <c r="G45" s="1192"/>
      <c r="H45" s="1193"/>
      <c r="I45" s="358">
        <v>4081</v>
      </c>
      <c r="J45" s="359">
        <v>3948</v>
      </c>
      <c r="K45" s="359">
        <v>4059</v>
      </c>
      <c r="L45" s="359">
        <v>4254</v>
      </c>
      <c r="M45" s="360">
        <v>4180</v>
      </c>
    </row>
    <row r="46" spans="2:13" ht="27.75" customHeight="1" x14ac:dyDescent="0.15">
      <c r="B46" s="1186"/>
      <c r="C46" s="1187"/>
      <c r="D46" s="107"/>
      <c r="E46" s="1192" t="s">
        <v>38</v>
      </c>
      <c r="F46" s="1192"/>
      <c r="G46" s="1192"/>
      <c r="H46" s="1193"/>
      <c r="I46" s="358">
        <v>501</v>
      </c>
      <c r="J46" s="359">
        <v>500</v>
      </c>
      <c r="K46" s="359">
        <v>497</v>
      </c>
      <c r="L46" s="359">
        <v>154</v>
      </c>
      <c r="M46" s="360" t="s">
        <v>531</v>
      </c>
    </row>
    <row r="47" spans="2:13" ht="27.75" customHeight="1" x14ac:dyDescent="0.15">
      <c r="B47" s="1186"/>
      <c r="C47" s="1187"/>
      <c r="D47" s="108"/>
      <c r="E47" s="1194" t="s">
        <v>39</v>
      </c>
      <c r="F47" s="1195"/>
      <c r="G47" s="1195"/>
      <c r="H47" s="1196"/>
      <c r="I47" s="358" t="s">
        <v>531</v>
      </c>
      <c r="J47" s="359" t="s">
        <v>531</v>
      </c>
      <c r="K47" s="359" t="s">
        <v>531</v>
      </c>
      <c r="L47" s="359" t="s">
        <v>531</v>
      </c>
      <c r="M47" s="360" t="s">
        <v>531</v>
      </c>
    </row>
    <row r="48" spans="2:13" ht="27.75" customHeight="1" x14ac:dyDescent="0.15">
      <c r="B48" s="1186"/>
      <c r="C48" s="1187"/>
      <c r="D48" s="106"/>
      <c r="E48" s="1192" t="s">
        <v>40</v>
      </c>
      <c r="F48" s="1192"/>
      <c r="G48" s="1192"/>
      <c r="H48" s="1193"/>
      <c r="I48" s="358" t="s">
        <v>531</v>
      </c>
      <c r="J48" s="359" t="s">
        <v>531</v>
      </c>
      <c r="K48" s="359" t="s">
        <v>531</v>
      </c>
      <c r="L48" s="359" t="s">
        <v>531</v>
      </c>
      <c r="M48" s="360" t="s">
        <v>531</v>
      </c>
    </row>
    <row r="49" spans="2:13" ht="27.75" customHeight="1" x14ac:dyDescent="0.15">
      <c r="B49" s="1188"/>
      <c r="C49" s="1189"/>
      <c r="D49" s="106"/>
      <c r="E49" s="1192" t="s">
        <v>41</v>
      </c>
      <c r="F49" s="1192"/>
      <c r="G49" s="1192"/>
      <c r="H49" s="1193"/>
      <c r="I49" s="358" t="s">
        <v>531</v>
      </c>
      <c r="J49" s="359" t="s">
        <v>531</v>
      </c>
      <c r="K49" s="359" t="s">
        <v>531</v>
      </c>
      <c r="L49" s="359" t="s">
        <v>531</v>
      </c>
      <c r="M49" s="360" t="s">
        <v>531</v>
      </c>
    </row>
    <row r="50" spans="2:13" ht="27.75" customHeight="1" x14ac:dyDescent="0.15">
      <c r="B50" s="1197" t="s">
        <v>42</v>
      </c>
      <c r="C50" s="1198"/>
      <c r="D50" s="109"/>
      <c r="E50" s="1192" t="s">
        <v>43</v>
      </c>
      <c r="F50" s="1192"/>
      <c r="G50" s="1192"/>
      <c r="H50" s="1193"/>
      <c r="I50" s="358">
        <v>10550</v>
      </c>
      <c r="J50" s="359">
        <v>12256</v>
      </c>
      <c r="K50" s="359">
        <v>13484</v>
      </c>
      <c r="L50" s="359">
        <v>14380</v>
      </c>
      <c r="M50" s="360">
        <v>17606</v>
      </c>
    </row>
    <row r="51" spans="2:13" ht="27.75" customHeight="1" x14ac:dyDescent="0.15">
      <c r="B51" s="1186"/>
      <c r="C51" s="1187"/>
      <c r="D51" s="106"/>
      <c r="E51" s="1192" t="s">
        <v>44</v>
      </c>
      <c r="F51" s="1192"/>
      <c r="G51" s="1192"/>
      <c r="H51" s="1193"/>
      <c r="I51" s="358">
        <v>17150</v>
      </c>
      <c r="J51" s="359">
        <v>17632</v>
      </c>
      <c r="K51" s="359">
        <v>17489</v>
      </c>
      <c r="L51" s="359">
        <v>18484</v>
      </c>
      <c r="M51" s="360">
        <v>18805</v>
      </c>
    </row>
    <row r="52" spans="2:13" ht="27.75" customHeight="1" x14ac:dyDescent="0.15">
      <c r="B52" s="1188"/>
      <c r="C52" s="1189"/>
      <c r="D52" s="106"/>
      <c r="E52" s="1192" t="s">
        <v>45</v>
      </c>
      <c r="F52" s="1192"/>
      <c r="G52" s="1192"/>
      <c r="H52" s="1193"/>
      <c r="I52" s="358">
        <v>21879</v>
      </c>
      <c r="J52" s="359">
        <v>20390</v>
      </c>
      <c r="K52" s="359">
        <v>19579</v>
      </c>
      <c r="L52" s="359">
        <v>19865</v>
      </c>
      <c r="M52" s="360">
        <v>17226</v>
      </c>
    </row>
    <row r="53" spans="2:13" ht="27.75" customHeight="1" thickBot="1" x14ac:dyDescent="0.2">
      <c r="B53" s="1199" t="s">
        <v>46</v>
      </c>
      <c r="C53" s="1200"/>
      <c r="D53" s="110"/>
      <c r="E53" s="1201" t="s">
        <v>47</v>
      </c>
      <c r="F53" s="1201"/>
      <c r="G53" s="1201"/>
      <c r="H53" s="1202"/>
      <c r="I53" s="361">
        <v>6366</v>
      </c>
      <c r="J53" s="362">
        <v>4548</v>
      </c>
      <c r="K53" s="362">
        <v>2965</v>
      </c>
      <c r="L53" s="362">
        <v>705</v>
      </c>
      <c r="M53" s="363">
        <v>1123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kwmdqxUAYRNLJ4XniwJUMP1/4vHmqbmiN8mZPpWqWpNSDYWf+3a1HZ99YbTVf8pvkAfArdhcE0FPsWjWUQPCQ==" saltValue="0uJ0xgpinVVx58frJnWq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3770</v>
      </c>
      <c r="G55" s="122">
        <v>5404</v>
      </c>
      <c r="H55" s="123">
        <v>6429</v>
      </c>
    </row>
    <row r="56" spans="2:8" ht="52.5" customHeight="1" x14ac:dyDescent="0.15">
      <c r="B56" s="124"/>
      <c r="C56" s="1213" t="s">
        <v>51</v>
      </c>
      <c r="D56" s="1213"/>
      <c r="E56" s="1214"/>
      <c r="F56" s="125" t="s">
        <v>531</v>
      </c>
      <c r="G56" s="125" t="s">
        <v>531</v>
      </c>
      <c r="H56" s="126" t="s">
        <v>531</v>
      </c>
    </row>
    <row r="57" spans="2:8" ht="53.25" customHeight="1" x14ac:dyDescent="0.15">
      <c r="B57" s="124"/>
      <c r="C57" s="1215" t="s">
        <v>52</v>
      </c>
      <c r="D57" s="1215"/>
      <c r="E57" s="1216"/>
      <c r="F57" s="127">
        <v>9289</v>
      </c>
      <c r="G57" s="127">
        <v>8551</v>
      </c>
      <c r="H57" s="128">
        <v>10756</v>
      </c>
    </row>
    <row r="58" spans="2:8" ht="45.75" customHeight="1" x14ac:dyDescent="0.15">
      <c r="B58" s="129"/>
      <c r="C58" s="1203" t="s">
        <v>598</v>
      </c>
      <c r="D58" s="1204"/>
      <c r="E58" s="1205"/>
      <c r="F58" s="130">
        <v>3421</v>
      </c>
      <c r="G58" s="130">
        <v>3741</v>
      </c>
      <c r="H58" s="131">
        <v>3747</v>
      </c>
    </row>
    <row r="59" spans="2:8" ht="45.75" customHeight="1" x14ac:dyDescent="0.15">
      <c r="B59" s="129"/>
      <c r="C59" s="1203" t="s">
        <v>599</v>
      </c>
      <c r="D59" s="1204"/>
      <c r="E59" s="1205"/>
      <c r="F59" s="130">
        <v>3834</v>
      </c>
      <c r="G59" s="130">
        <v>3415</v>
      </c>
      <c r="H59" s="131">
        <v>3590</v>
      </c>
    </row>
    <row r="60" spans="2:8" ht="45.75" customHeight="1" x14ac:dyDescent="0.15">
      <c r="B60" s="129"/>
      <c r="C60" s="1203" t="s">
        <v>601</v>
      </c>
      <c r="D60" s="1204"/>
      <c r="E60" s="1205"/>
      <c r="F60" s="130" t="s">
        <v>531</v>
      </c>
      <c r="G60" s="130" t="s">
        <v>531</v>
      </c>
      <c r="H60" s="131">
        <v>1540</v>
      </c>
    </row>
    <row r="61" spans="2:8" ht="45.75" customHeight="1" x14ac:dyDescent="0.15">
      <c r="B61" s="129"/>
      <c r="C61" s="1203" t="s">
        <v>600</v>
      </c>
      <c r="D61" s="1204"/>
      <c r="E61" s="1205"/>
      <c r="F61" s="130">
        <v>1635</v>
      </c>
      <c r="G61" s="130">
        <v>1021</v>
      </c>
      <c r="H61" s="131">
        <v>1022</v>
      </c>
    </row>
    <row r="62" spans="2:8" ht="45.75" customHeight="1" thickBot="1" x14ac:dyDescent="0.2">
      <c r="B62" s="132"/>
      <c r="C62" s="1206" t="s">
        <v>602</v>
      </c>
      <c r="D62" s="1207"/>
      <c r="E62" s="1208"/>
      <c r="F62" s="133" t="s">
        <v>531</v>
      </c>
      <c r="G62" s="133" t="s">
        <v>531</v>
      </c>
      <c r="H62" s="134">
        <v>500</v>
      </c>
    </row>
    <row r="63" spans="2:8" ht="52.5" customHeight="1" thickBot="1" x14ac:dyDescent="0.2">
      <c r="B63" s="135"/>
      <c r="C63" s="1209" t="s">
        <v>53</v>
      </c>
      <c r="D63" s="1209"/>
      <c r="E63" s="1210"/>
      <c r="F63" s="136">
        <v>13058</v>
      </c>
      <c r="G63" s="136">
        <v>13955</v>
      </c>
      <c r="H63" s="137">
        <v>17185</v>
      </c>
    </row>
    <row r="64" spans="2:8" x14ac:dyDescent="0.15"/>
  </sheetData>
  <sheetProtection algorithmName="SHA-512" hashValue="70bRt4ZIEWW+5pDBXEcl7N0FZ7jx1pnlTzp2JUaZXYnVeQHQgRBX3scPjCO14aQop7LV5MQTBkj9/QF0dHP88A==" saltValue="eowv38WyT9abEfPDCcP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52951</v>
      </c>
      <c r="E3" s="156"/>
      <c r="F3" s="157">
        <v>46402</v>
      </c>
      <c r="G3" s="158"/>
      <c r="H3" s="159"/>
    </row>
    <row r="4" spans="1:8" x14ac:dyDescent="0.15">
      <c r="A4" s="160"/>
      <c r="B4" s="161"/>
      <c r="C4" s="162"/>
      <c r="D4" s="163">
        <v>26127</v>
      </c>
      <c r="E4" s="164"/>
      <c r="F4" s="165">
        <v>26897</v>
      </c>
      <c r="G4" s="166"/>
      <c r="H4" s="167"/>
    </row>
    <row r="5" spans="1:8" x14ac:dyDescent="0.15">
      <c r="A5" s="148" t="s">
        <v>550</v>
      </c>
      <c r="B5" s="153"/>
      <c r="C5" s="154"/>
      <c r="D5" s="155">
        <v>63037</v>
      </c>
      <c r="E5" s="156"/>
      <c r="F5" s="157">
        <v>66343</v>
      </c>
      <c r="G5" s="158"/>
      <c r="H5" s="159"/>
    </row>
    <row r="6" spans="1:8" x14ac:dyDescent="0.15">
      <c r="A6" s="160"/>
      <c r="B6" s="161"/>
      <c r="C6" s="162"/>
      <c r="D6" s="163">
        <v>33502</v>
      </c>
      <c r="E6" s="164"/>
      <c r="F6" s="165">
        <v>34529</v>
      </c>
      <c r="G6" s="166"/>
      <c r="H6" s="167"/>
    </row>
    <row r="7" spans="1:8" x14ac:dyDescent="0.15">
      <c r="A7" s="148" t="s">
        <v>551</v>
      </c>
      <c r="B7" s="153"/>
      <c r="C7" s="154"/>
      <c r="D7" s="155">
        <v>50043</v>
      </c>
      <c r="E7" s="156"/>
      <c r="F7" s="157">
        <v>56416</v>
      </c>
      <c r="G7" s="158"/>
      <c r="H7" s="159"/>
    </row>
    <row r="8" spans="1:8" x14ac:dyDescent="0.15">
      <c r="A8" s="160"/>
      <c r="B8" s="161"/>
      <c r="C8" s="162"/>
      <c r="D8" s="163">
        <v>24071</v>
      </c>
      <c r="E8" s="164"/>
      <c r="F8" s="165">
        <v>32623</v>
      </c>
      <c r="G8" s="166"/>
      <c r="H8" s="167"/>
    </row>
    <row r="9" spans="1:8" x14ac:dyDescent="0.15">
      <c r="A9" s="148" t="s">
        <v>552</v>
      </c>
      <c r="B9" s="153"/>
      <c r="C9" s="154"/>
      <c r="D9" s="155">
        <v>56656</v>
      </c>
      <c r="E9" s="156"/>
      <c r="F9" s="157">
        <v>49217</v>
      </c>
      <c r="G9" s="158"/>
      <c r="H9" s="159"/>
    </row>
    <row r="10" spans="1:8" x14ac:dyDescent="0.15">
      <c r="A10" s="160"/>
      <c r="B10" s="161"/>
      <c r="C10" s="162"/>
      <c r="D10" s="163">
        <v>22518</v>
      </c>
      <c r="E10" s="164"/>
      <c r="F10" s="165">
        <v>27232</v>
      </c>
      <c r="G10" s="166"/>
      <c r="H10" s="167"/>
    </row>
    <row r="11" spans="1:8" x14ac:dyDescent="0.15">
      <c r="A11" s="148" t="s">
        <v>553</v>
      </c>
      <c r="B11" s="153"/>
      <c r="C11" s="154"/>
      <c r="D11" s="155">
        <v>87704</v>
      </c>
      <c r="E11" s="156"/>
      <c r="F11" s="157">
        <v>49211</v>
      </c>
      <c r="G11" s="158"/>
      <c r="H11" s="159"/>
    </row>
    <row r="12" spans="1:8" x14ac:dyDescent="0.15">
      <c r="A12" s="160"/>
      <c r="B12" s="161"/>
      <c r="C12" s="168"/>
      <c r="D12" s="163">
        <v>36856</v>
      </c>
      <c r="E12" s="164"/>
      <c r="F12" s="165">
        <v>28367</v>
      </c>
      <c r="G12" s="166"/>
      <c r="H12" s="167"/>
    </row>
    <row r="13" spans="1:8" x14ac:dyDescent="0.15">
      <c r="A13" s="148"/>
      <c r="B13" s="153"/>
      <c r="C13" s="169"/>
      <c r="D13" s="170">
        <v>62078</v>
      </c>
      <c r="E13" s="171"/>
      <c r="F13" s="172">
        <v>53518</v>
      </c>
      <c r="G13" s="173"/>
      <c r="H13" s="159"/>
    </row>
    <row r="14" spans="1:8" x14ac:dyDescent="0.15">
      <c r="A14" s="160"/>
      <c r="B14" s="161"/>
      <c r="C14" s="162"/>
      <c r="D14" s="163">
        <v>28615</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6.25</v>
      </c>
      <c r="C19" s="174">
        <f>ROUND(VALUE(SUBSTITUTE(実質収支比率等に係る経年分析!G$48,"▲","-")),2)</f>
        <v>7.42</v>
      </c>
      <c r="D19" s="174">
        <f>ROUND(VALUE(SUBSTITUTE(実質収支比率等に係る経年分析!H$48,"▲","-")),2)</f>
        <v>11.81</v>
      </c>
      <c r="E19" s="174">
        <f>ROUND(VALUE(SUBSTITUTE(実質収支比率等に係る経年分析!I$48,"▲","-")),2)</f>
        <v>14.58</v>
      </c>
      <c r="F19" s="174">
        <f>ROUND(VALUE(SUBSTITUTE(実質収支比率等に係る経年分析!J$48,"▲","-")),2)</f>
        <v>11.5</v>
      </c>
    </row>
    <row r="20" spans="1:11" x14ac:dyDescent="0.15">
      <c r="A20" s="174" t="s">
        <v>57</v>
      </c>
      <c r="B20" s="174">
        <f>ROUND(VALUE(SUBSTITUTE(実質収支比率等に係る経年分析!F$47,"▲","-")),2)</f>
        <v>18.57</v>
      </c>
      <c r="C20" s="174">
        <f>ROUND(VALUE(SUBSTITUTE(実質収支比率等に係る経年分析!G$47,"▲","-")),2)</f>
        <v>20.32</v>
      </c>
      <c r="D20" s="174">
        <f>ROUND(VALUE(SUBSTITUTE(実質収支比率等に係る経年分析!H$47,"▲","-")),2)</f>
        <v>12.32</v>
      </c>
      <c r="E20" s="174">
        <f>ROUND(VALUE(SUBSTITUTE(実質収支比率等に係る経年分析!I$47,"▲","-")),2)</f>
        <v>18.13</v>
      </c>
      <c r="F20" s="174">
        <f>ROUND(VALUE(SUBSTITUTE(実質収支比率等に係る経年分析!J$47,"▲","-")),2)</f>
        <v>20.89</v>
      </c>
    </row>
    <row r="21" spans="1:11" x14ac:dyDescent="0.15">
      <c r="A21" s="174" t="s">
        <v>58</v>
      </c>
      <c r="B21" s="174">
        <f>IF(ISNUMBER(VALUE(SUBSTITUTE(実質収支比率等に係る経年分析!F$49,"▲","-"))),ROUND(VALUE(SUBSTITUTE(実質収支比率等に係る経年分析!F$49,"▲","-")),2),NA())</f>
        <v>-4.3899999999999997</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-6.64</v>
      </c>
      <c r="E21" s="174">
        <f>IF(ISNUMBER(VALUE(SUBSTITUTE(実質収支比率等に係る経年分析!I$49,"▲","-"))),ROUND(VALUE(SUBSTITUTE(実質収支比率等に係る経年分析!I$49,"▲","-")),2),NA())</f>
        <v>1.89</v>
      </c>
      <c r="F21" s="174">
        <f>IF(ISNUMBER(VALUE(SUBSTITUTE(実質収支比率等に係る経年分析!J$49,"▲","-"))),ROUND(VALUE(SUBSTITUTE(実質収支比率等に係る経年分析!J$49,"▲","-")),2),NA())</f>
        <v>-6.35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太田川駅周辺土地区画整理事業特別会計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加木屋中部土地区画整理事業特別会計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3941</v>
      </c>
      <c r="E42" s="176"/>
      <c r="F42" s="176"/>
      <c r="G42" s="176">
        <f>'実質公債費比率（分子）の構造'!L$52</f>
        <v>3837</v>
      </c>
      <c r="H42" s="176"/>
      <c r="I42" s="176"/>
      <c r="J42" s="176">
        <f>'実質公債費比率（分子）の構造'!M$52</f>
        <v>3524</v>
      </c>
      <c r="K42" s="176"/>
      <c r="L42" s="176"/>
      <c r="M42" s="176">
        <f>'実質公債費比率（分子）の構造'!N$52</f>
        <v>3425</v>
      </c>
      <c r="N42" s="176"/>
      <c r="O42" s="176"/>
      <c r="P42" s="176">
        <f>'実質公債費比率（分子）の構造'!O$52</f>
        <v>3262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3</v>
      </c>
      <c r="O44" s="176"/>
      <c r="P44" s="176"/>
    </row>
    <row r="45" spans="1:16" x14ac:dyDescent="0.15">
      <c r="A45" s="176" t="s">
        <v>68</v>
      </c>
      <c r="B45" s="176">
        <f>'実質公債費比率（分子）の構造'!K$49</f>
        <v>399</v>
      </c>
      <c r="C45" s="176"/>
      <c r="D45" s="176"/>
      <c r="E45" s="176">
        <f>'実質公債費比率（分子）の構造'!L$49</f>
        <v>403</v>
      </c>
      <c r="F45" s="176"/>
      <c r="G45" s="176"/>
      <c r="H45" s="176">
        <f>'実質公債費比率（分子）の構造'!M$49</f>
        <v>245</v>
      </c>
      <c r="I45" s="176"/>
      <c r="J45" s="176"/>
      <c r="K45" s="176">
        <f>'実質公債費比率（分子）の構造'!N$49</f>
        <v>185</v>
      </c>
      <c r="L45" s="176"/>
      <c r="M45" s="176"/>
      <c r="N45" s="176">
        <f>'実質公債費比率（分子）の構造'!O$49</f>
        <v>257</v>
      </c>
      <c r="O45" s="176"/>
      <c r="P45" s="176"/>
    </row>
    <row r="46" spans="1:16" x14ac:dyDescent="0.15">
      <c r="A46" s="176" t="s">
        <v>69</v>
      </c>
      <c r="B46" s="176">
        <f>'実質公債費比率（分子）の構造'!K$48</f>
        <v>1481</v>
      </c>
      <c r="C46" s="176"/>
      <c r="D46" s="176"/>
      <c r="E46" s="176">
        <f>'実質公債費比率（分子）の構造'!L$48</f>
        <v>1326</v>
      </c>
      <c r="F46" s="176"/>
      <c r="G46" s="176"/>
      <c r="H46" s="176">
        <f>'実質公債費比率（分子）の構造'!M$48</f>
        <v>1106</v>
      </c>
      <c r="I46" s="176"/>
      <c r="J46" s="176"/>
      <c r="K46" s="176">
        <f>'実質公債費比率（分子）の構造'!N$48</f>
        <v>1100</v>
      </c>
      <c r="L46" s="176"/>
      <c r="M46" s="176"/>
      <c r="N46" s="176">
        <f>'実質公債費比率（分子）の構造'!O$48</f>
        <v>1203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2054</v>
      </c>
      <c r="C49" s="176"/>
      <c r="D49" s="176"/>
      <c r="E49" s="176">
        <f>'実質公債費比率（分子）の構造'!L$45</f>
        <v>2058</v>
      </c>
      <c r="F49" s="176"/>
      <c r="G49" s="176"/>
      <c r="H49" s="176">
        <f>'実質公債費比率（分子）の構造'!M$45</f>
        <v>2061</v>
      </c>
      <c r="I49" s="176"/>
      <c r="J49" s="176"/>
      <c r="K49" s="176">
        <f>'実質公債費比率（分子）の構造'!N$45</f>
        <v>2024</v>
      </c>
      <c r="L49" s="176"/>
      <c r="M49" s="176"/>
      <c r="N49" s="176">
        <f>'実質公債費比率（分子）の構造'!O$45</f>
        <v>2055</v>
      </c>
      <c r="O49" s="176"/>
      <c r="P49" s="176"/>
    </row>
    <row r="50" spans="1:16" x14ac:dyDescent="0.15">
      <c r="A50" s="176" t="s">
        <v>73</v>
      </c>
      <c r="B50" s="176" t="e">
        <f>NA()</f>
        <v>#N/A</v>
      </c>
      <c r="C50" s="176">
        <f>IF(ISNUMBER('実質公債費比率（分子）の構造'!K$53),'実質公債費比率（分子）の構造'!K$53,NA())</f>
        <v>-3</v>
      </c>
      <c r="D50" s="176" t="e">
        <f>NA()</f>
        <v>#N/A</v>
      </c>
      <c r="E50" s="176" t="e">
        <f>NA()</f>
        <v>#N/A</v>
      </c>
      <c r="F50" s="176">
        <f>IF(ISNUMBER('実質公債費比率（分子）の構造'!L$53),'実質公債費比率（分子）の構造'!L$53,NA())</f>
        <v>-46</v>
      </c>
      <c r="G50" s="176" t="e">
        <f>NA()</f>
        <v>#N/A</v>
      </c>
      <c r="H50" s="176" t="e">
        <f>NA()</f>
        <v>#N/A</v>
      </c>
      <c r="I50" s="176">
        <f>IF(ISNUMBER('実質公債費比率（分子）の構造'!M$53),'実質公債費比率（分子）の構造'!M$53,NA())</f>
        <v>-108</v>
      </c>
      <c r="J50" s="176" t="e">
        <f>NA()</f>
        <v>#N/A</v>
      </c>
      <c r="K50" s="176" t="e">
        <f>NA()</f>
        <v>#N/A</v>
      </c>
      <c r="L50" s="176">
        <f>IF(ISNUMBER('実質公債費比率（分子）の構造'!N$53),'実質公債費比率（分子）の構造'!N$53,NA())</f>
        <v>-112</v>
      </c>
      <c r="M50" s="176" t="e">
        <f>NA()</f>
        <v>#N/A</v>
      </c>
      <c r="N50" s="176" t="e">
        <f>NA()</f>
        <v>#N/A</v>
      </c>
      <c r="O50" s="176">
        <f>IF(ISNUMBER('実質公債費比率（分子）の構造'!O$53),'実質公債費比率（分子）の構造'!O$53,NA())</f>
        <v>256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21879</v>
      </c>
      <c r="E56" s="175"/>
      <c r="F56" s="175"/>
      <c r="G56" s="175">
        <f>'将来負担比率（分子）の構造'!J$52</f>
        <v>20390</v>
      </c>
      <c r="H56" s="175"/>
      <c r="I56" s="175"/>
      <c r="J56" s="175">
        <f>'将来負担比率（分子）の構造'!K$52</f>
        <v>19579</v>
      </c>
      <c r="K56" s="175"/>
      <c r="L56" s="175"/>
      <c r="M56" s="175">
        <f>'将来負担比率（分子）の構造'!L$52</f>
        <v>19865</v>
      </c>
      <c r="N56" s="175"/>
      <c r="O56" s="175"/>
      <c r="P56" s="175">
        <f>'将来負担比率（分子）の構造'!M$52</f>
        <v>17226</v>
      </c>
    </row>
    <row r="57" spans="1:16" x14ac:dyDescent="0.15">
      <c r="A57" s="175" t="s">
        <v>44</v>
      </c>
      <c r="B57" s="175"/>
      <c r="C57" s="175"/>
      <c r="D57" s="175">
        <f>'将来負担比率（分子）の構造'!I$51</f>
        <v>17150</v>
      </c>
      <c r="E57" s="175"/>
      <c r="F57" s="175"/>
      <c r="G57" s="175">
        <f>'将来負担比率（分子）の構造'!J$51</f>
        <v>17632</v>
      </c>
      <c r="H57" s="175"/>
      <c r="I57" s="175"/>
      <c r="J57" s="175">
        <f>'将来負担比率（分子）の構造'!K$51</f>
        <v>17489</v>
      </c>
      <c r="K57" s="175"/>
      <c r="L57" s="175"/>
      <c r="M57" s="175">
        <f>'将来負担比率（分子）の構造'!L$51</f>
        <v>18484</v>
      </c>
      <c r="N57" s="175"/>
      <c r="O57" s="175"/>
      <c r="P57" s="175">
        <f>'将来負担比率（分子）の構造'!M$51</f>
        <v>18805</v>
      </c>
    </row>
    <row r="58" spans="1:16" x14ac:dyDescent="0.15">
      <c r="A58" s="175" t="s">
        <v>43</v>
      </c>
      <c r="B58" s="175"/>
      <c r="C58" s="175"/>
      <c r="D58" s="175">
        <f>'将来負担比率（分子）の構造'!I$50</f>
        <v>10550</v>
      </c>
      <c r="E58" s="175"/>
      <c r="F58" s="175"/>
      <c r="G58" s="175">
        <f>'将来負担比率（分子）の構造'!J$50</f>
        <v>12256</v>
      </c>
      <c r="H58" s="175"/>
      <c r="I58" s="175"/>
      <c r="J58" s="175">
        <f>'将来負担比率（分子）の構造'!K$50</f>
        <v>13484</v>
      </c>
      <c r="K58" s="175"/>
      <c r="L58" s="175"/>
      <c r="M58" s="175">
        <f>'将来負担比率（分子）の構造'!L$50</f>
        <v>14380</v>
      </c>
      <c r="N58" s="175"/>
      <c r="O58" s="175"/>
      <c r="P58" s="175">
        <f>'将来負担比率（分子）の構造'!M$50</f>
        <v>17606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501</v>
      </c>
      <c r="C61" s="175"/>
      <c r="D61" s="175"/>
      <c r="E61" s="175">
        <f>'将来負担比率（分子）の構造'!J$46</f>
        <v>500</v>
      </c>
      <c r="F61" s="175"/>
      <c r="G61" s="175"/>
      <c r="H61" s="175">
        <f>'将来負担比率（分子）の構造'!K$46</f>
        <v>497</v>
      </c>
      <c r="I61" s="175"/>
      <c r="J61" s="175"/>
      <c r="K61" s="175">
        <f>'将来負担比率（分子）の構造'!L$46</f>
        <v>154</v>
      </c>
      <c r="L61" s="175"/>
      <c r="M61" s="175"/>
      <c r="N61" s="175" t="str">
        <f>'将来負担比率（分子）の構造'!M$46</f>
        <v>-</v>
      </c>
      <c r="O61" s="175"/>
      <c r="P61" s="175"/>
    </row>
    <row r="62" spans="1:16" x14ac:dyDescent="0.15">
      <c r="A62" s="175" t="s">
        <v>37</v>
      </c>
      <c r="B62" s="175">
        <f>'将来負担比率（分子）の構造'!I$45</f>
        <v>4081</v>
      </c>
      <c r="C62" s="175"/>
      <c r="D62" s="175"/>
      <c r="E62" s="175">
        <f>'将来負担比率（分子）の構造'!J$45</f>
        <v>3948</v>
      </c>
      <c r="F62" s="175"/>
      <c r="G62" s="175"/>
      <c r="H62" s="175">
        <f>'将来負担比率（分子）の構造'!K$45</f>
        <v>4059</v>
      </c>
      <c r="I62" s="175"/>
      <c r="J62" s="175"/>
      <c r="K62" s="175">
        <f>'将来負担比率（分子）の構造'!L$45</f>
        <v>4254</v>
      </c>
      <c r="L62" s="175"/>
      <c r="M62" s="175"/>
      <c r="N62" s="175">
        <f>'将来負担比率（分子）の構造'!M$45</f>
        <v>4180</v>
      </c>
      <c r="O62" s="175"/>
      <c r="P62" s="175"/>
    </row>
    <row r="63" spans="1:16" x14ac:dyDescent="0.15">
      <c r="A63" s="175" t="s">
        <v>36</v>
      </c>
      <c r="B63" s="175">
        <f>'将来負担比率（分子）の構造'!I$44</f>
        <v>9233</v>
      </c>
      <c r="C63" s="175"/>
      <c r="D63" s="175"/>
      <c r="E63" s="175">
        <f>'将来負担比率（分子）の構造'!J$44</f>
        <v>8665</v>
      </c>
      <c r="F63" s="175"/>
      <c r="G63" s="175"/>
      <c r="H63" s="175">
        <f>'将来負担比率（分子）の構造'!K$44</f>
        <v>8290</v>
      </c>
      <c r="I63" s="175"/>
      <c r="J63" s="175"/>
      <c r="K63" s="175">
        <f>'将来負担比率（分子）の構造'!L$44</f>
        <v>8737</v>
      </c>
      <c r="L63" s="175"/>
      <c r="M63" s="175"/>
      <c r="N63" s="175">
        <f>'将来負担比率（分子）の構造'!M$44</f>
        <v>8449</v>
      </c>
      <c r="O63" s="175"/>
      <c r="P63" s="175"/>
    </row>
    <row r="64" spans="1:16" x14ac:dyDescent="0.15">
      <c r="A64" s="175" t="s">
        <v>35</v>
      </c>
      <c r="B64" s="175">
        <f>'将来負担比率（分子）の構造'!I$43</f>
        <v>17588</v>
      </c>
      <c r="C64" s="175"/>
      <c r="D64" s="175"/>
      <c r="E64" s="175">
        <f>'将来負担比率（分子）の構造'!J$43</f>
        <v>17455</v>
      </c>
      <c r="F64" s="175"/>
      <c r="G64" s="175"/>
      <c r="H64" s="175">
        <f>'将来負担比率（分子）の構造'!K$43</f>
        <v>16730</v>
      </c>
      <c r="I64" s="175"/>
      <c r="J64" s="175"/>
      <c r="K64" s="175">
        <f>'将来負担比率（分子）の構造'!L$43</f>
        <v>16439</v>
      </c>
      <c r="L64" s="175"/>
      <c r="M64" s="175"/>
      <c r="N64" s="175">
        <f>'将来負担比率（分子）の構造'!M$43</f>
        <v>16893</v>
      </c>
      <c r="O64" s="175"/>
      <c r="P64" s="175"/>
    </row>
    <row r="65" spans="1:16" x14ac:dyDescent="0.15">
      <c r="A65" s="175" t="s">
        <v>34</v>
      </c>
      <c r="B65" s="175">
        <f>'将来負担比率（分子）の構造'!I$42</f>
        <v>1103</v>
      </c>
      <c r="C65" s="175"/>
      <c r="D65" s="175"/>
      <c r="E65" s="175">
        <f>'将来負担比率（分子）の構造'!J$42</f>
        <v>1059</v>
      </c>
      <c r="F65" s="175"/>
      <c r="G65" s="175"/>
      <c r="H65" s="175">
        <f>'将来負担比率（分子）の構造'!K$42</f>
        <v>1165</v>
      </c>
      <c r="I65" s="175"/>
      <c r="J65" s="175"/>
      <c r="K65" s="175">
        <f>'将来負担比率（分子）の構造'!L$42</f>
        <v>1228</v>
      </c>
      <c r="L65" s="175"/>
      <c r="M65" s="175"/>
      <c r="N65" s="175">
        <f>'将来負担比率（分子）の構造'!M$42</f>
        <v>1520</v>
      </c>
      <c r="O65" s="175"/>
      <c r="P65" s="175"/>
    </row>
    <row r="66" spans="1:16" x14ac:dyDescent="0.15">
      <c r="A66" s="175" t="s">
        <v>33</v>
      </c>
      <c r="B66" s="175">
        <f>'将来負担比率（分子）の構造'!I$41</f>
        <v>23439</v>
      </c>
      <c r="C66" s="175"/>
      <c r="D66" s="175"/>
      <c r="E66" s="175">
        <f>'将来負担比率（分子）の構造'!J$41</f>
        <v>23200</v>
      </c>
      <c r="F66" s="175"/>
      <c r="G66" s="175"/>
      <c r="H66" s="175">
        <f>'将来負担比率（分子）の構造'!K$41</f>
        <v>22775</v>
      </c>
      <c r="I66" s="175"/>
      <c r="J66" s="175"/>
      <c r="K66" s="175">
        <f>'将来負担比率（分子）の構造'!L$41</f>
        <v>22623</v>
      </c>
      <c r="L66" s="175"/>
      <c r="M66" s="175"/>
      <c r="N66" s="175">
        <f>'将来負担比率（分子）の構造'!M$41</f>
        <v>23719</v>
      </c>
      <c r="O66" s="175"/>
      <c r="P66" s="175"/>
    </row>
    <row r="67" spans="1:16" x14ac:dyDescent="0.15">
      <c r="A67" s="175" t="s">
        <v>77</v>
      </c>
      <c r="B67" s="175" t="e">
        <f>NA()</f>
        <v>#N/A</v>
      </c>
      <c r="C67" s="175">
        <f>IF(ISNUMBER('将来負担比率（分子）の構造'!I$53), IF('将来負担比率（分子）の構造'!I$53 &lt; 0, 0, '将来負担比率（分子）の構造'!I$53), NA())</f>
        <v>6366</v>
      </c>
      <c r="D67" s="175" t="e">
        <f>NA()</f>
        <v>#N/A</v>
      </c>
      <c r="E67" s="175" t="e">
        <f>NA()</f>
        <v>#N/A</v>
      </c>
      <c r="F67" s="175">
        <f>IF(ISNUMBER('将来負担比率（分子）の構造'!J$53), IF('将来負担比率（分子）の構造'!J$53 &lt; 0, 0, '将来負担比率（分子）の構造'!J$53), NA())</f>
        <v>4548</v>
      </c>
      <c r="G67" s="175" t="e">
        <f>NA()</f>
        <v>#N/A</v>
      </c>
      <c r="H67" s="175" t="e">
        <f>NA()</f>
        <v>#N/A</v>
      </c>
      <c r="I67" s="175">
        <f>IF(ISNUMBER('将来負担比率（分子）の構造'!K$53), IF('将来負担比率（分子）の構造'!K$53 &lt; 0, 0, '将来負担比率（分子）の構造'!K$53), NA())</f>
        <v>2965</v>
      </c>
      <c r="J67" s="175" t="e">
        <f>NA()</f>
        <v>#N/A</v>
      </c>
      <c r="K67" s="175" t="e">
        <f>NA()</f>
        <v>#N/A</v>
      </c>
      <c r="L67" s="175">
        <f>IF(ISNUMBER('将来負担比率（分子）の構造'!L$53), IF('将来負担比率（分子）の構造'!L$53 &lt; 0, 0, '将来負担比率（分子）の構造'!L$53), NA())</f>
        <v>705</v>
      </c>
      <c r="M67" s="175" t="e">
        <f>NA()</f>
        <v>#N/A</v>
      </c>
      <c r="N67" s="175" t="e">
        <f>NA()</f>
        <v>#N/A</v>
      </c>
      <c r="O67" s="175">
        <f>IF(ISNUMBER('将来負担比率（分子）の構造'!M$53), IF('将来負担比率（分子）の構造'!M$53 &lt; 0, 0, '将来負担比率（分子）の構造'!M$53), NA())</f>
        <v>1123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3770</v>
      </c>
      <c r="C72" s="179">
        <f>基金残高に係る経年分析!G55</f>
        <v>5404</v>
      </c>
      <c r="D72" s="179">
        <f>基金残高に係る経年分析!H55</f>
        <v>6429</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9289</v>
      </c>
      <c r="C74" s="179">
        <f>基金残高に係る経年分析!G57</f>
        <v>8551</v>
      </c>
      <c r="D74" s="179">
        <f>基金残高に係る経年分析!H57</f>
        <v>10756</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2024-03-25T06:28:55Z</cp:lastPrinted>
  <dcterms:created xsi:type="dcterms:W3CDTF">2024-02-05T01:50:27Z</dcterms:created>
  <dcterms:modified xsi:type="dcterms:W3CDTF">2024-03-25T06:38:16Z</dcterms:modified>
  <cp:category/>
</cp:coreProperties>
</file>