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0.1.41.109\zaisei04\026　財政状況資料集\R5財政状況資料集\03_組合せ分析・ストック情報項目除く（3月末公表分_R4年度決算)\07_分析内容チェック済み\"/>
    </mc:Choice>
  </mc:AlternateContent>
  <xr:revisionPtr revIDLastSave="0" documentId="13_ncr:1_{8939233B-37AC-4C85-82D5-E11ECC9D1C81}" xr6:coauthVersionLast="47" xr6:coauthVersionMax="47" xr10:uidLastSave="{00000000-0000-0000-0000-000000000000}"/>
  <bookViews>
    <workbookView xWindow="-120" yWindow="-120" windowWidth="27630" windowHeight="16440" tabRatio="83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O34" i="10"/>
  <c r="BE34" i="10"/>
  <c r="C34" i="10"/>
  <c r="C35" i="10" s="1"/>
  <c r="U34" i="10" s="1"/>
  <c r="U35" i="10" s="1"/>
  <c r="U36" i="10" s="1"/>
  <c r="AM34" i="10" l="1"/>
  <c r="AM35" i="10" s="1"/>
  <c r="BW34" i="10"/>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<sst xmlns="http://schemas.openxmlformats.org/spreadsheetml/2006/main" count="1143" uniqueCount="592">
  <si>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</si>
  <si>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</si>
  <si>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</si>
  <si>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</si>
  <si>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</si>
  <si>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</si>
  <si>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</si>
  <si>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</si>
  <si>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</si>
  <si>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</si>
  <si>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</si>
  <si>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</si>
  <si>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</si>
  <si>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</si>
  <si>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</si>
  <si>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</si>
  <si>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</si>
  <si>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</si>
  <si>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</si>
  <si>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</si>
  <si>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</si>
  <si>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</si>
  <si>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</si>
  <si>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</si>
  <si>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</si>
  <si>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</si>
  <si>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</si>
  <si>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</si>
  <si>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</si>
  <si>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</si>
  <si>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</si>
  <si>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</si>
  <si>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</si>
  <si>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</si>
  <si>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</si>
  <si>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</si>
  <si>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</si>
  <si>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</si>
  <si>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</si>
  <si>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</si>
  <si>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</si>
  <si>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</si>
  <si>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</si>
  <si>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</si>
  <si>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</si>
  <si>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</si>
  <si>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</si>
  <si>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</si>
  <si>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</si>
  <si>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</si>
  <si>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</si>
  <si>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</si>
  <si>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</si>
  <si>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</si>
  <si>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</si>
  <si>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</si>
  <si>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</si>
  <si>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</si>
  <si>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</si>
  <si>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</si>
  <si>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</si>
  <si>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</si>
  <si>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</si>
  <si>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</si>
  <si>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</si>
  <si>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</si>
  <si>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</si>
  <si>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</si>
  <si>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</si>
  <si>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</si>
  <si>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</si>
  <si>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</si>
  <si>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</si>
  <si>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</si>
  <si>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</si>
  <si>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</si>
  <si>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</si>
  <si>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</si>
  <si>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</si>
  <si>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</si>
  <si>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</si>
  <si>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</si>
  <si>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</si>
  <si>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</si>
  <si>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</si>
  <si>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</si>
  <si>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Ⅰ－３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</si>
  <si>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</si>
  <si>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</si>
  <si>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</si>
  <si>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</si>
  <si>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</si>
  <si>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</si>
  <si>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</si>
  <si>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</si>
  <si>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</si>
  <si>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</si>
  <si>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</si>
  <si>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</si>
  <si>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弥富市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</si>
  <si>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</si>
  <si>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</si>
  <si>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</si>
  <si>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</si>
  <si>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</si>
  <si>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</si>
  <si>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</si>
  <si>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</si>
  <si>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</si>
  <si>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</si>
  <si>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</si>
  <si>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</si>
  <si>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</si>
  <si>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</si>
  <si>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</si>
  <si>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</si>
  <si>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</si>
  <si>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</si>
  <si>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</si>
  <si>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</si>
  <si>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</si>
  <si>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</si>
  <si>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</si>
  <si>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</si>
  <si>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</si>
  <si>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</si>
  <si>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</si>
  <si>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</si>
  <si>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</si>
  <si>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</si>
  <si>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</si>
  <si>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</si>
  <si>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</si>
  <si>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</si>
  <si>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</si>
  <si>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</si>
  <si>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</si>
  <si>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</si>
  <si>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</si>
  <si>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</si>
  <si>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</si>
  <si>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</si>
  <si>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</si>
  <si>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</si>
  <si>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</si>
  <si>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</si>
  <si>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</si>
  <si>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</si>
  <si>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</si>
  <si>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</si>
  <si>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</si>
  <si>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</si>
  <si>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</si>
  <si>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</si>
  <si>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</si>
  <si>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</si>
  <si>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</si>
  <si>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</si>
  <si>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</si>
  <si>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</si>
  <si>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</si>
  <si>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</si>
  <si>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</si>
  <si>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</si>
  <si>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</si>
  <si>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</si>
  <si>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</si>
  <si>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</si>
  <si>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</si>
  <si>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</si>
  <si>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</si>
  <si>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</si>
  <si>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</si>
  <si>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</si>
  <si>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</si>
  <si>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</si>
  <si>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</si>
  <si>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</si>
  <si>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</si>
  <si>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</si>
  <si>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</si>
  <si>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</si>
  <si>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</si>
  <si>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</si>
  <si>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</si>
  <si>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</si>
  <si>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</si>
  <si>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</si>
  <si>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</si>
  <si>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</si>
  <si>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</si>
  <si>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</si>
  <si>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</si>
  <si>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</si>
  <si>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</si>
  <si>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</si>
  <si>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</si>
  <si>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</si>
  <si>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</si>
  <si>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</si>
  <si>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</si>
  <si>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</si>
  <si>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</si>
  <si>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</si>
  <si>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</si>
  <si>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</si>
  <si>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</si>
  <si>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</si>
  <si>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</si>
  <si>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</si>
  <si>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</si>
  <si>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</si>
  <si>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</si>
  <si>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</si>
  <si>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</si>
  <si>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</si>
  <si>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</si>
  <si>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愛知県弥富市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</si>
  <si>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</si>
  <si>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</si>
  <si>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</si>
  <si>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</si>
  <si>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</si>
  <si>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</si>
  <si>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</si>
  <si>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</si>
  <si>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</si>
  <si>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</si>
  <si>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</si>
  <si>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</si>
  <si>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</si>
  <si>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</si>
  <si>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</si>
  <si>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</si>
  <si>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</si>
  <si>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</si>
  <si>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</si>
  <si>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</si>
  <si>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</si>
  <si>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</si>
  <si>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</si>
  <si>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</si>
  <si>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</si>
  <si>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</si>
  <si>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</si>
  <si>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</si>
  <si>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</si>
  <si>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</si>
  <si>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</si>
  <si>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</si>
  <si>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</si>
  <si>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</si>
  <si>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</si>
  <si>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</si>
  <si>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</si>
  <si>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</si>
  <si>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</si>
  <si>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</si>
  <si>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</si>
  <si>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</si>
  <si>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</si>
  <si>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</si>
  <si>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</si>
  <si>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</si>
  <si>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</si>
  <si>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</si>
  <si>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</si>
  <si>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</si>
  <si>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</si>
  <si>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</si>
  <si>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</si>
  <si>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</si>
  <si>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</si>
  <si>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</si>
  <si>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</si>
  <si>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</si>
  <si>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</si>
  <si>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</si>
  <si>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</si>
  <si>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</si>
  <si>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</si>
  <si>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</si>
  <si>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</si>
  <si>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</si>
  <si>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</si>
  <si>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</si>
  <si>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</si>
  <si>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</si>
  <si>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</si>
  <si>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</si>
  <si>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</si>
  <si>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</si>
  <si>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</si>
  <si>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</si>
  <si>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</si>
  <si>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</si>
  <si>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</si>
  <si>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</si>
  <si>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</si>
  <si>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</si>
  <si>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</si>
  <si>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</si>
  <si>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</si>
  <si>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</si>
  <si>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</si>
  <si>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</si>
  <si>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</si>
  <si>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</si>
  <si>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</si>
  <si>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</si>
  <si>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</si>
  <si>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</si>
  <si>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</si>
  <si>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</si>
  <si>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</si>
  <si>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</si>
  <si>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</si>
  <si>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</si>
  <si>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</si>
  <si>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</si>
  <si>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</si>
  <si>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</si>
  <si>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</si>
  <si>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</si>
  <si>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</si>
  <si>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</si>
  <si>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</si>
  <si>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</si>
  <si>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</si>
  <si>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</si>
  <si>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</si>
  <si>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</si>
  <si>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</si>
  <si>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</si>
  <si>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</si>
  <si>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</si>
  <si>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</si>
  <si>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</si>
  <si>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</si>
  <si>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</si>
  <si>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</si>
  <si>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</si>
  <si>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</si>
  <si>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</si>
  <si>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</si>
  <si>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</si>
  <si>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</si>
  <si>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</si>
  <si>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</si>
  <si>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</si>
  <si>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</si>
  <si>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</si>
  <si>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</si>
  <si>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</si>
  <si>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</si>
  <si>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</si>
  <si>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</si>
  <si>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</si>
  <si>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</si>
  <si>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</si>
  <si>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</si>
  <si>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</si>
  <si>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</si>
  <si>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</si>
  <si>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</si>
  <si>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</si>
  <si>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</si>
  <si>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</si>
  <si>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</si>
  <si>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</si>
  <si>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愛知県弥富市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</si>
  <si>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</si>
  <si>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</si>
  <si>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</si>
  <si>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</si>
  <si>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</si>
  <si>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</si>
  <si>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</si>
  <si>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</si>
  <si>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</si>
  <si>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</si>
  <si>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</si>
  <si>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</si>
  <si>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</si>
  <si>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</si>
  <si>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</si>
  <si>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</si>
  <si>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</si>
  <si>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</si>
  <si>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</si>
  <si>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</si>
  <si>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</si>
  <si>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</si>
  <si>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</si>
  <si>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</si>
  <si>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</si>
  <si>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</si>
  <si>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</si>
  <si>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</si>
  <si>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</si>
  <si>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</si>
  <si>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</si>
  <si>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</si>
  <si>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</si>
  <si>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</si>
  <si>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</si>
  <si>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</si>
  <si>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</si>
  <si>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</si>
  <si>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農業集落排水事業会計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</si>
  <si>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</si>
  <si>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</si>
  <si>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</si>
  <si>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</si>
  <si>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</si>
  <si>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</si>
  <si>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</si>
  <si>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</si>
  <si>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</si>
  <si>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</si>
  <si>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</si>
  <si>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</si>
  <si>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</si>
  <si>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</si>
  <si>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</si>
  <si>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</si>
  <si>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</si>
  <si>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</si>
  <si>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</si>
  <si>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</si>
  <si>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</si>
  <si>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</si>
  <si>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</si>
  <si>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</si>
  <si>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</si>
  <si>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</si>
  <si>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</si>
  <si>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</si>
  <si>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</si>
  <si>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</si>
  <si>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</si>
  <si>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</si>
  <si>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</si>
  <si>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</si>
  <si>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</si>
  <si>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</si>
  <si>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</si>
  <si>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</si>
  <si>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</si>
  <si>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</si>
  <si>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</si>
  <si>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</si>
  <si>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</si>
  <si>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</si>
  <si>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</si>
  <si>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</si>
  <si>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</si>
  <si>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</si>
  <si>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</si>
  <si>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</si>
  <si>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</si>
  <si>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</si>
  <si>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</si>
  <si>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</si>
  <si>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</si>
  <si>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</si>
  <si>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</si>
  <si>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</si>
  <si>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</si>
  <si>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</si>
  <si>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</si>
  <si>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</si>
  <si>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</si>
  <si>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</si>
  <si>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</si>
  <si>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</si>
  <si>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</si>
  <si>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</si>
  <si>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</si>
  <si>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</si>
  <si>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</si>
  <si>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</si>
  <si>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</si>
  <si>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</si>
  <si>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</si>
  <si>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</si>
  <si>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</si>
  <si>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</si>
  <si>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</si>
  <si>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</si>
  <si>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</si>
  <si>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</si>
  <si>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</si>
  <si>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</si>
  <si>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</si>
  <si>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</si>
  <si>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</si>
  <si>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</si>
  <si>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</si>
  <si>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</si>
  <si>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</si>
  <si>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</si>
  <si>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</si>
  <si>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</si>
  <si>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</si>
  <si>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</si>
  <si>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</si>
  <si>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</si>
  <si>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</si>
  <si>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</si>
  <si>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</si>
  <si>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</si>
  <si>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</si>
  <si>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</si>
  <si>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</si>
  <si>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</si>
  <si>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</si>
  <si>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</si>
  <si>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</si>
  <si>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</si>
  <si>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</si>
  <si>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</si>
  <si>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</si>
  <si>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</si>
  <si>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</si>
  <si>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</si>
  <si>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</si>
  <si>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</si>
  <si>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</si>
  <si>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</si>
  <si>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</si>
  <si>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</si>
  <si>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</si>
  <si>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</si>
  <si>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</si>
  <si>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</si>
  <si>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</si>
  <si>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</si>
  <si>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</si>
  <si>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</si>
  <si>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</si>
  <si>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</si>
  <si>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</si>
  <si>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</si>
  <si>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</si>
  <si>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</si>
  <si>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</si>
  <si>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</si>
  <si>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</si>
  <si>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</si>
  <si>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</si>
  <si>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</si>
  <si>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</si>
  <si>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</si>
  <si>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</si>
  <si>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</si>
  <si>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</si>
  <si>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</si>
  <si>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</si>
  <si>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</si>
  <si>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0.26</t>
  </si>
  <si>
    <t>▲ 3.19</t>
  </si>
  <si>
    <t>一般会計</t>
  </si>
  <si>
    <t>公共下水道事業会計</t>
  </si>
  <si>
    <t>介護保険特別会計</t>
  </si>
  <si>
    <t>国民健康保険特別会計</t>
  </si>
  <si>
    <t>農業集落排水事業会計</t>
  </si>
  <si>
    <t>後期高齢者医療特別会計</t>
  </si>
  <si>
    <t>土地取得特別会計</t>
  </si>
  <si>
    <t>その他会計（赤字）</t>
  </si>
  <si>
    <t>その他会計（黒字）</t>
  </si>
  <si>
    <t>（百万円）</t>
    <phoneticPr fontId="5"/>
  </si>
  <si>
    <t>H30</t>
    <phoneticPr fontId="5"/>
  </si>
  <si>
    <t>R01</t>
    <phoneticPr fontId="5"/>
  </si>
  <si>
    <t>R02</t>
    <phoneticPr fontId="5"/>
  </si>
  <si>
    <t>R03</t>
    <phoneticPr fontId="5"/>
  </si>
  <si>
    <t>R04</t>
    <phoneticPr fontId="5"/>
  </si>
  <si>
    <t>海部南部水道企業団</t>
    <rPh sb="0" eb="9">
      <t>アマナンブスイドウキギョウダン</t>
    </rPh>
    <phoneticPr fontId="2"/>
  </si>
  <si>
    <t>愛知県後期高齢者医療広域連合（一般会計）</t>
    <rPh sb="0" eb="3">
      <t>アイチケン</t>
    </rPh>
    <rPh sb="3" eb="10">
      <t>コウキコウレイシャイリョウ</t>
    </rPh>
    <rPh sb="10" eb="14">
      <t>コウイキレンゴウ</t>
    </rPh>
    <rPh sb="15" eb="17">
      <t>イッパン</t>
    </rPh>
    <rPh sb="17" eb="19">
      <t>カイケイ</t>
    </rPh>
    <phoneticPr fontId="2"/>
  </si>
  <si>
    <t>愛知県後期高齢者医療広域連合（後期高齢者医療特別会計）</t>
    <rPh sb="0" eb="3">
      <t>アイチケン</t>
    </rPh>
    <rPh sb="3" eb="10">
      <t>コウキコウレイシャイリョウ</t>
    </rPh>
    <rPh sb="10" eb="14">
      <t>コウイキレンゴウ</t>
    </rPh>
    <rPh sb="15" eb="20">
      <t>コウキコウレイシャ</t>
    </rPh>
    <rPh sb="20" eb="22">
      <t>イリョウ</t>
    </rPh>
    <rPh sb="22" eb="26">
      <t>トクベツカイケイ</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</si>
  <si>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</si>
  <si>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海部地区環境事務組合</t>
    <rPh sb="0" eb="10">
      <t>アマチクカンキョウジムクミアイ</t>
    </rPh>
    <phoneticPr fontId="2"/>
  </si>
  <si>
    <t>海部南部消防組合（一般会計）</t>
    <rPh sb="0" eb="8">
      <t>アマナンブショウボウクミアイ</t>
    </rPh>
    <rPh sb="9" eb="13">
      <t>イッパンカイケイ</t>
    </rPh>
    <phoneticPr fontId="2"/>
  </si>
  <si>
    <t>海部南部消防組合（消防指令センター特別会計）</t>
    <rPh sb="0" eb="8">
      <t>アマナンブショウボウクミアイ</t>
    </rPh>
    <rPh sb="9" eb="11">
      <t>ショウボウ</t>
    </rPh>
    <rPh sb="11" eb="13">
      <t>シレイ</t>
    </rPh>
    <rPh sb="17" eb="21">
      <t>トクベツカイケイ</t>
    </rPh>
    <phoneticPr fontId="2"/>
  </si>
  <si>
    <t>海部地区急病診療所組合</t>
    <rPh sb="0" eb="11">
      <t>アマチクキュウビョウシンリョウジョクミアイ</t>
    </rPh>
    <phoneticPr fontId="2"/>
  </si>
  <si>
    <t>海部地区水防事務組合</t>
    <rPh sb="0" eb="10">
      <t>アマチクスイボウジムクミアイ</t>
    </rPh>
    <phoneticPr fontId="2"/>
  </si>
  <si>
    <t>海部南部広域事務組合（一般会計）</t>
    <rPh sb="0" eb="10">
      <t>アマナンブコウイキジムクミアイ</t>
    </rPh>
    <rPh sb="11" eb="15">
      <t>イッパンカイケイ</t>
    </rPh>
    <phoneticPr fontId="2"/>
  </si>
  <si>
    <t>海部南部広域事務組合（障害者総合支援特別会計）</t>
    <rPh sb="0" eb="10">
      <t>アマナンブコウイキジムクミアイ</t>
    </rPh>
    <rPh sb="11" eb="14">
      <t>ショウガイシャ</t>
    </rPh>
    <rPh sb="14" eb="16">
      <t>ソウゴウ</t>
    </rPh>
    <rPh sb="16" eb="18">
      <t>シエン</t>
    </rPh>
    <rPh sb="18" eb="20">
      <t>トクベツ</t>
    </rPh>
    <rPh sb="20" eb="22">
      <t>カイケイ</t>
    </rPh>
    <phoneticPr fontId="2"/>
  </si>
  <si>
    <t>公共施設整備基金</t>
    <rPh sb="0" eb="4">
      <t>コウキョウシセツ</t>
    </rPh>
    <rPh sb="4" eb="8">
      <t>セイビキキン</t>
    </rPh>
    <phoneticPr fontId="5"/>
  </si>
  <si>
    <t>森林環境譲与税基金</t>
    <rPh sb="0" eb="9">
      <t>シンリンカンキョウジョウヨゼイキキン</t>
    </rPh>
    <phoneticPr fontId="5"/>
  </si>
  <si>
    <t>三ツ又池公園保全基金</t>
    <rPh sb="0" eb="1">
      <t>ミ</t>
    </rPh>
    <rPh sb="2" eb="4">
      <t>マタイケ</t>
    </rPh>
    <rPh sb="4" eb="6">
      <t>コウエン</t>
    </rPh>
    <rPh sb="6" eb="10">
      <t>ホゼンキキン</t>
    </rPh>
    <phoneticPr fontId="5"/>
  </si>
  <si>
    <t>地域福祉振興基金</t>
    <rPh sb="0" eb="4">
      <t>チイキフクシ</t>
    </rPh>
    <rPh sb="4" eb="8">
      <t>シンコウキキン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</si>
</sst>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69729</c:v>
                </c:pt>
                <c:pt idx="1">
                  <c:v>74581</c:v>
                </c:pt>
                <c:pt idx="2">
                  <c:v>76347</c:v>
                </c:pt>
                <c:pt idx="3">
                  <c:v>71279</c:v>
                </c:pt>
                <c:pt idx="4">
                  <c:v>74994</c:v>
                </c:pt>
              </c:numCache>
            </c:numRef>
          </c:val>
          <c:smooth val="0"/>
          <c:extLst>
            <c:ext xmlns:c16="http://schemas.microsoft.com/office/drawing/2014/chart" uri="{C3380CC4-5D6E-409C-BE32-E72D297353CC}">
              <c16:uniqueId val="{00000000-DF40-4AD3-A3C5-5992C314B30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71814</c:v>
                </c:pt>
                <c:pt idx="1">
                  <c:v>117952</c:v>
                </c:pt>
                <c:pt idx="2">
                  <c:v>26777</c:v>
                </c:pt>
                <c:pt idx="3">
                  <c:v>37501</c:v>
                </c:pt>
                <c:pt idx="4">
                  <c:v>51521</c:v>
                </c:pt>
              </c:numCache>
            </c:numRef>
          </c:val>
          <c:smooth val="0"/>
          <c:extLst>
            <c:ext xmlns:c16="http://schemas.microsoft.com/office/drawing/2014/chart" uri="{C3380CC4-5D6E-409C-BE32-E72D297353CC}">
              <c16:uniqueId val="{00000001-DF40-4AD3-A3C5-5992C314B30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4.41</c:v>
                </c:pt>
                <c:pt idx="1">
                  <c:v>5.16</c:v>
                </c:pt>
                <c:pt idx="2">
                  <c:v>6.12</c:v>
                </c:pt>
                <c:pt idx="3">
                  <c:v>7.03</c:v>
                </c:pt>
                <c:pt idx="4">
                  <c:v>8.42</c:v>
                </c:pt>
              </c:numCache>
            </c:numRef>
          </c:val>
          <c:extLst>
            <c:ext xmlns:c16="http://schemas.microsoft.com/office/drawing/2014/chart" uri="{C3380CC4-5D6E-409C-BE32-E72D297353CC}">
              <c16:uniqueId val="{00000000-10F6-434C-8F07-10BD0053F24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14.79</c:v>
                </c:pt>
                <c:pt idx="1">
                  <c:v>11.04</c:v>
                </c:pt>
                <c:pt idx="2">
                  <c:v>11.55</c:v>
                </c:pt>
                <c:pt idx="3">
                  <c:v>13.83</c:v>
                </c:pt>
                <c:pt idx="4">
                  <c:v>16.27</c:v>
                </c:pt>
              </c:numCache>
            </c:numRef>
          </c:val>
          <c:extLst>
            <c:ext xmlns:c16="http://schemas.microsoft.com/office/drawing/2014/chart" uri="{C3380CC4-5D6E-409C-BE32-E72D297353CC}">
              <c16:uniqueId val="{00000001-10F6-434C-8F07-10BD0053F24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-0.26</c:v>
                </c:pt>
                <c:pt idx="1">
                  <c:v>-3.19</c:v>
                </c:pt>
                <c:pt idx="2">
                  <c:v>2.12</c:v>
                </c:pt>
                <c:pt idx="3">
                  <c:v>4</c:v>
                </c:pt>
                <c:pt idx="4">
                  <c:v>3.67</c:v>
                </c:pt>
              </c:numCache>
            </c:numRef>
          </c:val>
          <c:smooth val="0"/>
          <c:extLst>
            <c:ext xmlns:c16="http://schemas.microsoft.com/office/drawing/2014/chart" uri="{C3380CC4-5D6E-409C-BE32-E72D297353CC}">
              <c16:uniqueId val="{00000002-10F6-434C-8F07-10BD0053F24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0.45</c:v>
                </c:pt>
                <c:pt idx="2">
                  <c:v>#N/A</c:v>
                </c:pt>
                <c:pt idx="3">
                  <c:v>0.67</c:v>
                </c:pt>
                <c:pt idx="4">
                  <c:v>0</c:v>
                </c:pt>
                <c:pt idx="5">
                  <c:v>0</c:v>
                </c:pt>
                <c:pt idx="6">
                  <c:v>0</c:v>
                </c:pt>
                <c:pt idx="7">
                  <c:v>0</c:v>
                </c:pt>
                <c:pt idx="8">
                  <c:v>0</c:v>
                </c:pt>
                <c:pt idx="9">
                  <c:v>0</c:v>
                </c:pt>
              </c:numCache>
            </c:numRef>
          </c:val>
          <c:extLst>
            <c:ext xmlns:c16="http://schemas.microsoft.com/office/drawing/2014/chart" uri="{C3380CC4-5D6E-409C-BE32-E72D297353CC}">
              <c16:uniqueId val="{00000000-92C3-4D62-8DEB-EAD4A18C7D6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2C3-4D62-8DEB-EAD4A18C7D6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2C3-4D62-8DEB-EAD4A18C7D6E}"/>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2C3-4D62-8DEB-EAD4A18C7D6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0.03</c:v>
                </c:pt>
                <c:pt idx="2">
                  <c:v>#N/A</c:v>
                </c:pt>
                <c:pt idx="3">
                  <c:v>0.02</c:v>
                </c:pt>
                <c:pt idx="4">
                  <c:v>#N/A</c:v>
                </c:pt>
                <c:pt idx="5">
                  <c:v>0</c:v>
                </c:pt>
                <c:pt idx="6">
                  <c:v>#N/A</c:v>
                </c:pt>
                <c:pt idx="7">
                  <c:v>0.01</c:v>
                </c:pt>
                <c:pt idx="8">
                  <c:v>#N/A</c:v>
                </c:pt>
                <c:pt idx="9">
                  <c:v>0.03</c:v>
                </c:pt>
              </c:numCache>
            </c:numRef>
          </c:val>
          <c:extLst>
            <c:ext xmlns:c16="http://schemas.microsoft.com/office/drawing/2014/chart" uri="{C3380CC4-5D6E-409C-BE32-E72D297353CC}">
              <c16:uniqueId val="{00000004-92C3-4D62-8DEB-EAD4A18C7D6E}"/>
            </c:ext>
          </c:extLst>
        </c:ser>
        <c:ser>
          <c:idx val="5"/>
          <c:order val="5"/>
          <c:tx>
            <c:strRef>
              <c:f>データシート!$A$32</c:f>
              <c:strCache>
                <c:ptCount val="1"/>
                <c:pt idx="0">
                  <c:v>農業集落排水事業会計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#N/A</c:v>
                </c:pt>
                <c:pt idx="5">
                  <c:v>0.05</c:v>
                </c:pt>
                <c:pt idx="6">
                  <c:v>#N/A</c:v>
                </c:pt>
                <c:pt idx="7">
                  <c:v>0.13</c:v>
                </c:pt>
                <c:pt idx="8">
                  <c:v>#N/A</c:v>
                </c:pt>
                <c:pt idx="9">
                  <c:v>0.12</c:v>
                </c:pt>
              </c:numCache>
            </c:numRef>
          </c:val>
          <c:extLst>
            <c:ext xmlns:c16="http://schemas.microsoft.com/office/drawing/2014/chart" uri="{C3380CC4-5D6E-409C-BE32-E72D297353CC}">
              <c16:uniqueId val="{00000005-92C3-4D62-8DEB-EAD4A18C7D6E}"/>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0.78</c:v>
                </c:pt>
                <c:pt idx="2">
                  <c:v>#N/A</c:v>
                </c:pt>
                <c:pt idx="3">
                  <c:v>0.94</c:v>
                </c:pt>
                <c:pt idx="4">
                  <c:v>#N/A</c:v>
                </c:pt>
                <c:pt idx="5">
                  <c:v>1.03</c:v>
                </c:pt>
                <c:pt idx="6">
                  <c:v>#N/A</c:v>
                </c:pt>
                <c:pt idx="7">
                  <c:v>1.2</c:v>
                </c:pt>
                <c:pt idx="8">
                  <c:v>#N/A</c:v>
                </c:pt>
                <c:pt idx="9">
                  <c:v>0.39</c:v>
                </c:pt>
              </c:numCache>
            </c:numRef>
          </c:val>
          <c:extLst>
            <c:ext xmlns:c16="http://schemas.microsoft.com/office/drawing/2014/chart" uri="{C3380CC4-5D6E-409C-BE32-E72D297353CC}">
              <c16:uniqueId val="{00000006-92C3-4D62-8DEB-EAD4A18C7D6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0.65</c:v>
                </c:pt>
                <c:pt idx="2">
                  <c:v>#N/A</c:v>
                </c:pt>
                <c:pt idx="3">
                  <c:v>0.69</c:v>
                </c:pt>
                <c:pt idx="4">
                  <c:v>#N/A</c:v>
                </c:pt>
                <c:pt idx="5">
                  <c:v>0.89</c:v>
                </c:pt>
                <c:pt idx="6">
                  <c:v>#N/A</c:v>
                </c:pt>
                <c:pt idx="7">
                  <c:v>0.77</c:v>
                </c:pt>
                <c:pt idx="8">
                  <c:v>#N/A</c:v>
                </c:pt>
                <c:pt idx="9">
                  <c:v>0.76</c:v>
                </c:pt>
              </c:numCache>
            </c:numRef>
          </c:val>
          <c:extLst>
            <c:ext xmlns:c16="http://schemas.microsoft.com/office/drawing/2014/chart" uri="{C3380CC4-5D6E-409C-BE32-E72D297353CC}">
              <c16:uniqueId val="{00000007-92C3-4D62-8DEB-EAD4A18C7D6E}"/>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c:v>
                </c:pt>
                <c:pt idx="1">
                  <c:v>0</c:v>
                </c:pt>
                <c:pt idx="2">
                  <c:v>0</c:v>
                </c:pt>
                <c:pt idx="3">
                  <c:v>0</c:v>
                </c:pt>
                <c:pt idx="4">
                  <c:v>#N/A</c:v>
                </c:pt>
                <c:pt idx="5">
                  <c:v>1.57</c:v>
                </c:pt>
                <c:pt idx="6">
                  <c:v>#N/A</c:v>
                </c:pt>
                <c:pt idx="7">
                  <c:v>1.53</c:v>
                </c:pt>
                <c:pt idx="8">
                  <c:v>#N/A</c:v>
                </c:pt>
                <c:pt idx="9">
                  <c:v>1.8</c:v>
                </c:pt>
              </c:numCache>
            </c:numRef>
          </c:val>
          <c:extLst>
            <c:ext xmlns:c16="http://schemas.microsoft.com/office/drawing/2014/chart" uri="{C3380CC4-5D6E-409C-BE32-E72D297353CC}">
              <c16:uniqueId val="{00000008-92C3-4D62-8DEB-EAD4A18C7D6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4.41</c:v>
                </c:pt>
                <c:pt idx="2">
                  <c:v>#N/A</c:v>
                </c:pt>
                <c:pt idx="3">
                  <c:v>5.16</c:v>
                </c:pt>
                <c:pt idx="4">
                  <c:v>#N/A</c:v>
                </c:pt>
                <c:pt idx="5">
                  <c:v>6.11</c:v>
                </c:pt>
                <c:pt idx="6">
                  <c:v>#N/A</c:v>
                </c:pt>
                <c:pt idx="7">
                  <c:v>7.02</c:v>
                </c:pt>
                <c:pt idx="8">
                  <c:v>#N/A</c:v>
                </c:pt>
                <c:pt idx="9">
                  <c:v>8.42</c:v>
                </c:pt>
              </c:numCache>
            </c:numRef>
          </c:val>
          <c:extLst>
            <c:ext xmlns:c16="http://schemas.microsoft.com/office/drawing/2014/chart" uri="{C3380CC4-5D6E-409C-BE32-E72D297353CC}">
              <c16:uniqueId val="{00000009-92C3-4D62-8DEB-EAD4A18C7D6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945</c:v>
                </c:pt>
                <c:pt idx="5">
                  <c:v>935</c:v>
                </c:pt>
                <c:pt idx="8">
                  <c:v>925</c:v>
                </c:pt>
                <c:pt idx="11">
                  <c:v>931</c:v>
                </c:pt>
                <c:pt idx="14">
                  <c:v>1006</c:v>
                </c:pt>
              </c:numCache>
            </c:numRef>
          </c:val>
          <c:extLst>
            <c:ext xmlns:c16="http://schemas.microsoft.com/office/drawing/2014/chart" uri="{C3380CC4-5D6E-409C-BE32-E72D297353CC}">
              <c16:uniqueId val="{00000000-5846-40AD-8E9D-570C2662F56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846-40AD-8E9D-570C2662F56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846-40AD-8E9D-570C2662F56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8</c:v>
                </c:pt>
                <c:pt idx="6">
                  <c:v>13</c:v>
                </c:pt>
                <c:pt idx="9">
                  <c:v>20</c:v>
                </c:pt>
                <c:pt idx="12">
                  <c:v>34</c:v>
                </c:pt>
              </c:numCache>
            </c:numRef>
          </c:val>
          <c:extLst>
            <c:ext xmlns:c16="http://schemas.microsoft.com/office/drawing/2014/chart" uri="{C3380CC4-5D6E-409C-BE32-E72D297353CC}">
              <c16:uniqueId val="{00000003-5846-40AD-8E9D-570C2662F56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326</c:v>
                </c:pt>
                <c:pt idx="3">
                  <c:v>352</c:v>
                </c:pt>
                <c:pt idx="6">
                  <c:v>357</c:v>
                </c:pt>
                <c:pt idx="9">
                  <c:v>330</c:v>
                </c:pt>
                <c:pt idx="12">
                  <c:v>336</c:v>
                </c:pt>
              </c:numCache>
            </c:numRef>
          </c:val>
          <c:extLst>
            <c:ext xmlns:c16="http://schemas.microsoft.com/office/drawing/2014/chart" uri="{C3380CC4-5D6E-409C-BE32-E72D297353CC}">
              <c16:uniqueId val="{00000004-5846-40AD-8E9D-570C2662F56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846-40AD-8E9D-570C2662F56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846-40AD-8E9D-570C2662F56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1142</c:v>
                </c:pt>
                <c:pt idx="3">
                  <c:v>1094</c:v>
                </c:pt>
                <c:pt idx="6">
                  <c:v>1076</c:v>
                </c:pt>
                <c:pt idx="9">
                  <c:v>1048</c:v>
                </c:pt>
                <c:pt idx="12">
                  <c:v>1157</c:v>
                </c:pt>
              </c:numCache>
            </c:numRef>
          </c:val>
          <c:extLst>
            <c:ext xmlns:c16="http://schemas.microsoft.com/office/drawing/2014/chart" uri="{C3380CC4-5D6E-409C-BE32-E72D297353CC}">
              <c16:uniqueId val="{00000007-5846-40AD-8E9D-570C2662F56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523</c:v>
                </c:pt>
                <c:pt idx="2">
                  <c:v>#N/A</c:v>
                </c:pt>
                <c:pt idx="3">
                  <c:v>#N/A</c:v>
                </c:pt>
                <c:pt idx="4">
                  <c:v>519</c:v>
                </c:pt>
                <c:pt idx="5">
                  <c:v>#N/A</c:v>
                </c:pt>
                <c:pt idx="6">
                  <c:v>#N/A</c:v>
                </c:pt>
                <c:pt idx="7">
                  <c:v>521</c:v>
                </c:pt>
                <c:pt idx="8">
                  <c:v>#N/A</c:v>
                </c:pt>
                <c:pt idx="9">
                  <c:v>#N/A</c:v>
                </c:pt>
                <c:pt idx="10">
                  <c:v>467</c:v>
                </c:pt>
                <c:pt idx="11">
                  <c:v>#N/A</c:v>
                </c:pt>
                <c:pt idx="12">
                  <c:v>#N/A</c:v>
                </c:pt>
                <c:pt idx="13">
                  <c:v>521</c:v>
                </c:pt>
                <c:pt idx="14">
                  <c:v>#N/A</c:v>
                </c:pt>
              </c:numCache>
            </c:numRef>
          </c:val>
          <c:smooth val="0"/>
          <c:extLst>
            <c:ext xmlns:c16="http://schemas.microsoft.com/office/drawing/2014/chart" uri="{C3380CC4-5D6E-409C-BE32-E72D297353CC}">
              <c16:uniqueId val="{00000008-5846-40AD-8E9D-570C2662F56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12822</c:v>
                </c:pt>
                <c:pt idx="5">
                  <c:v>13341</c:v>
                </c:pt>
                <c:pt idx="8">
                  <c:v>13174</c:v>
                </c:pt>
                <c:pt idx="11">
                  <c:v>13587</c:v>
                </c:pt>
                <c:pt idx="14">
                  <c:v>13228</c:v>
                </c:pt>
              </c:numCache>
            </c:numRef>
          </c:val>
          <c:extLst>
            <c:ext xmlns:c16="http://schemas.microsoft.com/office/drawing/2014/chart" uri="{C3380CC4-5D6E-409C-BE32-E72D297353CC}">
              <c16:uniqueId val="{00000000-4829-4912-A991-D9D2B91AAA0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4829-4912-A991-D9D2B91AAA0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2315</c:v>
                </c:pt>
                <c:pt idx="5">
                  <c:v>2107</c:v>
                </c:pt>
                <c:pt idx="8">
                  <c:v>1919</c:v>
                </c:pt>
                <c:pt idx="11">
                  <c:v>2611</c:v>
                </c:pt>
                <c:pt idx="14">
                  <c:v>3019</c:v>
                </c:pt>
              </c:numCache>
            </c:numRef>
          </c:val>
          <c:extLst>
            <c:ext xmlns:c16="http://schemas.microsoft.com/office/drawing/2014/chart" uri="{C3380CC4-5D6E-409C-BE32-E72D297353CC}">
              <c16:uniqueId val="{00000002-4829-4912-A991-D9D2B91AAA0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829-4912-A991-D9D2B91AAA0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829-4912-A991-D9D2B91AAA0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829-4912-A991-D9D2B91AAA0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2233</c:v>
                </c:pt>
                <c:pt idx="3">
                  <c:v>2205</c:v>
                </c:pt>
                <c:pt idx="6">
                  <c:v>2189</c:v>
                </c:pt>
                <c:pt idx="9">
                  <c:v>2177</c:v>
                </c:pt>
                <c:pt idx="12">
                  <c:v>2209</c:v>
                </c:pt>
              </c:numCache>
            </c:numRef>
          </c:val>
          <c:extLst>
            <c:ext xmlns:c16="http://schemas.microsoft.com/office/drawing/2014/chart" uri="{C3380CC4-5D6E-409C-BE32-E72D297353CC}">
              <c16:uniqueId val="{00000006-4829-4912-A991-D9D2B91AAA0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87</c:v>
                </c:pt>
                <c:pt idx="3">
                  <c:v>164</c:v>
                </c:pt>
                <c:pt idx="6">
                  <c:v>232</c:v>
                </c:pt>
                <c:pt idx="9">
                  <c:v>278</c:v>
                </c:pt>
                <c:pt idx="12">
                  <c:v>243</c:v>
                </c:pt>
              </c:numCache>
            </c:numRef>
          </c:val>
          <c:extLst>
            <c:ext xmlns:c16="http://schemas.microsoft.com/office/drawing/2014/chart" uri="{C3380CC4-5D6E-409C-BE32-E72D297353CC}">
              <c16:uniqueId val="{00000007-4829-4912-A991-D9D2B91AAA0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7238</c:v>
                </c:pt>
                <c:pt idx="3">
                  <c:v>7457</c:v>
                </c:pt>
                <c:pt idx="6">
                  <c:v>7548</c:v>
                </c:pt>
                <c:pt idx="9">
                  <c:v>7361</c:v>
                </c:pt>
                <c:pt idx="12">
                  <c:v>7140</c:v>
                </c:pt>
              </c:numCache>
            </c:numRef>
          </c:val>
          <c:extLst>
            <c:ext xmlns:c16="http://schemas.microsoft.com/office/drawing/2014/chart" uri="{C3380CC4-5D6E-409C-BE32-E72D297353CC}">
              <c16:uniqueId val="{00000008-4829-4912-A991-D9D2B91AAA0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829-4912-A991-D9D2B91AAA0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11526</c:v>
                </c:pt>
                <c:pt idx="3">
                  <c:v>14653</c:v>
                </c:pt>
                <c:pt idx="6">
                  <c:v>14383</c:v>
                </c:pt>
                <c:pt idx="9">
                  <c:v>15165</c:v>
                </c:pt>
                <c:pt idx="12">
                  <c:v>15555</c:v>
                </c:pt>
              </c:numCache>
            </c:numRef>
          </c:val>
          <c:extLst>
            <c:ext xmlns:c16="http://schemas.microsoft.com/office/drawing/2014/chart" uri="{C3380CC4-5D6E-409C-BE32-E72D297353CC}">
              <c16:uniqueId val="{0000000A-4829-4912-A991-D9D2B91AAA0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5947</c:v>
                </c:pt>
                <c:pt idx="2">
                  <c:v>#N/A</c:v>
                </c:pt>
                <c:pt idx="3">
                  <c:v>#N/A</c:v>
                </c:pt>
                <c:pt idx="4">
                  <c:v>9032</c:v>
                </c:pt>
                <c:pt idx="5">
                  <c:v>#N/A</c:v>
                </c:pt>
                <c:pt idx="6">
                  <c:v>#N/A</c:v>
                </c:pt>
                <c:pt idx="7">
                  <c:v>9260</c:v>
                </c:pt>
                <c:pt idx="8">
                  <c:v>#N/A</c:v>
                </c:pt>
                <c:pt idx="9">
                  <c:v>#N/A</c:v>
                </c:pt>
                <c:pt idx="10">
                  <c:v>8783</c:v>
                </c:pt>
                <c:pt idx="11">
                  <c:v>#N/A</c:v>
                </c:pt>
                <c:pt idx="12">
                  <c:v>#N/A</c:v>
                </c:pt>
                <c:pt idx="13">
                  <c:v>8900</c:v>
                </c:pt>
                <c:pt idx="14">
                  <c:v>#N/A</c:v>
                </c:pt>
              </c:numCache>
            </c:numRef>
          </c:val>
          <c:smooth val="0"/>
          <c:extLst>
            <c:ext xmlns:c16="http://schemas.microsoft.com/office/drawing/2014/chart" uri="{C3380CC4-5D6E-409C-BE32-E72D297353CC}">
              <c16:uniqueId val="{0000000B-4829-4912-A991-D9D2B91AAA0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1234</c:v>
                </c:pt>
                <c:pt idx="1">
                  <c:v>1549</c:v>
                </c:pt>
                <c:pt idx="2">
                  <c:v>1808</c:v>
                </c:pt>
              </c:numCache>
            </c:numRef>
          </c:val>
          <c:extLst>
            <c:ext xmlns:c16="http://schemas.microsoft.com/office/drawing/2014/chart" uri="{C3380CC4-5D6E-409C-BE32-E72D297353CC}">
              <c16:uniqueId val="{00000000-1AE1-4C0A-A3E3-E593D181FF9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173</c:v>
                </c:pt>
                <c:pt idx="1">
                  <c:v>391</c:v>
                </c:pt>
                <c:pt idx="2">
                  <c:v>391</c:v>
                </c:pt>
              </c:numCache>
            </c:numRef>
          </c:val>
          <c:extLst>
            <c:ext xmlns:c16="http://schemas.microsoft.com/office/drawing/2014/chart" uri="{C3380CC4-5D6E-409C-BE32-E72D297353CC}">
              <c16:uniqueId val="{00000001-1AE1-4C0A-A3E3-E593D181FF9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187</c:v>
                </c:pt>
                <c:pt idx="1">
                  <c:v>349</c:v>
                </c:pt>
                <c:pt idx="2">
                  <c:v>439</c:v>
                </c:pt>
              </c:numCache>
            </c:numRef>
          </c:val>
          <c:extLst>
            <c:ext xmlns:c16="http://schemas.microsoft.com/office/drawing/2014/chart" uri="{C3380CC4-5D6E-409C-BE32-E72D297353CC}">
              <c16:uniqueId val="{00000002-1AE1-4C0A-A3E3-E593D181FF9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愛知県弥富市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43,861
41,596
49.11
18,461,820
17,526,275
935,545
11,108,377
15,555,468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基準財政収入額は所得割、法人税割の増加が主な要因となり増加したものの、基準財政需要額が臨時財政対策債の振替率の減少に伴い大きく増加したことで結果として財政力指数は前年度より</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ポイント低下した。今後、大規模な物流倉庫の新設等による固定資産税等の増加により、基準財政収入額の増加が見込まれる。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2662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19957</xdr:rowOff>
    </xdr:from>
    <xdr:to>
      <xdr:col>23</xdr:col>
      <xdr:colOff>133350</xdr:colOff>
      <xdr:row>36</xdr:row>
      <xdr:rowOff>54428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19215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151692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156936</xdr:rowOff>
    </xdr:from>
    <xdr:to>
      <xdr:col>19</xdr:col>
      <xdr:colOff>133350</xdr:colOff>
      <xdr:row>36</xdr:row>
      <xdr:rowOff>19957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1576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162378</xdr:rowOff>
    </xdr:from>
    <xdr:to>
      <xdr:col>19</xdr:col>
      <xdr:colOff>184150</xdr:colOff>
      <xdr:row>41</xdr:row>
      <xdr:rowOff>92528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77305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06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139700</xdr:rowOff>
    </xdr:from>
    <xdr:to>
      <xdr:col>15</xdr:col>
      <xdr:colOff>82550</xdr:colOff>
      <xdr:row>35</xdr:row>
      <xdr:rowOff>156936</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1404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127000</xdr:rowOff>
    </xdr:from>
    <xdr:to>
      <xdr:col>15</xdr:col>
      <xdr:colOff>133350</xdr:colOff>
      <xdr:row>40</xdr:row>
      <xdr:rowOff>57150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41927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139700</xdr:rowOff>
    </xdr:from>
    <xdr:to>
      <xdr:col>11</xdr:col>
      <xdr:colOff>31750</xdr:colOff>
      <xdr:row>35</xdr:row>
      <xdr:rowOff>139700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140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127000</xdr:rowOff>
    </xdr:from>
    <xdr:to>
      <xdr:col>11</xdr:col>
      <xdr:colOff>82550</xdr:colOff>
      <xdr:row>40</xdr:row>
      <xdr:rowOff>57150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41927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109765</xdr:rowOff>
    </xdr:from>
    <xdr:to>
      <xdr:col>7</xdr:col>
      <xdr:colOff>31750</xdr:colOff>
      <xdr:row>40</xdr:row>
      <xdr:rowOff>39915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24692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3628</xdr:rowOff>
    </xdr:from>
    <xdr:to>
      <xdr:col>23</xdr:col>
      <xdr:colOff>184150</xdr:colOff>
      <xdr:row>36</xdr:row>
      <xdr:rowOff>105228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96355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140607</xdr:rowOff>
    </xdr:from>
    <xdr:to>
      <xdr:col>19</xdr:col>
      <xdr:colOff>184150</xdr:colOff>
      <xdr:row>36</xdr:row>
      <xdr:rowOff>70757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1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80934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5910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106136</xdr:rowOff>
    </xdr:from>
    <xdr:to>
      <xdr:col>15</xdr:col>
      <xdr:colOff>133350</xdr:colOff>
      <xdr:row>36</xdr:row>
      <xdr:rowOff>36286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10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46463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587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88900</xdr:rowOff>
    </xdr:from>
    <xdr:to>
      <xdr:col>11</xdr:col>
      <xdr:colOff>82550</xdr:colOff>
      <xdr:row>36</xdr:row>
      <xdr:rowOff>19050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29227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585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88900</xdr:rowOff>
    </xdr:from>
    <xdr:to>
      <xdr:col>7</xdr:col>
      <xdr:colOff>31750</xdr:colOff>
      <xdr:row>36</xdr:row>
      <xdr:rowOff>19050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29227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585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税や普通交付税が増加したものの、臨時財政対策債の減少により、経常収支比率の分母となる収入は減少した。対して、燃料・物価高騰による施設の維持管理費の増加、扶助費の増加、庁舎建設事業に係る元金償還が始まったことによる公債費の増加を主な要因として、分子となる経常経費充当一般財源等は増加した。その結果、経常収支比率は前年度より</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ポイント上昇した。今後、市税等の影響にもよるが、火葬場建設事業や公共施設の長寿命化改良事業に係る元金償還開始による公債費の増加や人件費の増加が見込まれ、経常収支比率の上昇が見込まれる。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37465</xdr:rowOff>
    </xdr:from>
    <xdr:to>
      <xdr:col>23</xdr:col>
      <xdr:colOff>133350</xdr:colOff>
      <xdr:row>67</xdr:row>
      <xdr:rowOff>61913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324465"/>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33990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61913</xdr:rowOff>
    </xdr:from>
    <xdr:to>
      <xdr:col>24</xdr:col>
      <xdr:colOff>12700</xdr:colOff>
      <xdr:row>67</xdr:row>
      <xdr:rowOff>61913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123842</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10067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37465</xdr:rowOff>
    </xdr:from>
    <xdr:to>
      <xdr:col>24</xdr:col>
      <xdr:colOff>12700</xdr:colOff>
      <xdr:row>60</xdr:row>
      <xdr:rowOff>37465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324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107315</xdr:rowOff>
    </xdr:from>
    <xdr:to>
      <xdr:col>23</xdr:col>
      <xdr:colOff>133350</xdr:colOff>
      <xdr:row>62</xdr:row>
      <xdr:rowOff>122872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565765"/>
          <a:ext cx="838200" cy="18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59707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107315</xdr:rowOff>
    </xdr:from>
    <xdr:to>
      <xdr:col>19</xdr:col>
      <xdr:colOff>133350</xdr:colOff>
      <xdr:row>63</xdr:row>
      <xdr:rowOff>5715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56576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11747</xdr:rowOff>
    </xdr:from>
    <xdr:to>
      <xdr:col>19</xdr:col>
      <xdr:colOff>184150</xdr:colOff>
      <xdr:row>62</xdr:row>
      <xdr:rowOff>113347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98124</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728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5715</xdr:rowOff>
    </xdr:from>
    <xdr:to>
      <xdr:col>15</xdr:col>
      <xdr:colOff>82550</xdr:colOff>
      <xdr:row>63</xdr:row>
      <xdr:rowOff>102235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80706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21272</xdr:rowOff>
    </xdr:from>
    <xdr:to>
      <xdr:col>15</xdr:col>
      <xdr:colOff>133350</xdr:colOff>
      <xdr:row>63</xdr:row>
      <xdr:rowOff>122872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107649</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90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147003</xdr:rowOff>
    </xdr:from>
    <xdr:to>
      <xdr:col>11</xdr:col>
      <xdr:colOff>31750</xdr:colOff>
      <xdr:row>63</xdr:row>
      <xdr:rowOff>102235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776903"/>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87630</xdr:rowOff>
    </xdr:from>
    <xdr:to>
      <xdr:col>11</xdr:col>
      <xdr:colOff>82550</xdr:colOff>
      <xdr:row>64</xdr:row>
      <xdr:rowOff>17780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2557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45403</xdr:rowOff>
    </xdr:from>
    <xdr:to>
      <xdr:col>7</xdr:col>
      <xdr:colOff>31750</xdr:colOff>
      <xdr:row>63</xdr:row>
      <xdr:rowOff>147003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131780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72072</xdr:rowOff>
    </xdr:from>
    <xdr:to>
      <xdr:col>23</xdr:col>
      <xdr:colOff>184150</xdr:colOff>
      <xdr:row>63</xdr:row>
      <xdr:rowOff>2222</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88599</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56515</xdr:rowOff>
    </xdr:from>
    <xdr:to>
      <xdr:col>19</xdr:col>
      <xdr:colOff>184150</xdr:colOff>
      <xdr:row>61</xdr:row>
      <xdr:rowOff>158115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168292</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283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126365</xdr:rowOff>
    </xdr:from>
    <xdr:to>
      <xdr:col>15</xdr:col>
      <xdr:colOff>133350</xdr:colOff>
      <xdr:row>63</xdr:row>
      <xdr:rowOff>56515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66692</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51435</xdr:rowOff>
    </xdr:from>
    <xdr:to>
      <xdr:col>11</xdr:col>
      <xdr:colOff>82550</xdr:colOff>
      <xdr:row>63</xdr:row>
      <xdr:rowOff>153035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163212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96203</xdr:rowOff>
    </xdr:from>
    <xdr:to>
      <xdr:col>7</xdr:col>
      <xdr:colOff>31750</xdr:colOff>
      <xdr:row>63</xdr:row>
      <xdr:rowOff>26353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36530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49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[134,599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2,415</a:t>
          </a:r>
          <a:r>
            <a:rPr kumimoji="1" lang="ja-JP" altLang="en-US" sz="1300">
              <a:latin typeface="ＭＳ Ｐゴシック" panose="020B0600070205080204" pitchFamily="50" charset="-128"/>
              <a:ea typeface="ＭＳ Ｐゴシック" panose="020B0600070205080204" pitchFamily="50" charset="-128"/>
            </a:rPr>
            <a:t>円上昇した主な要因は、人件費においては職員数の増加等により増加し、また、物件費においては、新型コロナウイルス関連経費が減少したが、燃料・物価高騰による施設の維持管理費、マイナンバー制度に関するシステム改修等のデジタル関連経費等により増加したものである。全国平均等より下回っているものの合併団体であることから、類似公共施設が多く、施設に係る人件費、維持管理費が削減できず、年々増加傾向にある。今後は、公共施設の集約化・複合化・廃止等を踏まえた公共施設等の適正管理を行うことで、人件費や物件費増加の抑制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69483</xdr:rowOff>
    </xdr:from>
    <xdr:to>
      <xdr:col>23</xdr:col>
      <xdr:colOff>133350</xdr:colOff>
      <xdr:row>89</xdr:row>
      <xdr:rowOff>99809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85483"/>
          <a:ext cx="0" cy="15733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71886</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3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99809</xdr:rowOff>
    </xdr:from>
    <xdr:to>
      <xdr:col>24</xdr:col>
      <xdr:colOff>12700</xdr:colOff>
      <xdr:row>89</xdr:row>
      <xdr:rowOff>99809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5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155860</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5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69483</xdr:rowOff>
    </xdr:from>
    <xdr:to>
      <xdr:col>24</xdr:col>
      <xdr:colOff>12700</xdr:colOff>
      <xdr:row>80</xdr:row>
      <xdr:rowOff>69483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8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138157</xdr:rowOff>
    </xdr:from>
    <xdr:to>
      <xdr:col>23</xdr:col>
      <xdr:colOff>133350</xdr:colOff>
      <xdr:row>80</xdr:row>
      <xdr:rowOff>146483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854157"/>
          <a:ext cx="838200" cy="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57383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944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85306</xdr:rowOff>
    </xdr:from>
    <xdr:to>
      <xdr:col>23</xdr:col>
      <xdr:colOff>184150</xdr:colOff>
      <xdr:row>82</xdr:row>
      <xdr:rowOff>15456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123597</xdr:rowOff>
    </xdr:from>
    <xdr:to>
      <xdr:col>19</xdr:col>
      <xdr:colOff>133350</xdr:colOff>
      <xdr:row>80</xdr:row>
      <xdr:rowOff>138157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839597"/>
          <a:ext cx="889000" cy="1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69304</xdr:rowOff>
    </xdr:from>
    <xdr:to>
      <xdr:col>19</xdr:col>
      <xdr:colOff>184150</xdr:colOff>
      <xdr:row>81</xdr:row>
      <xdr:rowOff>170904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155681</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043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69435</xdr:rowOff>
    </xdr:from>
    <xdr:to>
      <xdr:col>15</xdr:col>
      <xdr:colOff>82550</xdr:colOff>
      <xdr:row>80</xdr:row>
      <xdr:rowOff>123597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785435"/>
          <a:ext cx="889000" cy="5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15644</xdr:rowOff>
    </xdr:from>
    <xdr:to>
      <xdr:col>15</xdr:col>
      <xdr:colOff>133350</xdr:colOff>
      <xdr:row>81</xdr:row>
      <xdr:rowOff>117244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90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102021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989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62292</xdr:rowOff>
    </xdr:from>
    <xdr:to>
      <xdr:col>11</xdr:col>
      <xdr:colOff>31750</xdr:colOff>
      <xdr:row>80</xdr:row>
      <xdr:rowOff>69435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778292"/>
          <a:ext cx="889000" cy="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129908</xdr:rowOff>
    </xdr:from>
    <xdr:to>
      <xdr:col>11</xdr:col>
      <xdr:colOff>82550</xdr:colOff>
      <xdr:row>81</xdr:row>
      <xdr:rowOff>60058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4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44835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93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111756</xdr:rowOff>
    </xdr:from>
    <xdr:to>
      <xdr:col>7</xdr:col>
      <xdr:colOff>31750</xdr:colOff>
      <xdr:row>81</xdr:row>
      <xdr:rowOff>41906</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2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26683</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1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95683</xdr:rowOff>
    </xdr:from>
    <xdr:to>
      <xdr:col>23</xdr:col>
      <xdr:colOff>184150</xdr:colOff>
      <xdr:row>81</xdr:row>
      <xdr:rowOff>25833</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81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16960</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73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87357</xdr:rowOff>
    </xdr:from>
    <xdr:to>
      <xdr:col>19</xdr:col>
      <xdr:colOff>184150</xdr:colOff>
      <xdr:row>81</xdr:row>
      <xdr:rowOff>17507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80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27684</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57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72797</xdr:rowOff>
    </xdr:from>
    <xdr:to>
      <xdr:col>15</xdr:col>
      <xdr:colOff>133350</xdr:colOff>
      <xdr:row>81</xdr:row>
      <xdr:rowOff>2947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78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13124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557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18635</xdr:rowOff>
    </xdr:from>
    <xdr:to>
      <xdr:col>11</xdr:col>
      <xdr:colOff>82550</xdr:colOff>
      <xdr:row>80</xdr:row>
      <xdr:rowOff>120235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73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130412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503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11492</xdr:rowOff>
    </xdr:from>
    <xdr:to>
      <xdr:col>7</xdr:col>
      <xdr:colOff>31750</xdr:colOff>
      <xdr:row>80</xdr:row>
      <xdr:rowOff>113092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72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123269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496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影響の大きい一般職高卒職員が退職したことにより、当該階層の指数を引き下げることとなった。しかし、経験年数階層間における職員分布の変動が増加の要因となり、結果、類似団体内で高い水準が維持されている。引き続き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129721</xdr:rowOff>
    </xdr:from>
    <xdr:to>
      <xdr:col>81</xdr:col>
      <xdr:colOff>44450</xdr:colOff>
      <xdr:row>88</xdr:row>
      <xdr:rowOff>155121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674271"/>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44648</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129721</xdr:rowOff>
    </xdr:from>
    <xdr:to>
      <xdr:col>81</xdr:col>
      <xdr:colOff>133350</xdr:colOff>
      <xdr:row>79</xdr:row>
      <xdr:rowOff>129721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151493</xdr:rowOff>
    </xdr:from>
    <xdr:to>
      <xdr:col>81</xdr:col>
      <xdr:colOff>44450</xdr:colOff>
      <xdr:row>84</xdr:row>
      <xdr:rowOff>168729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553293"/>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99077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151493</xdr:rowOff>
    </xdr:from>
    <xdr:to>
      <xdr:col>77</xdr:col>
      <xdr:colOff>44450</xdr:colOff>
      <xdr:row>84</xdr:row>
      <xdr:rowOff>168729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5532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99786</xdr:rowOff>
    </xdr:from>
    <xdr:to>
      <xdr:col>77</xdr:col>
      <xdr:colOff>95250</xdr:colOff>
      <xdr:row>84</xdr:row>
      <xdr:rowOff>29936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40113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099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85</xdr:row>
      <xdr:rowOff>66221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5705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40113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151493</xdr:rowOff>
    </xdr:from>
    <xdr:to>
      <xdr:col>68</xdr:col>
      <xdr:colOff>152400</xdr:colOff>
      <xdr:row>85</xdr:row>
      <xdr:rowOff>66221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55329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99786</xdr:rowOff>
    </xdr:from>
    <xdr:to>
      <xdr:col>68</xdr:col>
      <xdr:colOff>203200</xdr:colOff>
      <xdr:row>84</xdr:row>
      <xdr:rowOff>29936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40113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134257</xdr:rowOff>
    </xdr:from>
    <xdr:to>
      <xdr:col>64</xdr:col>
      <xdr:colOff>152400</xdr:colOff>
      <xdr:row>84</xdr:row>
      <xdr:rowOff>64407</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36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74584</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90006</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491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100693</xdr:rowOff>
    </xdr:from>
    <xdr:to>
      <xdr:col>77</xdr:col>
      <xdr:colOff>95250</xdr:colOff>
      <xdr:row>85</xdr:row>
      <xdr:rowOff>30843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15620</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588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117929</xdr:rowOff>
    </xdr:from>
    <xdr:to>
      <xdr:col>73</xdr:col>
      <xdr:colOff>44450</xdr:colOff>
      <xdr:row>85</xdr:row>
      <xdr:rowOff>48079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32856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15421</xdr:rowOff>
    </xdr:from>
    <xdr:to>
      <xdr:col>68</xdr:col>
      <xdr:colOff>203200</xdr:colOff>
      <xdr:row>85</xdr:row>
      <xdr:rowOff>117021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100693</xdr:rowOff>
    </xdr:from>
    <xdr:to>
      <xdr:col>64</xdr:col>
      <xdr:colOff>152400</xdr:colOff>
      <xdr:row>85</xdr:row>
      <xdr:rowOff>30843</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15620</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58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本市は市立保育所数が多く、例年若年保育士の離職人数と新規採用人数のバランスをとることに苦慮しており、人口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人当たり職員数は類似団体平均を下回っている状況である。今後も定員管理計画に基づき、適性な定員管理を行うことで行政サービスの質の維持に努める。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81026</xdr:rowOff>
    </xdr:from>
    <xdr:to>
      <xdr:col>81</xdr:col>
      <xdr:colOff>44450</xdr:colOff>
      <xdr:row>67</xdr:row>
      <xdr:rowOff>31348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96576"/>
          <a:ext cx="0" cy="1321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3425</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90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31348</xdr:rowOff>
    </xdr:from>
    <xdr:to>
      <xdr:col>81</xdr:col>
      <xdr:colOff>133350</xdr:colOff>
      <xdr:row>67</xdr:row>
      <xdr:rowOff>31348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1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167403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4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81026</xdr:rowOff>
    </xdr:from>
    <xdr:to>
      <xdr:col>81</xdr:col>
      <xdr:colOff>133350</xdr:colOff>
      <xdr:row>59</xdr:row>
      <xdr:rowOff>81026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9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169905</xdr:rowOff>
    </xdr:from>
    <xdr:to>
      <xdr:col>81</xdr:col>
      <xdr:colOff>44450</xdr:colOff>
      <xdr:row>60</xdr:row>
      <xdr:rowOff>3683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285455"/>
          <a:ext cx="838200" cy="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163974</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795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20447</xdr:rowOff>
    </xdr:from>
    <xdr:to>
      <xdr:col>81</xdr:col>
      <xdr:colOff>95250</xdr:colOff>
      <xdr:row>60</xdr:row>
      <xdr:rowOff>122047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168296</xdr:rowOff>
    </xdr:from>
    <xdr:to>
      <xdr:col>77</xdr:col>
      <xdr:colOff>44450</xdr:colOff>
      <xdr:row>59</xdr:row>
      <xdr:rowOff>169905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283846"/>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16023</xdr:rowOff>
    </xdr:from>
    <xdr:to>
      <xdr:col>77</xdr:col>
      <xdr:colOff>95250</xdr:colOff>
      <xdr:row>60</xdr:row>
      <xdr:rowOff>117623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102400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89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162666</xdr:rowOff>
    </xdr:from>
    <xdr:to>
      <xdr:col>72</xdr:col>
      <xdr:colOff>203200</xdr:colOff>
      <xdr:row>59</xdr:row>
      <xdr:rowOff>168296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278216"/>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166963</xdr:rowOff>
    </xdr:from>
    <xdr:to>
      <xdr:col>73</xdr:col>
      <xdr:colOff>44450</xdr:colOff>
      <xdr:row>60</xdr:row>
      <xdr:rowOff>97113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28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81890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68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162666</xdr:rowOff>
    </xdr:from>
    <xdr:to>
      <xdr:col>68</xdr:col>
      <xdr:colOff>152400</xdr:colOff>
      <xdr:row>59</xdr:row>
      <xdr:rowOff>168296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278216"/>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73042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149268</xdr:rowOff>
    </xdr:from>
    <xdr:to>
      <xdr:col>64</xdr:col>
      <xdr:colOff>152400</xdr:colOff>
      <xdr:row>60</xdr:row>
      <xdr:rowOff>79418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26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64195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51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124333</xdr:rowOff>
    </xdr:from>
    <xdr:to>
      <xdr:col>81</xdr:col>
      <xdr:colOff>95250</xdr:colOff>
      <xdr:row>60</xdr:row>
      <xdr:rowOff>54483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3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45610</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6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119105</xdr:rowOff>
    </xdr:from>
    <xdr:to>
      <xdr:col>77</xdr:col>
      <xdr:colOff>95250</xdr:colOff>
      <xdr:row>60</xdr:row>
      <xdr:rowOff>49255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3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59432</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03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117496</xdr:rowOff>
    </xdr:from>
    <xdr:to>
      <xdr:col>73</xdr:col>
      <xdr:colOff>44450</xdr:colOff>
      <xdr:row>60</xdr:row>
      <xdr:rowOff>47646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3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57823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0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111866</xdr:rowOff>
    </xdr:from>
    <xdr:to>
      <xdr:col>68</xdr:col>
      <xdr:colOff>203200</xdr:colOff>
      <xdr:row>60</xdr:row>
      <xdr:rowOff>42016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2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52193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99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117496</xdr:rowOff>
    </xdr:from>
    <xdr:to>
      <xdr:col>64</xdr:col>
      <xdr:colOff>152400</xdr:colOff>
      <xdr:row>60</xdr:row>
      <xdr:rowOff>47646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3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57823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0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元利償還金の減少や標準財政規模の増加により、実質公債費率は減少傾向にあったが、令和４年度に庁舎建設事業債の元金償還が開始されたことにより、単年度における実質公債費比率の比較では、</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と</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ポイント増加したため、３か年平均では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となった。今後も火葬場整備事業債の償還が始まることや、小中学校の長寿命化改良事業や自由通路等整備事業等の大型事業も控えていることで、増加していく見通しとなっているため、積極的な財源確保及び行政コスト削減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155448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6458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127525</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155448</xdr:rowOff>
    </xdr:from>
    <xdr:to>
      <xdr:col>81</xdr:col>
      <xdr:colOff>133350</xdr:colOff>
      <xdr:row>44</xdr:row>
      <xdr:rowOff>155448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66802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74370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96537</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66802</xdr:rowOff>
    </xdr:from>
    <xdr:to>
      <xdr:col>77</xdr:col>
      <xdr:colOff>44450</xdr:colOff>
      <xdr:row>39</xdr:row>
      <xdr:rowOff>95758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75335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58691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08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95758</xdr:rowOff>
    </xdr:from>
    <xdr:to>
      <xdr:col>72</xdr:col>
      <xdr:colOff>203200</xdr:colOff>
      <xdr:row>39</xdr:row>
      <xdr:rowOff>124714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78230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10922</xdr:rowOff>
    </xdr:from>
    <xdr:to>
      <xdr:col>73</xdr:col>
      <xdr:colOff>44450</xdr:colOff>
      <xdr:row>41</xdr:row>
      <xdr:rowOff>112522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97299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124714</xdr:rowOff>
    </xdr:from>
    <xdr:to>
      <xdr:col>68</xdr:col>
      <xdr:colOff>152400</xdr:colOff>
      <xdr:row>39</xdr:row>
      <xdr:rowOff>163322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81126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68834</xdr:rowOff>
    </xdr:from>
    <xdr:to>
      <xdr:col>68</xdr:col>
      <xdr:colOff>203200</xdr:colOff>
      <xdr:row>41</xdr:row>
      <xdr:rowOff>170434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155211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16002</xdr:rowOff>
    </xdr:from>
    <xdr:to>
      <xdr:col>77</xdr:col>
      <xdr:colOff>95250</xdr:colOff>
      <xdr:row>39</xdr:row>
      <xdr:rowOff>117602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127779</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47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44958</xdr:rowOff>
    </xdr:from>
    <xdr:to>
      <xdr:col>73</xdr:col>
      <xdr:colOff>44450</xdr:colOff>
      <xdr:row>39</xdr:row>
      <xdr:rowOff>146558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7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156735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50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73914</xdr:rowOff>
    </xdr:from>
    <xdr:to>
      <xdr:col>68</xdr:col>
      <xdr:colOff>203200</xdr:colOff>
      <xdr:row>40</xdr:row>
      <xdr:rowOff>4064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14241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52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112522</xdr:rowOff>
    </xdr:from>
    <xdr:to>
      <xdr:col>64</xdr:col>
      <xdr:colOff>152400</xdr:colOff>
      <xdr:row>40</xdr:row>
      <xdr:rowOff>42672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52849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充当可能財源等は基金の積立により増加したものの、学校教育施設等整備事業債や公共用地先行取得等事業債等の新規発行額が元金償還額を上回ったことによる地方債現在高の増加や標準財政規模の減少が主な要因となり、前年度より</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増加した。全国平均や類似団体平均よりかい離した状況が続いており、今後も小中学校の長寿命化改良事業や自由通路等整備事業等の大型事業により、比率が更に上昇することが見込まれることから、事業見直し等の行財政改革の推進により、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18796</xdr:rowOff>
    </xdr:from>
    <xdr:to>
      <xdr:col>81</xdr:col>
      <xdr:colOff>44450</xdr:colOff>
      <xdr:row>19</xdr:row>
      <xdr:rowOff>42926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179800" y="327634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166133</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394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149606</xdr:rowOff>
    </xdr:from>
    <xdr:to>
      <xdr:col>81</xdr:col>
      <xdr:colOff>95250</xdr:colOff>
      <xdr:row>15</xdr:row>
      <xdr:rowOff>79756</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18796</xdr:rowOff>
    </xdr:from>
    <xdr:to>
      <xdr:col>77</xdr:col>
      <xdr:colOff>44450</xdr:colOff>
      <xdr:row>19</xdr:row>
      <xdr:rowOff>108560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3276346"/>
          <a:ext cx="889000" cy="8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162323</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39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108560</xdr:rowOff>
    </xdr:from>
    <xdr:to>
      <xdr:col>72</xdr:col>
      <xdr:colOff>203200</xdr:colOff>
      <xdr:row>19</xdr:row>
      <xdr:rowOff>127864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336611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17120</xdr:rowOff>
    </xdr:from>
    <xdr:to>
      <xdr:col>73</xdr:col>
      <xdr:colOff>44450</xdr:colOff>
      <xdr:row>16</xdr:row>
      <xdr:rowOff>118720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7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128897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5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145491</xdr:rowOff>
    </xdr:from>
    <xdr:to>
      <xdr:col>68</xdr:col>
      <xdr:colOff>152400</xdr:colOff>
      <xdr:row>19</xdr:row>
      <xdr:rowOff>127864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3512800" y="3060141"/>
          <a:ext cx="889000" cy="32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136804</xdr:rowOff>
    </xdr:from>
    <xdr:to>
      <xdr:col>68</xdr:col>
      <xdr:colOff>203200</xdr:colOff>
      <xdr:row>17</xdr:row>
      <xdr:rowOff>66954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88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77131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64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165760</xdr:rowOff>
    </xdr:from>
    <xdr:to>
      <xdr:col>64</xdr:col>
      <xdr:colOff>152400</xdr:colOff>
      <xdr:row>17</xdr:row>
      <xdr:rowOff>95910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9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106087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67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163576</xdr:rowOff>
    </xdr:from>
    <xdr:to>
      <xdr:col>81</xdr:col>
      <xdr:colOff>95250</xdr:colOff>
      <xdr:row>19</xdr:row>
      <xdr:rowOff>93726</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324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135653</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322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139446</xdr:rowOff>
    </xdr:from>
    <xdr:to>
      <xdr:col>77</xdr:col>
      <xdr:colOff>95250</xdr:colOff>
      <xdr:row>19</xdr:row>
      <xdr:rowOff>69596</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322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54373</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331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57760</xdr:rowOff>
    </xdr:from>
    <xdr:to>
      <xdr:col>73</xdr:col>
      <xdr:colOff>44450</xdr:colOff>
      <xdr:row>19</xdr:row>
      <xdr:rowOff>159360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331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144137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3401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77064</xdr:rowOff>
    </xdr:from>
    <xdr:to>
      <xdr:col>68</xdr:col>
      <xdr:colOff>203200</xdr:colOff>
      <xdr:row>20</xdr:row>
      <xdr:rowOff>7214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333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163441</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342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94691</xdr:rowOff>
    </xdr:from>
    <xdr:to>
      <xdr:col>64</xdr:col>
      <xdr:colOff>152400</xdr:colOff>
      <xdr:row>18</xdr:row>
      <xdr:rowOff>24841</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300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9618</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3095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愛知県弥富市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43,861
41,596
49.11
18,461,820
17,526,275
935,545
11,108,377
15,555,468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国家公務員の給与改定に準じた地方公務員の給与改定が行われ、賞与の支給率が引き上げられたこと等により前年度から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ポイント上昇し、類似団体平均値と比較すると</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ポイント高い。</a:t>
          </a:r>
        </a:p>
        <a:p>
          <a:r>
            <a:rPr kumimoji="1" lang="ja-JP" altLang="en-US" sz="1300">
              <a:latin typeface="ＭＳ Ｐゴシック" panose="020B0600070205080204" pitchFamily="50" charset="-128"/>
              <a:ea typeface="ＭＳ Ｐゴシック" panose="020B0600070205080204" pitchFamily="50" charset="-128"/>
            </a:rPr>
            <a:t>　今後も人件費増加の抑制のため、市立保育所調理業務の民間委託や情報化による事務処理の効率化等を推進していく。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159004</xdr:rowOff>
    </xdr:from>
    <xdr:to>
      <xdr:col>24</xdr:col>
      <xdr:colOff>25400</xdr:colOff>
      <xdr:row>40</xdr:row>
      <xdr:rowOff>99568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88304"/>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71645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99568</xdr:rowOff>
    </xdr:from>
    <xdr:to>
      <xdr:col>24</xdr:col>
      <xdr:colOff>114300</xdr:colOff>
      <xdr:row>40</xdr:row>
      <xdr:rowOff>99568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73931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159004</xdr:rowOff>
    </xdr:from>
    <xdr:to>
      <xdr:col>24</xdr:col>
      <xdr:colOff>114300</xdr:colOff>
      <xdr:row>34</xdr:row>
      <xdr:rowOff>159004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97282</xdr:rowOff>
    </xdr:from>
    <xdr:to>
      <xdr:col>24</xdr:col>
      <xdr:colOff>25400</xdr:colOff>
      <xdr:row>37</xdr:row>
      <xdr:rowOff>110998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409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97282</xdr:rowOff>
    </xdr:from>
    <xdr:to>
      <xdr:col>19</xdr:col>
      <xdr:colOff>187325</xdr:colOff>
      <xdr:row>37</xdr:row>
      <xdr:rowOff>165862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4093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81280</xdr:rowOff>
    </xdr:from>
    <xdr:to>
      <xdr:col>15</xdr:col>
      <xdr:colOff>98425</xdr:colOff>
      <xdr:row>37</xdr:row>
      <xdr:rowOff>165862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53480"/>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107967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72136</xdr:rowOff>
    </xdr:from>
    <xdr:to>
      <xdr:col>11</xdr:col>
      <xdr:colOff>9525</xdr:colOff>
      <xdr:row>36</xdr:row>
      <xdr:rowOff>81280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443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67056</xdr:rowOff>
    </xdr:from>
    <xdr:to>
      <xdr:col>11</xdr:col>
      <xdr:colOff>60325</xdr:colOff>
      <xdr:row>36</xdr:row>
      <xdr:rowOff>168656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153433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67056</xdr:rowOff>
    </xdr:from>
    <xdr:to>
      <xdr:col>6</xdr:col>
      <xdr:colOff>171450</xdr:colOff>
      <xdr:row>36</xdr:row>
      <xdr:rowOff>168656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153433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32275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46482</xdr:rowOff>
    </xdr:from>
    <xdr:to>
      <xdr:col>20</xdr:col>
      <xdr:colOff>38100</xdr:colOff>
      <xdr:row>37</xdr:row>
      <xdr:rowOff>148082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132859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115062</xdr:rowOff>
    </xdr:from>
    <xdr:to>
      <xdr:col>15</xdr:col>
      <xdr:colOff>149225</xdr:colOff>
      <xdr:row>38</xdr:row>
      <xdr:rowOff>45212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29989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21336</xdr:rowOff>
    </xdr:from>
    <xdr:to>
      <xdr:col>6</xdr:col>
      <xdr:colOff>171450</xdr:colOff>
      <xdr:row>36</xdr:row>
      <xdr:rowOff>122936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133113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たが、主な要因は燃料・物価高騰による施設の維持管理費の増加によるものである。本市は合併団体であることから、類似公共施設が多く、今後は公共施設の集約化・複合化・廃止等を踏まえた公共施設等の適正管理を行うことで、物件費増加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24130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282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167657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24130</xdr:rowOff>
    </xdr:from>
    <xdr:to>
      <xdr:col>82</xdr:col>
      <xdr:colOff>196850</xdr:colOff>
      <xdr:row>21</xdr:row>
      <xdr:rowOff>24130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16510</xdr:rowOff>
    </xdr:from>
    <xdr:to>
      <xdr:col>82</xdr:col>
      <xdr:colOff>107950</xdr:colOff>
      <xdr:row>17</xdr:row>
      <xdr:rowOff>77470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9311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92727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16510</xdr:rowOff>
    </xdr:from>
    <xdr:to>
      <xdr:col>78</xdr:col>
      <xdr:colOff>69850</xdr:colOff>
      <xdr:row>17</xdr:row>
      <xdr:rowOff>54610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931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156210</xdr:rowOff>
    </xdr:from>
    <xdr:to>
      <xdr:col>78</xdr:col>
      <xdr:colOff>120650</xdr:colOff>
      <xdr:row>16</xdr:row>
      <xdr:rowOff>86360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96537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54610</xdr:rowOff>
    </xdr:from>
    <xdr:to>
      <xdr:col>73</xdr:col>
      <xdr:colOff>180975</xdr:colOff>
      <xdr:row>18</xdr:row>
      <xdr:rowOff>111760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96926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24147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50800</xdr:rowOff>
    </xdr:from>
    <xdr:to>
      <xdr:col>69</xdr:col>
      <xdr:colOff>92075</xdr:colOff>
      <xdr:row>18</xdr:row>
      <xdr:rowOff>111760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136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41910</xdr:rowOff>
    </xdr:from>
    <xdr:to>
      <xdr:col>69</xdr:col>
      <xdr:colOff>142875</xdr:colOff>
      <xdr:row>17</xdr:row>
      <xdr:rowOff>143510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153687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26670</xdr:rowOff>
    </xdr:from>
    <xdr:to>
      <xdr:col>82</xdr:col>
      <xdr:colOff>158750</xdr:colOff>
      <xdr:row>17</xdr:row>
      <xdr:rowOff>128270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170197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137160</xdr:rowOff>
    </xdr:from>
    <xdr:to>
      <xdr:col>78</xdr:col>
      <xdr:colOff>120650</xdr:colOff>
      <xdr:row>17</xdr:row>
      <xdr:rowOff>67310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52087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6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3810</xdr:rowOff>
    </xdr:from>
    <xdr:to>
      <xdr:col>74</xdr:col>
      <xdr:colOff>31750</xdr:colOff>
      <xdr:row>17</xdr:row>
      <xdr:rowOff>105410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90187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60960</xdr:rowOff>
    </xdr:from>
    <xdr:to>
      <xdr:col>69</xdr:col>
      <xdr:colOff>142875</xdr:colOff>
      <xdr:row>18</xdr:row>
      <xdr:rowOff>162560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147337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23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類似団体平均値の増加を超えるものであった。主な要因として、子ども医療費助成の対象年齢の拡大や保育所給食調理業務の委託を進めたことが挙げられる。介護給付費・訓練等給付費といった障害者自立支援事業が年々増加を続けており、今後も増加が見込まれるため、適正な資格審査の実施や市単独の扶助制度の見直しなどにより安定した財政運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xdr:rowOff>
    </xdr:from>
    <xdr:to>
      <xdr:col>24</xdr:col>
      <xdr:colOff>25400</xdr:colOff>
      <xdr:row>61</xdr:row>
      <xdr:rowOff>85090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957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57167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85090</xdr:rowOff>
    </xdr:from>
    <xdr:to>
      <xdr:col>24</xdr:col>
      <xdr:colOff>114300</xdr:colOff>
      <xdr:row>61</xdr:row>
      <xdr:rowOff>85090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95267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xdr:rowOff>
    </xdr:from>
    <xdr:to>
      <xdr:col>24</xdr:col>
      <xdr:colOff>114300</xdr:colOff>
      <xdr:row>53</xdr:row>
      <xdr:rowOff>8890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54610</xdr:rowOff>
    </xdr:from>
    <xdr:to>
      <xdr:col>24</xdr:col>
      <xdr:colOff>25400</xdr:colOff>
      <xdr:row>57</xdr:row>
      <xdr:rowOff>100330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8272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27957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xdr:rowOff>
    </xdr:from>
    <xdr:to>
      <xdr:col>24</xdr:col>
      <xdr:colOff>76200</xdr:colOff>
      <xdr:row>57</xdr:row>
      <xdr:rowOff>113030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54610</xdr:rowOff>
    </xdr:from>
    <xdr:to>
      <xdr:col>19</xdr:col>
      <xdr:colOff>187325</xdr:colOff>
      <xdr:row>57</xdr:row>
      <xdr:rowOff>54610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827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54610</xdr:rowOff>
    </xdr:from>
    <xdr:to>
      <xdr:col>15</xdr:col>
      <xdr:colOff>98425</xdr:colOff>
      <xdr:row>58</xdr:row>
      <xdr:rowOff>58420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82726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53340</xdr:rowOff>
    </xdr:from>
    <xdr:to>
      <xdr:col>15</xdr:col>
      <xdr:colOff>149225</xdr:colOff>
      <xdr:row>56</xdr:row>
      <xdr:rowOff>154940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165117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20320</xdr:rowOff>
    </xdr:from>
    <xdr:to>
      <xdr:col>11</xdr:col>
      <xdr:colOff>9525</xdr:colOff>
      <xdr:row>58</xdr:row>
      <xdr:rowOff>58420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964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137160</xdr:rowOff>
    </xdr:from>
    <xdr:to>
      <xdr:col>11</xdr:col>
      <xdr:colOff>60325</xdr:colOff>
      <xdr:row>57</xdr:row>
      <xdr:rowOff>67310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77487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49530</xdr:rowOff>
    </xdr:from>
    <xdr:to>
      <xdr:col>24</xdr:col>
      <xdr:colOff>76200</xdr:colOff>
      <xdr:row>57</xdr:row>
      <xdr:rowOff>151130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21607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3810</xdr:rowOff>
    </xdr:from>
    <xdr:to>
      <xdr:col>20</xdr:col>
      <xdr:colOff>38100</xdr:colOff>
      <xdr:row>57</xdr:row>
      <xdr:rowOff>105410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90187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86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3810</xdr:rowOff>
    </xdr:from>
    <xdr:to>
      <xdr:col>15</xdr:col>
      <xdr:colOff>149225</xdr:colOff>
      <xdr:row>57</xdr:row>
      <xdr:rowOff>105410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90187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xdr:rowOff>
    </xdr:from>
    <xdr:to>
      <xdr:col>11</xdr:col>
      <xdr:colOff>60325</xdr:colOff>
      <xdr:row>58</xdr:row>
      <xdr:rowOff>109220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93997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140970</xdr:rowOff>
    </xdr:from>
    <xdr:to>
      <xdr:col>6</xdr:col>
      <xdr:colOff>171450</xdr:colOff>
      <xdr:row>58</xdr:row>
      <xdr:rowOff>71120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55897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ものの、高齢化に伴い介護、後期高齢者医療に係る経費は増加が見込まれ、一般会計からの繰出金を抑制するため、財源の確保に努めるとともに各事業の効率的な運営を図る。また、維持補修費は減少傾向ではあるものの、維持補修の範囲では収まらない大規模改修等が必要な公共施設が今後控えているため、公共施設等の適正管理を行う必要があ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62</xdr:row>
      <xdr:rowOff>61685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91784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99785</xdr:rowOff>
    </xdr:from>
    <xdr:to>
      <xdr:col>82</xdr:col>
      <xdr:colOff>107950</xdr:colOff>
      <xdr:row>56</xdr:row>
      <xdr:rowOff>110672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5671800" y="97009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140805</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74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168728</xdr:rowOff>
    </xdr:from>
    <xdr:to>
      <xdr:col>82</xdr:col>
      <xdr:colOff>158750</xdr:colOff>
      <xdr:row>57</xdr:row>
      <xdr:rowOff>98878</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110672</xdr:rowOff>
    </xdr:from>
    <xdr:to>
      <xdr:col>78</xdr:col>
      <xdr:colOff>69850</xdr:colOff>
      <xdr:row>56</xdr:row>
      <xdr:rowOff>143328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4782800" y="97118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103415</xdr:rowOff>
    </xdr:from>
    <xdr:to>
      <xdr:col>78</xdr:col>
      <xdr:colOff>120650</xdr:colOff>
      <xdr:row>57</xdr:row>
      <xdr:rowOff>33565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18342</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143328</xdr:rowOff>
    </xdr:from>
    <xdr:to>
      <xdr:col>73</xdr:col>
      <xdr:colOff>180975</xdr:colOff>
      <xdr:row>59</xdr:row>
      <xdr:rowOff>31750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893800" y="9744528"/>
          <a:ext cx="889000" cy="40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29028</xdr:rowOff>
    </xdr:from>
    <xdr:to>
      <xdr:col>69</xdr:col>
      <xdr:colOff>92075</xdr:colOff>
      <xdr:row>59</xdr:row>
      <xdr:rowOff>31750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004800" y="9973128"/>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138793</xdr:rowOff>
    </xdr:from>
    <xdr:to>
      <xdr:col>69</xdr:col>
      <xdr:colOff>142875</xdr:colOff>
      <xdr:row>58</xdr:row>
      <xdr:rowOff>68943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91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79120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68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140805</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65512</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59872</xdr:rowOff>
    </xdr:from>
    <xdr:to>
      <xdr:col>78</xdr:col>
      <xdr:colOff>120650</xdr:colOff>
      <xdr:row>56</xdr:row>
      <xdr:rowOff>161472</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92528</xdr:rowOff>
    </xdr:from>
    <xdr:to>
      <xdr:col>74</xdr:col>
      <xdr:colOff>31750</xdr:colOff>
      <xdr:row>57</xdr:row>
      <xdr:rowOff>22678</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32855</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152400</xdr:rowOff>
    </xdr:from>
    <xdr:to>
      <xdr:col>69</xdr:col>
      <xdr:colOff>142875</xdr:colOff>
      <xdr:row>59</xdr:row>
      <xdr:rowOff>82550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67327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90005</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ポイント増加し、全国平均と比較すると</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ポイントのかい離があるため、事業費補助金等の見直しを行い、経費の削減に努める。</a:t>
          </a: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90424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7400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62501</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90424</xdr:rowOff>
    </xdr:from>
    <xdr:to>
      <xdr:col>82</xdr:col>
      <xdr:colOff>196850</xdr:colOff>
      <xdr:row>40</xdr:row>
      <xdr:rowOff>90424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78994</xdr:rowOff>
    </xdr:from>
    <xdr:to>
      <xdr:col>82</xdr:col>
      <xdr:colOff>107950</xdr:colOff>
      <xdr:row>37</xdr:row>
      <xdr:rowOff>101854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4226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78994</xdr:rowOff>
    </xdr:from>
    <xdr:to>
      <xdr:col>78</xdr:col>
      <xdr:colOff>69850</xdr:colOff>
      <xdr:row>37</xdr:row>
      <xdr:rowOff>110998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4782800" y="64226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10414</xdr:rowOff>
    </xdr:from>
    <xdr:to>
      <xdr:col>73</xdr:col>
      <xdr:colOff>180975</xdr:colOff>
      <xdr:row>37</xdr:row>
      <xdr:rowOff>110998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35406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14478</xdr:rowOff>
    </xdr:from>
    <xdr:to>
      <xdr:col>74</xdr:col>
      <xdr:colOff>31750</xdr:colOff>
      <xdr:row>37</xdr:row>
      <xdr:rowOff>116078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126255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10414</xdr:rowOff>
    </xdr:from>
    <xdr:to>
      <xdr:col>69</xdr:col>
      <xdr:colOff>92075</xdr:colOff>
      <xdr:row>37</xdr:row>
      <xdr:rowOff>37846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004800" y="63540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71391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43959</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23131</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28194</xdr:rowOff>
    </xdr:from>
    <xdr:to>
      <xdr:col>78</xdr:col>
      <xdr:colOff>120650</xdr:colOff>
      <xdr:row>37</xdr:row>
      <xdr:rowOff>129794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114571</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60198</xdr:rowOff>
    </xdr:from>
    <xdr:to>
      <xdr:col>74</xdr:col>
      <xdr:colOff>31750</xdr:colOff>
      <xdr:row>37</xdr:row>
      <xdr:rowOff>161798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146575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131064</xdr:rowOff>
    </xdr:from>
    <xdr:to>
      <xdr:col>69</xdr:col>
      <xdr:colOff>142875</xdr:colOff>
      <xdr:row>37</xdr:row>
      <xdr:rowOff>61214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45991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73423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新庁舎建設事業に係る元金償還が開始したことにより、前年度より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た。今後も火葬場整備事業債や公共施設の長寿命化改良事業に係る元金償還が始まることにより増加が見込まれるため、交付税措置のある地方債の活用等により、将来の財政的負担が大きくならないよう適切な地方債の発行・管理に努める。</a:t>
          </a: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60706</xdr:rowOff>
    </xdr:from>
    <xdr:to>
      <xdr:col>24</xdr:col>
      <xdr:colOff>25400</xdr:colOff>
      <xdr:row>80</xdr:row>
      <xdr:rowOff>168148</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576556"/>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140225</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168148</xdr:rowOff>
    </xdr:from>
    <xdr:to>
      <xdr:col>24</xdr:col>
      <xdr:colOff>114300</xdr:colOff>
      <xdr:row>80</xdr:row>
      <xdr:rowOff>168148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147083</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2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60706</xdr:rowOff>
    </xdr:from>
    <xdr:to>
      <xdr:col>24</xdr:col>
      <xdr:colOff>114300</xdr:colOff>
      <xdr:row>73</xdr:row>
      <xdr:rowOff>60706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57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72</xdr:row>
      <xdr:rowOff>149860</xdr:rowOff>
    </xdr:from>
    <xdr:to>
      <xdr:col>24</xdr:col>
      <xdr:colOff>25400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24942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144290</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763</xdr:rowOff>
    </xdr:from>
    <xdr:to>
      <xdr:col>24</xdr:col>
      <xdr:colOff>76200</xdr:colOff>
      <xdr:row>77</xdr:row>
      <xdr:rowOff>102363</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72</xdr:row>
      <xdr:rowOff>149860</xdr:rowOff>
    </xdr:from>
    <xdr:to>
      <xdr:col>19</xdr:col>
      <xdr:colOff>187325</xdr:colOff>
      <xdr:row>73</xdr:row>
      <xdr:rowOff>69850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24942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23131</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69850</xdr:rowOff>
    </xdr:from>
    <xdr:to>
      <xdr:col>15</xdr:col>
      <xdr:colOff>98425</xdr:colOff>
      <xdr:row>73</xdr:row>
      <xdr:rowOff>106426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25857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163068</xdr:rowOff>
    </xdr:from>
    <xdr:to>
      <xdr:col>15</xdr:col>
      <xdr:colOff>149225</xdr:colOff>
      <xdr:row>77</xdr:row>
      <xdr:rowOff>93218</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77995</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106426</xdr:rowOff>
    </xdr:from>
    <xdr:to>
      <xdr:col>11</xdr:col>
      <xdr:colOff>9525</xdr:colOff>
      <xdr:row>73</xdr:row>
      <xdr:rowOff>143002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26222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163068</xdr:rowOff>
    </xdr:from>
    <xdr:to>
      <xdr:col>11</xdr:col>
      <xdr:colOff>60325</xdr:colOff>
      <xdr:row>77</xdr:row>
      <xdr:rowOff>93218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77995</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19050</xdr:rowOff>
    </xdr:from>
    <xdr:to>
      <xdr:col>24</xdr:col>
      <xdr:colOff>76200</xdr:colOff>
      <xdr:row>73</xdr:row>
      <xdr:rowOff>120650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99077</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99060</xdr:rowOff>
    </xdr:from>
    <xdr:to>
      <xdr:col>20</xdr:col>
      <xdr:colOff>38100</xdr:colOff>
      <xdr:row>73</xdr:row>
      <xdr:rowOff>29210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244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39387</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21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19050</xdr:rowOff>
    </xdr:from>
    <xdr:to>
      <xdr:col>15</xdr:col>
      <xdr:colOff>149225</xdr:colOff>
      <xdr:row>73</xdr:row>
      <xdr:rowOff>120650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55626</xdr:rowOff>
    </xdr:from>
    <xdr:to>
      <xdr:col>11</xdr:col>
      <xdr:colOff>60325</xdr:colOff>
      <xdr:row>73</xdr:row>
      <xdr:rowOff>157226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257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167403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34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92202</xdr:rowOff>
    </xdr:from>
    <xdr:to>
      <xdr:col>6</xdr:col>
      <xdr:colOff>171450</xdr:colOff>
      <xdr:row>74</xdr:row>
      <xdr:rowOff>22352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260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32529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37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市税や普通交付税の増加により経常一般財源等が増加したものの、臨財政対策債の減少により収入全体としては減少し、また、物件費や扶助費の増加による経常的経費が増加したため、前年度より</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増加した。今後も経常的経費においては、燃料・物価高騰による物件費の増加や介護、後期高齢者医療に係る扶助費の増加が見込まれるため、事業見直し等の行財政改革の推進により経常経費の削減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145287</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613132"/>
          <a:ext cx="0" cy="124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117364</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145287</xdr:rowOff>
    </xdr:from>
    <xdr:to>
      <xdr:col>82</xdr:col>
      <xdr:colOff>196850</xdr:colOff>
      <xdr:row>80</xdr:row>
      <xdr:rowOff>145287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170435</xdr:rowOff>
    </xdr:from>
    <xdr:to>
      <xdr:col>82</xdr:col>
      <xdr:colOff>107950</xdr:colOff>
      <xdr:row>78</xdr:row>
      <xdr:rowOff>94996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372085"/>
          <a:ext cx="8382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40149</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170435</xdr:rowOff>
    </xdr:from>
    <xdr:to>
      <xdr:col>78</xdr:col>
      <xdr:colOff>69850</xdr:colOff>
      <xdr:row>78</xdr:row>
      <xdr:rowOff>136144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372085"/>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39624</xdr:rowOff>
    </xdr:from>
    <xdr:to>
      <xdr:col>78</xdr:col>
      <xdr:colOff>120650</xdr:colOff>
      <xdr:row>76</xdr:row>
      <xdr:rowOff>141224</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151401</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136144</xdr:rowOff>
    </xdr:from>
    <xdr:to>
      <xdr:col>73</xdr:col>
      <xdr:colOff>180975</xdr:colOff>
      <xdr:row>79</xdr:row>
      <xdr:rowOff>19558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5092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149352</xdr:rowOff>
    </xdr:from>
    <xdr:to>
      <xdr:col>74</xdr:col>
      <xdr:colOff>31750</xdr:colOff>
      <xdr:row>77</xdr:row>
      <xdr:rowOff>79502</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89679</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76708</xdr:rowOff>
    </xdr:from>
    <xdr:to>
      <xdr:col>69</xdr:col>
      <xdr:colOff>92075</xdr:colOff>
      <xdr:row>79</xdr:row>
      <xdr:rowOff>19558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44980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28194</xdr:rowOff>
    </xdr:from>
    <xdr:to>
      <xdr:col>69</xdr:col>
      <xdr:colOff>142875</xdr:colOff>
      <xdr:row>77</xdr:row>
      <xdr:rowOff>129794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139971</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44196</xdr:rowOff>
    </xdr:from>
    <xdr:to>
      <xdr:col>82</xdr:col>
      <xdr:colOff>158750</xdr:colOff>
      <xdr:row>78</xdr:row>
      <xdr:rowOff>145796</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16273</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119635</xdr:rowOff>
    </xdr:from>
    <xdr:to>
      <xdr:col>78</xdr:col>
      <xdr:colOff>120650</xdr:colOff>
      <xdr:row>78</xdr:row>
      <xdr:rowOff>49785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34562</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85344</xdr:rowOff>
    </xdr:from>
    <xdr:to>
      <xdr:col>74</xdr:col>
      <xdr:colOff>31750</xdr:colOff>
      <xdr:row>79</xdr:row>
      <xdr:rowOff>15494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271</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140208</xdr:rowOff>
    </xdr:from>
    <xdr:to>
      <xdr:col>69</xdr:col>
      <xdr:colOff>142875</xdr:colOff>
      <xdr:row>79</xdr:row>
      <xdr:rowOff>70358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55135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25908</xdr:rowOff>
    </xdr:from>
    <xdr:to>
      <xdr:col>65</xdr:col>
      <xdr:colOff>53975</xdr:colOff>
      <xdr:row>78</xdr:row>
      <xdr:rowOff>127508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112285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愛知県弥富市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168723</xdr:rowOff>
    </xdr:from>
    <xdr:to>
      <xdr:col>29</xdr:col>
      <xdr:colOff>127000</xdr:colOff>
      <xdr:row>18</xdr:row>
      <xdr:rowOff>169550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73748"/>
          <a:ext cx="0" cy="10295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141627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7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169550</xdr:rowOff>
    </xdr:from>
    <xdr:to>
      <xdr:col>30</xdr:col>
      <xdr:colOff>25400</xdr:colOff>
      <xdr:row>18</xdr:row>
      <xdr:rowOff>169550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03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83650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1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168723</xdr:rowOff>
    </xdr:from>
    <xdr:to>
      <xdr:col>30</xdr:col>
      <xdr:colOff>25400</xdr:colOff>
      <xdr:row>12</xdr:row>
      <xdr:rowOff>168723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73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86763</xdr:rowOff>
    </xdr:from>
    <xdr:to>
      <xdr:col>29</xdr:col>
      <xdr:colOff>127000</xdr:colOff>
      <xdr:row>18</xdr:row>
      <xdr:rowOff>90413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220488"/>
          <a:ext cx="647700" cy="3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2114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643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157037</xdr:rowOff>
    </xdr:from>
    <xdr:to>
      <xdr:col>29</xdr:col>
      <xdr:colOff>177800</xdr:colOff>
      <xdr:row>18</xdr:row>
      <xdr:rowOff>87187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90413</xdr:rowOff>
    </xdr:from>
    <xdr:to>
      <xdr:col>26</xdr:col>
      <xdr:colOff>50800</xdr:colOff>
      <xdr:row>18</xdr:row>
      <xdr:rowOff>101385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224138"/>
          <a:ext cx="698500" cy="10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161620</xdr:rowOff>
    </xdr:from>
    <xdr:to>
      <xdr:col>26</xdr:col>
      <xdr:colOff>101600</xdr:colOff>
      <xdr:row>18</xdr:row>
      <xdr:rowOff>91770</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101947</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92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101385</xdr:rowOff>
    </xdr:from>
    <xdr:to>
      <xdr:col>22</xdr:col>
      <xdr:colOff>114300</xdr:colOff>
      <xdr:row>18</xdr:row>
      <xdr:rowOff>135744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235110"/>
          <a:ext cx="698500" cy="34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21260</xdr:rowOff>
    </xdr:from>
    <xdr:to>
      <xdr:col>22</xdr:col>
      <xdr:colOff>165100</xdr:colOff>
      <xdr:row>18</xdr:row>
      <xdr:rowOff>122860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54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133037</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9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125952</xdr:rowOff>
    </xdr:from>
    <xdr:to>
      <xdr:col>18</xdr:col>
      <xdr:colOff>177800</xdr:colOff>
      <xdr:row>18</xdr:row>
      <xdr:rowOff>135744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3259677"/>
          <a:ext cx="698500" cy="9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39887</xdr:rowOff>
    </xdr:from>
    <xdr:to>
      <xdr:col>19</xdr:col>
      <xdr:colOff>38100</xdr:colOff>
      <xdr:row>18</xdr:row>
      <xdr:rowOff>141487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736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151664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94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45617</xdr:rowOff>
    </xdr:from>
    <xdr:to>
      <xdr:col>15</xdr:col>
      <xdr:colOff>101600</xdr:colOff>
      <xdr:row>18</xdr:row>
      <xdr:rowOff>147217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79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157394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94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35963</xdr:rowOff>
    </xdr:from>
    <xdr:to>
      <xdr:col>29</xdr:col>
      <xdr:colOff>177800</xdr:colOff>
      <xdr:row>18</xdr:row>
      <xdr:rowOff>137563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69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116414</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78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39613</xdr:rowOff>
    </xdr:from>
    <xdr:to>
      <xdr:col>26</xdr:col>
      <xdr:colOff>101600</xdr:colOff>
      <xdr:row>18</xdr:row>
      <xdr:rowOff>141212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7333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125990</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5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50585</xdr:rowOff>
    </xdr:from>
    <xdr:to>
      <xdr:col>22</xdr:col>
      <xdr:colOff>165100</xdr:colOff>
      <xdr:row>18</xdr:row>
      <xdr:rowOff>152185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84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136962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7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84944</xdr:rowOff>
    </xdr:from>
    <xdr:to>
      <xdr:col>19</xdr:col>
      <xdr:colOff>38100</xdr:colOff>
      <xdr:row>19</xdr:row>
      <xdr:rowOff>15094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218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171321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30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75152</xdr:rowOff>
    </xdr:from>
    <xdr:to>
      <xdr:col>15</xdr:col>
      <xdr:colOff>101600</xdr:colOff>
      <xdr:row>19</xdr:row>
      <xdr:rowOff>5302</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208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161529</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95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295230</xdr:rowOff>
    </xdr:from>
    <xdr:to>
      <xdr:col>29</xdr:col>
      <xdr:colOff>127000</xdr:colOff>
      <xdr:row>38</xdr:row>
      <xdr:rowOff>104635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19780"/>
          <a:ext cx="0" cy="13524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76712</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54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104635</xdr:rowOff>
    </xdr:from>
    <xdr:to>
      <xdr:col>30</xdr:col>
      <xdr:colOff>25400</xdr:colOff>
      <xdr:row>38</xdr:row>
      <xdr:rowOff>104635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572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38707</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6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295230</xdr:rowOff>
    </xdr:from>
    <xdr:to>
      <xdr:col>30</xdr:col>
      <xdr:colOff>25400</xdr:colOff>
      <xdr:row>33</xdr:row>
      <xdr:rowOff>295230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19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205562</xdr:rowOff>
    </xdr:from>
    <xdr:to>
      <xdr:col>29</xdr:col>
      <xdr:colOff>127000</xdr:colOff>
      <xdr:row>37</xdr:row>
      <xdr:rowOff>230537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330262"/>
          <a:ext cx="647700" cy="24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322489</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932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134512</xdr:rowOff>
    </xdr:from>
    <xdr:to>
      <xdr:col>29</xdr:col>
      <xdr:colOff>177800</xdr:colOff>
      <xdr:row>37</xdr:row>
      <xdr:rowOff>64662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207676</xdr:rowOff>
    </xdr:from>
    <xdr:to>
      <xdr:col>26</xdr:col>
      <xdr:colOff>50800</xdr:colOff>
      <xdr:row>37</xdr:row>
      <xdr:rowOff>230537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332376"/>
          <a:ext cx="698500" cy="22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144856</xdr:rowOff>
    </xdr:from>
    <xdr:to>
      <xdr:col>26</xdr:col>
      <xdr:colOff>101600</xdr:colOff>
      <xdr:row>37</xdr:row>
      <xdr:rowOff>75006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256633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66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207676</xdr:rowOff>
    </xdr:from>
    <xdr:to>
      <xdr:col>22</xdr:col>
      <xdr:colOff>114300</xdr:colOff>
      <xdr:row>37</xdr:row>
      <xdr:rowOff>210744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332376"/>
          <a:ext cx="698500" cy="3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158477</xdr:rowOff>
    </xdr:from>
    <xdr:to>
      <xdr:col>22</xdr:col>
      <xdr:colOff>165100</xdr:colOff>
      <xdr:row>37</xdr:row>
      <xdr:rowOff>88627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7111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270254</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80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207505</xdr:rowOff>
    </xdr:from>
    <xdr:to>
      <xdr:col>18</xdr:col>
      <xdr:colOff>177800</xdr:colOff>
      <xdr:row>37</xdr:row>
      <xdr:rowOff>210744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332205"/>
          <a:ext cx="698500" cy="3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147485</xdr:rowOff>
    </xdr:from>
    <xdr:to>
      <xdr:col>19</xdr:col>
      <xdr:colOff>38100</xdr:colOff>
      <xdr:row>37</xdr:row>
      <xdr:rowOff>77635</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71007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259262</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69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150895</xdr:rowOff>
    </xdr:from>
    <xdr:to>
      <xdr:col>15</xdr:col>
      <xdr:colOff>101600</xdr:colOff>
      <xdr:row>37</xdr:row>
      <xdr:rowOff>81045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71041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262672</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7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154762</xdr:rowOff>
    </xdr:from>
    <xdr:to>
      <xdr:col>29</xdr:col>
      <xdr:colOff>177800</xdr:colOff>
      <xdr:row>37</xdr:row>
      <xdr:rowOff>256362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279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126839</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251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179737</xdr:rowOff>
    </xdr:from>
    <xdr:to>
      <xdr:col>26</xdr:col>
      <xdr:colOff>101600</xdr:colOff>
      <xdr:row>37</xdr:row>
      <xdr:rowOff>281337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304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266114</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39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156876</xdr:rowOff>
    </xdr:from>
    <xdr:to>
      <xdr:col>22</xdr:col>
      <xdr:colOff>165100</xdr:colOff>
      <xdr:row>37</xdr:row>
      <xdr:rowOff>258476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281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243253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36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159944</xdr:rowOff>
    </xdr:from>
    <xdr:to>
      <xdr:col>19</xdr:col>
      <xdr:colOff>38100</xdr:colOff>
      <xdr:row>37</xdr:row>
      <xdr:rowOff>261544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284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246321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37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156705</xdr:rowOff>
    </xdr:from>
    <xdr:to>
      <xdr:col>15</xdr:col>
      <xdr:colOff>101600</xdr:colOff>
      <xdr:row>37</xdr:row>
      <xdr:rowOff>258305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281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243082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36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愛知県弥富市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43,861
41,596
49.11
18,461,820
17,526,275
935,545
11,108,377
15,555,468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59801</xdr:rowOff>
    </xdr:from>
    <xdr:to>
      <xdr:col>24</xdr:col>
      <xdr:colOff>62865</xdr:colOff>
      <xdr:row>38</xdr:row>
      <xdr:rowOff>18328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74751"/>
          <a:ext cx="1270" cy="115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22155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18328</xdr:rowOff>
    </xdr:from>
    <xdr:to>
      <xdr:col>24</xdr:col>
      <xdr:colOff>152400</xdr:colOff>
      <xdr:row>38</xdr:row>
      <xdr:rowOff>18328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6478</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49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59801</xdr:rowOff>
    </xdr:from>
    <xdr:to>
      <xdr:col>24</xdr:col>
      <xdr:colOff>152400</xdr:colOff>
      <xdr:row>31</xdr:row>
      <xdr:rowOff>59801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92829</xdr:rowOff>
    </xdr:from>
    <xdr:to>
      <xdr:col>24</xdr:col>
      <xdr:colOff>63500</xdr:colOff>
      <xdr:row>37</xdr:row>
      <xdr:rowOff>97504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36479"/>
          <a:ext cx="838200" cy="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16447</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8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165020</xdr:rowOff>
    </xdr:from>
    <xdr:to>
      <xdr:col>24</xdr:col>
      <xdr:colOff>114300</xdr:colOff>
      <xdr:row>37</xdr:row>
      <xdr:rowOff>95170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97504</xdr:rowOff>
    </xdr:from>
    <xdr:to>
      <xdr:col>19</xdr:col>
      <xdr:colOff>177800</xdr:colOff>
      <xdr:row>37</xdr:row>
      <xdr:rowOff>105486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41154"/>
          <a:ext cx="889000" cy="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167950</xdr:rowOff>
    </xdr:from>
    <xdr:to>
      <xdr:col>20</xdr:col>
      <xdr:colOff>38100</xdr:colOff>
      <xdr:row>37</xdr:row>
      <xdr:rowOff>98100</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114627</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11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105486</xdr:rowOff>
    </xdr:from>
    <xdr:to>
      <xdr:col>15</xdr:col>
      <xdr:colOff>50800</xdr:colOff>
      <xdr:row>38</xdr:row>
      <xdr:rowOff>1428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49136"/>
          <a:ext cx="889000" cy="6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18514</xdr:rowOff>
    </xdr:from>
    <xdr:to>
      <xdr:col>15</xdr:col>
      <xdr:colOff>101600</xdr:colOff>
      <xdr:row>37</xdr:row>
      <xdr:rowOff>120114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6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136641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13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1027</xdr:rowOff>
    </xdr:from>
    <xdr:to>
      <xdr:col>10</xdr:col>
      <xdr:colOff>114300</xdr:colOff>
      <xdr:row>38</xdr:row>
      <xdr:rowOff>1428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516127"/>
          <a:ext cx="889000" cy="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67450</xdr:rowOff>
    </xdr:from>
    <xdr:to>
      <xdr:col>10</xdr:col>
      <xdr:colOff>165100</xdr:colOff>
      <xdr:row>37</xdr:row>
      <xdr:rowOff>169050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41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14127</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18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71572</xdr:rowOff>
    </xdr:from>
    <xdr:to>
      <xdr:col>6</xdr:col>
      <xdr:colOff>38100</xdr:colOff>
      <xdr:row>38</xdr:row>
      <xdr:rowOff>1722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1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18249</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19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42029</xdr:rowOff>
    </xdr:from>
    <xdr:to>
      <xdr:col>24</xdr:col>
      <xdr:colOff>114300</xdr:colOff>
      <xdr:row>37</xdr:row>
      <xdr:rowOff>143629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8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143447</xdr:rowOff>
    </xdr:from>
    <xdr:ext cx="534377"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1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46704</xdr:rowOff>
    </xdr:from>
    <xdr:to>
      <xdr:col>20</xdr:col>
      <xdr:colOff>38100</xdr:colOff>
      <xdr:row>37</xdr:row>
      <xdr:rowOff>148304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9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139431</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530111" y="648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54686</xdr:rowOff>
    </xdr:from>
    <xdr:to>
      <xdr:col>15</xdr:col>
      <xdr:colOff>101600</xdr:colOff>
      <xdr:row>37</xdr:row>
      <xdr:rowOff>156286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9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147414</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4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122077</xdr:rowOff>
    </xdr:from>
    <xdr:to>
      <xdr:col>10</xdr:col>
      <xdr:colOff>165100</xdr:colOff>
      <xdr:row>38</xdr:row>
      <xdr:rowOff>52228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657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43355</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55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121677</xdr:rowOff>
    </xdr:from>
    <xdr:to>
      <xdr:col>6</xdr:col>
      <xdr:colOff>38100</xdr:colOff>
      <xdr:row>38</xdr:row>
      <xdr:rowOff>51828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653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42954</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55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44383</xdr:rowOff>
    </xdr:from>
    <xdr:to>
      <xdr:col>24</xdr:col>
      <xdr:colOff>62865</xdr:colOff>
      <xdr:row>57</xdr:row>
      <xdr:rowOff>98831</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16883"/>
          <a:ext cx="1270" cy="1254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102658</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7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98831</xdr:rowOff>
    </xdr:from>
    <xdr:to>
      <xdr:col>24</xdr:col>
      <xdr:colOff>152400</xdr:colOff>
      <xdr:row>57</xdr:row>
      <xdr:rowOff>98831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71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162510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92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44383</xdr:rowOff>
    </xdr:from>
    <xdr:to>
      <xdr:col>24</xdr:col>
      <xdr:colOff>152400</xdr:colOff>
      <xdr:row>50</xdr:row>
      <xdr:rowOff>44383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16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61651</xdr:rowOff>
    </xdr:from>
    <xdr:to>
      <xdr:col>24</xdr:col>
      <xdr:colOff>63500</xdr:colOff>
      <xdr:row>57</xdr:row>
      <xdr:rowOff>64729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834301"/>
          <a:ext cx="838200" cy="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49712</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79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26835</xdr:rowOff>
    </xdr:from>
    <xdr:to>
      <xdr:col>24</xdr:col>
      <xdr:colOff>114300</xdr:colOff>
      <xdr:row>56</xdr:row>
      <xdr:rowOff>128435</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64729</xdr:rowOff>
    </xdr:from>
    <xdr:to>
      <xdr:col>19</xdr:col>
      <xdr:colOff>177800</xdr:colOff>
      <xdr:row>57</xdr:row>
      <xdr:rowOff>74773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837379"/>
          <a:ext cx="889000" cy="1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43422</xdr:rowOff>
    </xdr:from>
    <xdr:to>
      <xdr:col>20</xdr:col>
      <xdr:colOff>38100</xdr:colOff>
      <xdr:row>56</xdr:row>
      <xdr:rowOff>145022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161549</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41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70910</xdr:rowOff>
    </xdr:from>
    <xdr:to>
      <xdr:col>15</xdr:col>
      <xdr:colOff>50800</xdr:colOff>
      <xdr:row>57</xdr:row>
      <xdr:rowOff>74773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843560"/>
          <a:ext cx="889000" cy="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94098</xdr:rowOff>
    </xdr:from>
    <xdr:to>
      <xdr:col>15</xdr:col>
      <xdr:colOff>101600</xdr:colOff>
      <xdr:row>57</xdr:row>
      <xdr:rowOff>24248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9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40775</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7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70910</xdr:rowOff>
    </xdr:from>
    <xdr:to>
      <xdr:col>10</xdr:col>
      <xdr:colOff>114300</xdr:colOff>
      <xdr:row>57</xdr:row>
      <xdr:rowOff>79788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843560"/>
          <a:ext cx="889000" cy="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97368</xdr:rowOff>
    </xdr:from>
    <xdr:to>
      <xdr:col>10</xdr:col>
      <xdr:colOff>165100</xdr:colOff>
      <xdr:row>57</xdr:row>
      <xdr:rowOff>27518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44045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47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117315</xdr:rowOff>
    </xdr:from>
    <xdr:to>
      <xdr:col>6</xdr:col>
      <xdr:colOff>38100</xdr:colOff>
      <xdr:row>57</xdr:row>
      <xdr:rowOff>47465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1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63992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49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10851</xdr:rowOff>
    </xdr:from>
    <xdr:to>
      <xdr:col>24</xdr:col>
      <xdr:colOff>114300</xdr:colOff>
      <xdr:row>57</xdr:row>
      <xdr:rowOff>112451</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8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97228</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9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13929</xdr:rowOff>
    </xdr:from>
    <xdr:to>
      <xdr:col>20</xdr:col>
      <xdr:colOff>38100</xdr:colOff>
      <xdr:row>57</xdr:row>
      <xdr:rowOff>115529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8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106656</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87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23973</xdr:rowOff>
    </xdr:from>
    <xdr:to>
      <xdr:col>15</xdr:col>
      <xdr:colOff>101600</xdr:colOff>
      <xdr:row>57</xdr:row>
      <xdr:rowOff>125573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9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116700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88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20110</xdr:rowOff>
    </xdr:from>
    <xdr:to>
      <xdr:col>10</xdr:col>
      <xdr:colOff>165100</xdr:colOff>
      <xdr:row>57</xdr:row>
      <xdr:rowOff>121710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9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112837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88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28988</xdr:rowOff>
    </xdr:from>
    <xdr:to>
      <xdr:col>6</xdr:col>
      <xdr:colOff>38100</xdr:colOff>
      <xdr:row>57</xdr:row>
      <xdr:rowOff>130588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0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121715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89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113731</xdr:rowOff>
    </xdr:from>
    <xdr:to>
      <xdr:col>24</xdr:col>
      <xdr:colOff>62865</xdr:colOff>
      <xdr:row>78</xdr:row>
      <xdr:rowOff>132018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15231"/>
          <a:ext cx="1270" cy="138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135845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132018</xdr:rowOff>
    </xdr:from>
    <xdr:to>
      <xdr:col>24</xdr:col>
      <xdr:colOff>152400</xdr:colOff>
      <xdr:row>78</xdr:row>
      <xdr:rowOff>132018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5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60408</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113731</xdr:rowOff>
    </xdr:from>
    <xdr:to>
      <xdr:col>24</xdr:col>
      <xdr:colOff>152400</xdr:colOff>
      <xdr:row>70</xdr:row>
      <xdr:rowOff>113731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1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2997</xdr:rowOff>
    </xdr:from>
    <xdr:to>
      <xdr:col>24</xdr:col>
      <xdr:colOff>63500</xdr:colOff>
      <xdr:row>78</xdr:row>
      <xdr:rowOff>16439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376097"/>
          <a:ext cx="838200" cy="1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109628</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398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86751</xdr:rowOff>
    </xdr:from>
    <xdr:to>
      <xdr:col>24</xdr:col>
      <xdr:colOff>114300</xdr:colOff>
      <xdr:row>78</xdr:row>
      <xdr:rowOff>16901</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14221</xdr:rowOff>
    </xdr:from>
    <xdr:to>
      <xdr:col>19</xdr:col>
      <xdr:colOff>177800</xdr:colOff>
      <xdr:row>78</xdr:row>
      <xdr:rowOff>16439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387321"/>
          <a:ext cx="889000" cy="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87849</xdr:rowOff>
    </xdr:from>
    <xdr:to>
      <xdr:col>20</xdr:col>
      <xdr:colOff>38100</xdr:colOff>
      <xdr:row>78</xdr:row>
      <xdr:rowOff>17999</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34526</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169898</xdr:rowOff>
    </xdr:from>
    <xdr:to>
      <xdr:col>15</xdr:col>
      <xdr:colOff>50800</xdr:colOff>
      <xdr:row>78</xdr:row>
      <xdr:rowOff>14221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371548"/>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75321</xdr:rowOff>
    </xdr:from>
    <xdr:to>
      <xdr:col>15</xdr:col>
      <xdr:colOff>101600</xdr:colOff>
      <xdr:row>78</xdr:row>
      <xdr:rowOff>5471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21998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169898</xdr:rowOff>
    </xdr:from>
    <xdr:to>
      <xdr:col>10</xdr:col>
      <xdr:colOff>114300</xdr:colOff>
      <xdr:row>78</xdr:row>
      <xdr:rowOff>7660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371548"/>
          <a:ext cx="889000" cy="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143901</xdr:rowOff>
    </xdr:from>
    <xdr:to>
      <xdr:col>10</xdr:col>
      <xdr:colOff>165100</xdr:colOff>
      <xdr:row>78</xdr:row>
      <xdr:rowOff>74051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65178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43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132883</xdr:rowOff>
    </xdr:from>
    <xdr:to>
      <xdr:col>6</xdr:col>
      <xdr:colOff>38100</xdr:colOff>
      <xdr:row>78</xdr:row>
      <xdr:rowOff>63033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54160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42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123647</xdr:rowOff>
    </xdr:from>
    <xdr:to>
      <xdr:col>24</xdr:col>
      <xdr:colOff>114300</xdr:colOff>
      <xdr:row>78</xdr:row>
      <xdr:rowOff>53797</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2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102074</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0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137089</xdr:rowOff>
    </xdr:from>
    <xdr:to>
      <xdr:col>20</xdr:col>
      <xdr:colOff>38100</xdr:colOff>
      <xdr:row>78</xdr:row>
      <xdr:rowOff>67239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3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58366</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3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134871</xdr:rowOff>
    </xdr:from>
    <xdr:to>
      <xdr:col>15</xdr:col>
      <xdr:colOff>101600</xdr:colOff>
      <xdr:row>78</xdr:row>
      <xdr:rowOff>65021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3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56148</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2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119098</xdr:rowOff>
    </xdr:from>
    <xdr:to>
      <xdr:col>10</xdr:col>
      <xdr:colOff>165100</xdr:colOff>
      <xdr:row>78</xdr:row>
      <xdr:rowOff>49248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2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65775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09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128310</xdr:rowOff>
    </xdr:from>
    <xdr:to>
      <xdr:col>6</xdr:col>
      <xdr:colOff>38100</xdr:colOff>
      <xdr:row>78</xdr:row>
      <xdr:rowOff>58460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74987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10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85103</xdr:rowOff>
    </xdr:from>
    <xdr:to>
      <xdr:col>24</xdr:col>
      <xdr:colOff>62865</xdr:colOff>
      <xdr:row>98</xdr:row>
      <xdr:rowOff>22337</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15603"/>
          <a:ext cx="1270" cy="1308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26164</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82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22337</xdr:rowOff>
    </xdr:from>
    <xdr:to>
      <xdr:col>24</xdr:col>
      <xdr:colOff>152400</xdr:colOff>
      <xdr:row>98</xdr:row>
      <xdr:rowOff>22337</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82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31780</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2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85103</xdr:rowOff>
    </xdr:from>
    <xdr:to>
      <xdr:col>24</xdr:col>
      <xdr:colOff>152400</xdr:colOff>
      <xdr:row>90</xdr:row>
      <xdr:rowOff>85103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15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56200</xdr:rowOff>
    </xdr:from>
    <xdr:to>
      <xdr:col>24</xdr:col>
      <xdr:colOff>63500</xdr:colOff>
      <xdr:row>97</xdr:row>
      <xdr:rowOff>143441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3797300" y="16686850"/>
          <a:ext cx="838200" cy="8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119054</xdr:rowOff>
    </xdr:from>
    <xdr:ext cx="599010"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35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56200</xdr:rowOff>
    </xdr:from>
    <xdr:to>
      <xdr:col>19</xdr:col>
      <xdr:colOff>177800</xdr:colOff>
      <xdr:row>98</xdr:row>
      <xdr:rowOff>64940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686850"/>
          <a:ext cx="889000" cy="18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11984</xdr:rowOff>
    </xdr:from>
    <xdr:to>
      <xdr:col>20</xdr:col>
      <xdr:colOff>38100</xdr:colOff>
      <xdr:row>95</xdr:row>
      <xdr:rowOff>113584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29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130111</xdr:rowOff>
    </xdr:from>
    <xdr:ext cx="599010"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497795" y="1607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64208</xdr:rowOff>
    </xdr:from>
    <xdr:to>
      <xdr:col>15</xdr:col>
      <xdr:colOff>50800</xdr:colOff>
      <xdr:row>98</xdr:row>
      <xdr:rowOff>64940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019300" y="16866308"/>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80480</xdr:rowOff>
    </xdr:from>
    <xdr:to>
      <xdr:col>15</xdr:col>
      <xdr:colOff>101600</xdr:colOff>
      <xdr:row>98</xdr:row>
      <xdr:rowOff>10630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71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27157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48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64208</xdr:rowOff>
    </xdr:from>
    <xdr:to>
      <xdr:col>10</xdr:col>
      <xdr:colOff>114300</xdr:colOff>
      <xdr:row>98</xdr:row>
      <xdr:rowOff>84058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866308"/>
          <a:ext cx="889000" cy="1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91537</xdr:rowOff>
    </xdr:from>
    <xdr:to>
      <xdr:col>10</xdr:col>
      <xdr:colOff>165100</xdr:colOff>
      <xdr:row>98</xdr:row>
      <xdr:rowOff>21687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72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38214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49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121636</xdr:rowOff>
    </xdr:from>
    <xdr:to>
      <xdr:col>6</xdr:col>
      <xdr:colOff>38100</xdr:colOff>
      <xdr:row>98</xdr:row>
      <xdr:rowOff>51786</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68313</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52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92641</xdr:rowOff>
    </xdr:from>
    <xdr:to>
      <xdr:col>24</xdr:col>
      <xdr:colOff>114300</xdr:colOff>
      <xdr:row>98</xdr:row>
      <xdr:rowOff>22791</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72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7568</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63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5400</xdr:rowOff>
    </xdr:from>
    <xdr:to>
      <xdr:col>20</xdr:col>
      <xdr:colOff>38100</xdr:colOff>
      <xdr:row>97</xdr:row>
      <xdr:rowOff>107000</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63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98127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72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14140</xdr:rowOff>
    </xdr:from>
    <xdr:to>
      <xdr:col>15</xdr:col>
      <xdr:colOff>101600</xdr:colOff>
      <xdr:row>98</xdr:row>
      <xdr:rowOff>115740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81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106867</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90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13408</xdr:rowOff>
    </xdr:from>
    <xdr:to>
      <xdr:col>10</xdr:col>
      <xdr:colOff>165100</xdr:colOff>
      <xdr:row>98</xdr:row>
      <xdr:rowOff>115008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81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106135</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90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33258</xdr:rowOff>
    </xdr:from>
    <xdr:to>
      <xdr:col>6</xdr:col>
      <xdr:colOff>38100</xdr:colOff>
      <xdr:row>98</xdr:row>
      <xdr:rowOff>134858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83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125985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92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131891</xdr:rowOff>
    </xdr:from>
    <xdr:to>
      <xdr:col>54</xdr:col>
      <xdr:colOff>189865</xdr:colOff>
      <xdr:row>37</xdr:row>
      <xdr:rowOff>92247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75391"/>
          <a:ext cx="1270" cy="116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96074</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3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92247</xdr:rowOff>
    </xdr:from>
    <xdr:to>
      <xdr:col>55</xdr:col>
      <xdr:colOff>88900</xdr:colOff>
      <xdr:row>37</xdr:row>
      <xdr:rowOff>92247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35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78568</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0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131891</xdr:rowOff>
    </xdr:from>
    <xdr:to>
      <xdr:col>55</xdr:col>
      <xdr:colOff>88900</xdr:colOff>
      <xdr:row>30</xdr:row>
      <xdr:rowOff>131891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24682</xdr:rowOff>
    </xdr:from>
    <xdr:to>
      <xdr:col>55</xdr:col>
      <xdr:colOff>0</xdr:colOff>
      <xdr:row>37</xdr:row>
      <xdr:rowOff>35495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9639300" y="6368332"/>
          <a:ext cx="838200" cy="1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40106</xdr:rowOff>
    </xdr:from>
    <xdr:ext cx="534377"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6040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17229</xdr:rowOff>
    </xdr:from>
    <xdr:to>
      <xdr:col>55</xdr:col>
      <xdr:colOff>50800</xdr:colOff>
      <xdr:row>36</xdr:row>
      <xdr:rowOff>118829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18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96600</xdr:rowOff>
    </xdr:from>
    <xdr:to>
      <xdr:col>50</xdr:col>
      <xdr:colOff>114300</xdr:colOff>
      <xdr:row>37</xdr:row>
      <xdr:rowOff>24682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5925900"/>
          <a:ext cx="889000" cy="44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35188</xdr:rowOff>
    </xdr:from>
    <xdr:to>
      <xdr:col>50</xdr:col>
      <xdr:colOff>165100</xdr:colOff>
      <xdr:row>36</xdr:row>
      <xdr:rowOff>136788</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20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153315</xdr:rowOff>
    </xdr:from>
    <xdr:ext cx="534377"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72111" y="598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96600</xdr:rowOff>
    </xdr:from>
    <xdr:to>
      <xdr:col>45</xdr:col>
      <xdr:colOff>177800</xdr:colOff>
      <xdr:row>37</xdr:row>
      <xdr:rowOff>88887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5925900"/>
          <a:ext cx="889000" cy="50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97248</xdr:rowOff>
    </xdr:from>
    <xdr:to>
      <xdr:col>46</xdr:col>
      <xdr:colOff>38100</xdr:colOff>
      <xdr:row>34</xdr:row>
      <xdr:rowOff>27398</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575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43925</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5530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88887</xdr:rowOff>
    </xdr:from>
    <xdr:to>
      <xdr:col>41</xdr:col>
      <xdr:colOff>50800</xdr:colOff>
      <xdr:row>37</xdr:row>
      <xdr:rowOff>102658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6432537"/>
          <a:ext cx="889000" cy="1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120360</xdr:rowOff>
    </xdr:from>
    <xdr:to>
      <xdr:col>41</xdr:col>
      <xdr:colOff>101600</xdr:colOff>
      <xdr:row>37</xdr:row>
      <xdr:rowOff>50510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29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67037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606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148958</xdr:rowOff>
    </xdr:from>
    <xdr:to>
      <xdr:col>36</xdr:col>
      <xdr:colOff>165100</xdr:colOff>
      <xdr:row>37</xdr:row>
      <xdr:rowOff>79108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3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95635</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09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156145</xdr:rowOff>
    </xdr:from>
    <xdr:to>
      <xdr:col>55</xdr:col>
      <xdr:colOff>50800</xdr:colOff>
      <xdr:row>37</xdr:row>
      <xdr:rowOff>86295</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32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71072</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24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145332</xdr:rowOff>
    </xdr:from>
    <xdr:to>
      <xdr:col>50</xdr:col>
      <xdr:colOff>165100</xdr:colOff>
      <xdr:row>37</xdr:row>
      <xdr:rowOff>75482</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31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66609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41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45800</xdr:rowOff>
    </xdr:from>
    <xdr:to>
      <xdr:col>46</xdr:col>
      <xdr:colOff>38100</xdr:colOff>
      <xdr:row>34</xdr:row>
      <xdr:rowOff>147400</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587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138527</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96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38087</xdr:rowOff>
    </xdr:from>
    <xdr:to>
      <xdr:col>41</xdr:col>
      <xdr:colOff>101600</xdr:colOff>
      <xdr:row>37</xdr:row>
      <xdr:rowOff>139687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38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130814</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47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51858</xdr:rowOff>
    </xdr:from>
    <xdr:to>
      <xdr:col>36</xdr:col>
      <xdr:colOff>165100</xdr:colOff>
      <xdr:row>37</xdr:row>
      <xdr:rowOff>153458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39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144584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48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普通建設事業費グラフ枠">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120260</xdr:rowOff>
    </xdr:from>
    <xdr:to>
      <xdr:col>54</xdr:col>
      <xdr:colOff>189865</xdr:colOff>
      <xdr:row>58</xdr:row>
      <xdr:rowOff>103522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flipV="1">
          <a:off x="10475595" y="8692760"/>
          <a:ext cx="1270" cy="1354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107349</xdr:rowOff>
    </xdr:from>
    <xdr:ext cx="469744" cy="259045"/>
    <xdr:sp macro="" textlink="">
      <xdr:nvSpPr>
        <xdr:cNvPr id="334" name="普通建設事業費最小値テキスト">
          <a:extLst>
            <a:ext uri="{FF2B5EF4-FFF2-40B4-BE49-F238E27FC236}">
              <a16:creationId xmlns:a16="http://schemas.microsoft.com/office/drawing/2014/main" id="{00000000-0008-0000-0600-00004E010000}"/>
            </a:ext>
          </a:extLst>
        </xdr:cNvPr>
        <xdr:cNvSpPr txBox="1"/>
      </xdr:nvSpPr>
      <xdr:spPr>
        <a:xfrm>
          <a:off x="10528300" y="1005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103522</xdr:rowOff>
    </xdr:from>
    <xdr:to>
      <xdr:col>55</xdr:col>
      <xdr:colOff>88900</xdr:colOff>
      <xdr:row>58</xdr:row>
      <xdr:rowOff>103522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10388600" y="1004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66937</xdr:rowOff>
    </xdr:from>
    <xdr:ext cx="599010" cy="259045"/>
    <xdr:sp macro="" textlink="">
      <xdr:nvSpPr>
        <xdr:cNvPr id="336" name="普通建設事業費最大値テキスト">
          <a:extLst>
            <a:ext uri="{FF2B5EF4-FFF2-40B4-BE49-F238E27FC236}">
              <a16:creationId xmlns:a16="http://schemas.microsoft.com/office/drawing/2014/main" id="{00000000-0008-0000-0600-000050010000}"/>
            </a:ext>
          </a:extLst>
        </xdr:cNvPr>
        <xdr:cNvSpPr txBox="1"/>
      </xdr:nvSpPr>
      <xdr:spPr>
        <a:xfrm>
          <a:off x="10528300" y="846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120260</xdr:rowOff>
    </xdr:from>
    <xdr:to>
      <xdr:col>55</xdr:col>
      <xdr:colOff>88900</xdr:colOff>
      <xdr:row>50</xdr:row>
      <xdr:rowOff>120260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869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75596</xdr:rowOff>
    </xdr:from>
    <xdr:to>
      <xdr:col>55</xdr:col>
      <xdr:colOff>0</xdr:colOff>
      <xdr:row>57</xdr:row>
      <xdr:rowOff>139695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9639300" y="9848246"/>
          <a:ext cx="838200" cy="6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111804</xdr:rowOff>
    </xdr:from>
    <xdr:ext cx="534377" cy="259045"/>
    <xdr:sp macro="" textlink="">
      <xdr:nvSpPr>
        <xdr:cNvPr id="339" name="普通建設事業費平均値テキスト">
          <a:extLst>
            <a:ext uri="{FF2B5EF4-FFF2-40B4-BE49-F238E27FC236}">
              <a16:creationId xmlns:a16="http://schemas.microsoft.com/office/drawing/2014/main" id="{00000000-0008-0000-0600-000053010000}"/>
            </a:ext>
          </a:extLst>
        </xdr:cNvPr>
        <xdr:cNvSpPr txBox="1"/>
      </xdr:nvSpPr>
      <xdr:spPr>
        <a:xfrm>
          <a:off x="10528300" y="954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88927</xdr:rowOff>
    </xdr:from>
    <xdr:to>
      <xdr:col>55</xdr:col>
      <xdr:colOff>50800</xdr:colOff>
      <xdr:row>57</xdr:row>
      <xdr:rowOff>19077</xdr:rowOff>
    </xdr:to>
    <xdr:sp macro="" textlink="">
      <xdr:nvSpPr>
        <xdr:cNvPr id="340" name="フローチャート: 判断 339">
          <a:extLst>
            <a:ext uri="{FF2B5EF4-FFF2-40B4-BE49-F238E27FC236}">
              <a16:creationId xmlns:a16="http://schemas.microsoft.com/office/drawing/2014/main" id="{00000000-0008-0000-0600-000054010000}"/>
            </a:ext>
          </a:extLst>
        </xdr:cNvPr>
        <xdr:cNvSpPr/>
      </xdr:nvSpPr>
      <xdr:spPr>
        <a:xfrm>
          <a:off x="10426700" y="969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139695</xdr:rowOff>
    </xdr:from>
    <xdr:to>
      <xdr:col>50</xdr:col>
      <xdr:colOff>114300</xdr:colOff>
      <xdr:row>58</xdr:row>
      <xdr:rowOff>17276</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8750300" y="9912345"/>
          <a:ext cx="889000" cy="4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105912</xdr:rowOff>
    </xdr:from>
    <xdr:to>
      <xdr:col>50</xdr:col>
      <xdr:colOff>165100</xdr:colOff>
      <xdr:row>57</xdr:row>
      <xdr:rowOff>36062</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95885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52589</xdr:rowOff>
    </xdr:from>
    <xdr:ext cx="534377"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9372111" y="948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114774</xdr:rowOff>
    </xdr:from>
    <xdr:to>
      <xdr:col>45</xdr:col>
      <xdr:colOff>177800</xdr:colOff>
      <xdr:row>58</xdr:row>
      <xdr:rowOff>17276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7861300" y="9544524"/>
          <a:ext cx="889000" cy="41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82741</xdr:rowOff>
    </xdr:from>
    <xdr:to>
      <xdr:col>46</xdr:col>
      <xdr:colOff>38100</xdr:colOff>
      <xdr:row>57</xdr:row>
      <xdr:rowOff>12891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86995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29418</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8483111" y="945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114774</xdr:rowOff>
    </xdr:from>
    <xdr:to>
      <xdr:col>41</xdr:col>
      <xdr:colOff>50800</xdr:colOff>
      <xdr:row>56</xdr:row>
      <xdr:rowOff>154267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6972300" y="9544524"/>
          <a:ext cx="889000" cy="21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90815</xdr:rowOff>
    </xdr:from>
    <xdr:to>
      <xdr:col>41</xdr:col>
      <xdr:colOff>101600</xdr:colOff>
      <xdr:row>57</xdr:row>
      <xdr:rowOff>20965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7810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12092</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7594111" y="978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112999</xdr:rowOff>
    </xdr:from>
    <xdr:to>
      <xdr:col>36</xdr:col>
      <xdr:colOff>165100</xdr:colOff>
      <xdr:row>57</xdr:row>
      <xdr:rowOff>43149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6921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34276</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6705111" y="980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24796</xdr:rowOff>
    </xdr:from>
    <xdr:to>
      <xdr:col>55</xdr:col>
      <xdr:colOff>50800</xdr:colOff>
      <xdr:row>57</xdr:row>
      <xdr:rowOff>126396</xdr:rowOff>
    </xdr:to>
    <xdr:sp macro="" textlink="">
      <xdr:nvSpPr>
        <xdr:cNvPr id="357" name="楕円 356">
          <a:extLst>
            <a:ext uri="{FF2B5EF4-FFF2-40B4-BE49-F238E27FC236}">
              <a16:creationId xmlns:a16="http://schemas.microsoft.com/office/drawing/2014/main" id="{00000000-0008-0000-0600-000065010000}"/>
            </a:ext>
          </a:extLst>
        </xdr:cNvPr>
        <xdr:cNvSpPr/>
      </xdr:nvSpPr>
      <xdr:spPr>
        <a:xfrm>
          <a:off x="10426700" y="979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3223</xdr:rowOff>
    </xdr:from>
    <xdr:ext cx="534377" cy="259045"/>
    <xdr:sp macro="" textlink="">
      <xdr:nvSpPr>
        <xdr:cNvPr id="358" name="普通建設事業費該当値テキスト">
          <a:extLst>
            <a:ext uri="{FF2B5EF4-FFF2-40B4-BE49-F238E27FC236}">
              <a16:creationId xmlns:a16="http://schemas.microsoft.com/office/drawing/2014/main" id="{00000000-0008-0000-0600-000066010000}"/>
            </a:ext>
          </a:extLst>
        </xdr:cNvPr>
        <xdr:cNvSpPr txBox="1"/>
      </xdr:nvSpPr>
      <xdr:spPr>
        <a:xfrm>
          <a:off x="10528300" y="977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88895</xdr:rowOff>
    </xdr:from>
    <xdr:to>
      <xdr:col>50</xdr:col>
      <xdr:colOff>165100</xdr:colOff>
      <xdr:row>58</xdr:row>
      <xdr:rowOff>19045</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9588500" y="986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10172</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95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137926</xdr:rowOff>
    </xdr:from>
    <xdr:to>
      <xdr:col>46</xdr:col>
      <xdr:colOff>38100</xdr:colOff>
      <xdr:row>58</xdr:row>
      <xdr:rowOff>68076</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8699500" y="991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59203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1000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63974</xdr:rowOff>
    </xdr:from>
    <xdr:to>
      <xdr:col>41</xdr:col>
      <xdr:colOff>101600</xdr:colOff>
      <xdr:row>55</xdr:row>
      <xdr:rowOff>165574</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7810500" y="949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10651</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61795" y="9268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103467</xdr:rowOff>
    </xdr:from>
    <xdr:to>
      <xdr:col>36</xdr:col>
      <xdr:colOff>165100</xdr:colOff>
      <xdr:row>57</xdr:row>
      <xdr:rowOff>33617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6921500" y="970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50144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47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162377</xdr:rowOff>
    </xdr:from>
    <xdr:to>
      <xdr:col>54</xdr:col>
      <xdr:colOff>189865</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2163877"/>
          <a:ext cx="1270" cy="1425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109054</xdr:rowOff>
    </xdr:from>
    <xdr:ext cx="599010" cy="259045"/>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193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162377</xdr:rowOff>
    </xdr:from>
    <xdr:to>
      <xdr:col>55</xdr:col>
      <xdr:colOff>88900</xdr:colOff>
      <xdr:row>70</xdr:row>
      <xdr:rowOff>162377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216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23244</xdr:rowOff>
    </xdr:from>
    <xdr:to>
      <xdr:col>55</xdr:col>
      <xdr:colOff>0</xdr:colOff>
      <xdr:row>79</xdr:row>
      <xdr:rowOff>23921</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9639300" y="13567794"/>
          <a:ext cx="838200" cy="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58072</xdr:rowOff>
    </xdr:from>
    <xdr:ext cx="534377" cy="25904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3259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35195</xdr:rowOff>
    </xdr:from>
    <xdr:to>
      <xdr:col>55</xdr:col>
      <xdr:colOff>50800</xdr:colOff>
      <xdr:row>78</xdr:row>
      <xdr:rowOff>136795</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340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164906</xdr:rowOff>
    </xdr:from>
    <xdr:to>
      <xdr:col>50</xdr:col>
      <xdr:colOff>114300</xdr:colOff>
      <xdr:row>79</xdr:row>
      <xdr:rowOff>23921</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8750300" y="13538006"/>
          <a:ext cx="889000" cy="3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25067</xdr:rowOff>
    </xdr:from>
    <xdr:to>
      <xdr:col>50</xdr:col>
      <xdr:colOff>165100</xdr:colOff>
      <xdr:row>78</xdr:row>
      <xdr:rowOff>126667</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33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143194</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72111" y="131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164906</xdr:rowOff>
    </xdr:from>
    <xdr:to>
      <xdr:col>45</xdr:col>
      <xdr:colOff>177800</xdr:colOff>
      <xdr:row>79</xdr:row>
      <xdr:rowOff>24561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7861300" y="13538006"/>
          <a:ext cx="889000" cy="3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1346</xdr:rowOff>
    </xdr:from>
    <xdr:to>
      <xdr:col>46</xdr:col>
      <xdr:colOff>38100</xdr:colOff>
      <xdr:row>78</xdr:row>
      <xdr:rowOff>102946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337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119473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3111" y="1314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136964</xdr:rowOff>
    </xdr:from>
    <xdr:to>
      <xdr:col>41</xdr:col>
      <xdr:colOff>50800</xdr:colOff>
      <xdr:row>79</xdr:row>
      <xdr:rowOff>24561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972300" y="13510064"/>
          <a:ext cx="889000" cy="5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6863</xdr:rowOff>
    </xdr:from>
    <xdr:to>
      <xdr:col>41</xdr:col>
      <xdr:colOff>101600</xdr:colOff>
      <xdr:row>78</xdr:row>
      <xdr:rowOff>108463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3379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124990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315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9004</xdr:rowOff>
    </xdr:from>
    <xdr:to>
      <xdr:col>36</xdr:col>
      <xdr:colOff>165100</xdr:colOff>
      <xdr:row>78</xdr:row>
      <xdr:rowOff>110604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338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127131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5111" y="1315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143894</xdr:rowOff>
    </xdr:from>
    <xdr:to>
      <xdr:col>55</xdr:col>
      <xdr:colOff>50800</xdr:colOff>
      <xdr:row>79</xdr:row>
      <xdr:rowOff>74044</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351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58821</xdr:rowOff>
    </xdr:from>
    <xdr:ext cx="469744"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343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144571</xdr:rowOff>
    </xdr:from>
    <xdr:to>
      <xdr:col>50</xdr:col>
      <xdr:colOff>165100</xdr:colOff>
      <xdr:row>79</xdr:row>
      <xdr:rowOff>74721</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351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65848</xdr:rowOff>
    </xdr:from>
    <xdr:ext cx="469744"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04428" y="1361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114106</xdr:rowOff>
    </xdr:from>
    <xdr:to>
      <xdr:col>46</xdr:col>
      <xdr:colOff>38100</xdr:colOff>
      <xdr:row>79</xdr:row>
      <xdr:rowOff>44256</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348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35383</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15428" y="1357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145211</xdr:rowOff>
    </xdr:from>
    <xdr:to>
      <xdr:col>41</xdr:col>
      <xdr:colOff>101600</xdr:colOff>
      <xdr:row>79</xdr:row>
      <xdr:rowOff>75361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351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66488</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26428" y="13611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86164</xdr:rowOff>
    </xdr:from>
    <xdr:to>
      <xdr:col>36</xdr:col>
      <xdr:colOff>165100</xdr:colOff>
      <xdr:row>79</xdr:row>
      <xdr:rowOff>16314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345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7441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55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150330</xdr:rowOff>
    </xdr:from>
    <xdr:to>
      <xdr:col>54</xdr:col>
      <xdr:colOff>189865</xdr:colOff>
      <xdr:row>98</xdr:row>
      <xdr:rowOff>121751</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580830"/>
          <a:ext cx="1270" cy="134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125578</xdr:rowOff>
    </xdr:from>
    <xdr:ext cx="469744" cy="259045"/>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692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121751</xdr:rowOff>
    </xdr:from>
    <xdr:to>
      <xdr:col>55</xdr:col>
      <xdr:colOff>88900</xdr:colOff>
      <xdr:row>98</xdr:row>
      <xdr:rowOff>121751</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692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97007</xdr:rowOff>
    </xdr:from>
    <xdr:ext cx="599010" cy="259045"/>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35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150330</xdr:rowOff>
    </xdr:from>
    <xdr:to>
      <xdr:col>55</xdr:col>
      <xdr:colOff>88900</xdr:colOff>
      <xdr:row>90</xdr:row>
      <xdr:rowOff>150330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58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29</xdr:rowOff>
    </xdr:from>
    <xdr:to>
      <xdr:col>55</xdr:col>
      <xdr:colOff>0</xdr:colOff>
      <xdr:row>98</xdr:row>
      <xdr:rowOff>17810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9639300" y="16802129"/>
          <a:ext cx="8382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64453</xdr:rowOff>
    </xdr:from>
    <xdr:ext cx="534377" cy="259045"/>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523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41576</xdr:rowOff>
    </xdr:from>
    <xdr:to>
      <xdr:col>55</xdr:col>
      <xdr:colOff>50800</xdr:colOff>
      <xdr:row>97</xdr:row>
      <xdr:rowOff>143176</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10426700" y="1667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17810</xdr:rowOff>
    </xdr:from>
    <xdr:to>
      <xdr:col>50</xdr:col>
      <xdr:colOff>114300</xdr:colOff>
      <xdr:row>98</xdr:row>
      <xdr:rowOff>80899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8750300" y="16819910"/>
          <a:ext cx="889000" cy="6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57677</xdr:rowOff>
    </xdr:from>
    <xdr:to>
      <xdr:col>50</xdr:col>
      <xdr:colOff>165100</xdr:colOff>
      <xdr:row>97</xdr:row>
      <xdr:rowOff>159277</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95885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4354</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72111" y="1646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157759</xdr:rowOff>
    </xdr:from>
    <xdr:to>
      <xdr:col>45</xdr:col>
      <xdr:colOff>177800</xdr:colOff>
      <xdr:row>98</xdr:row>
      <xdr:rowOff>80899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7861300" y="16445509"/>
          <a:ext cx="889000" cy="4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62342</xdr:rowOff>
    </xdr:from>
    <xdr:to>
      <xdr:col>46</xdr:col>
      <xdr:colOff>38100</xdr:colOff>
      <xdr:row>97</xdr:row>
      <xdr:rowOff>163942</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8699500" y="1669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9019</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83111" y="1646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157759</xdr:rowOff>
    </xdr:from>
    <xdr:to>
      <xdr:col>41</xdr:col>
      <xdr:colOff>50800</xdr:colOff>
      <xdr:row>97</xdr:row>
      <xdr:rowOff>78316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6972300" y="16445509"/>
          <a:ext cx="889000" cy="26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63233</xdr:rowOff>
    </xdr:from>
    <xdr:to>
      <xdr:col>41</xdr:col>
      <xdr:colOff>101600</xdr:colOff>
      <xdr:row>97</xdr:row>
      <xdr:rowOff>164833</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7810500" y="1669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155960</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594111" y="1678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86348</xdr:rowOff>
    </xdr:from>
    <xdr:to>
      <xdr:col>36</xdr:col>
      <xdr:colOff>165100</xdr:colOff>
      <xdr:row>98</xdr:row>
      <xdr:rowOff>16498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6921500" y="167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7625</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705111" y="1680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120679</xdr:rowOff>
    </xdr:from>
    <xdr:to>
      <xdr:col>55</xdr:col>
      <xdr:colOff>50800</xdr:colOff>
      <xdr:row>98</xdr:row>
      <xdr:rowOff>50829</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10426700" y="167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35606</xdr:rowOff>
    </xdr:from>
    <xdr:ext cx="534377" cy="259045"/>
    <xdr:sp macro="" textlink="">
      <xdr:nvSpPr>
        <xdr:cNvPr id="470" name="普通建設事業費 （ うち更新整備　）該当値テキスト">
          <a:extLst>
            <a:ext uri="{FF2B5EF4-FFF2-40B4-BE49-F238E27FC236}">
              <a16:creationId xmlns:a16="http://schemas.microsoft.com/office/drawing/2014/main" id="{00000000-0008-0000-0600-0000D6010000}"/>
            </a:ext>
          </a:extLst>
        </xdr:cNvPr>
        <xdr:cNvSpPr txBox="1"/>
      </xdr:nvSpPr>
      <xdr:spPr>
        <a:xfrm>
          <a:off x="10528300" y="1666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138460</xdr:rowOff>
    </xdr:from>
    <xdr:to>
      <xdr:col>50</xdr:col>
      <xdr:colOff>165100</xdr:colOff>
      <xdr:row>98</xdr:row>
      <xdr:rowOff>68610</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9588500" y="1676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59737</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86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30099</xdr:rowOff>
    </xdr:from>
    <xdr:to>
      <xdr:col>46</xdr:col>
      <xdr:colOff>38100</xdr:colOff>
      <xdr:row>98</xdr:row>
      <xdr:rowOff>131699</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8699500" y="1683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122826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92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106959</xdr:rowOff>
    </xdr:from>
    <xdr:to>
      <xdr:col>41</xdr:col>
      <xdr:colOff>101600</xdr:colOff>
      <xdr:row>96</xdr:row>
      <xdr:rowOff>37109</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7810500" y="1639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53636</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61795" y="16169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27516</xdr:rowOff>
    </xdr:from>
    <xdr:to>
      <xdr:col>36</xdr:col>
      <xdr:colOff>165100</xdr:colOff>
      <xdr:row>97</xdr:row>
      <xdr:rowOff>129116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6921500" y="1665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145643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43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35116</xdr:rowOff>
    </xdr:from>
    <xdr:to>
      <xdr:col>85</xdr:col>
      <xdr:colOff>126364</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350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153243</xdr:rowOff>
    </xdr:from>
    <xdr:ext cx="534377"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12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35116</xdr:rowOff>
    </xdr:from>
    <xdr:to>
      <xdr:col>86</xdr:col>
      <xdr:colOff>25400</xdr:colOff>
      <xdr:row>31</xdr:row>
      <xdr:rowOff>35116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35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76287</xdr:rowOff>
    </xdr:from>
    <xdr:ext cx="469744"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419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53410</xdr:rowOff>
    </xdr:from>
    <xdr:to>
      <xdr:col>85</xdr:col>
      <xdr:colOff>177800</xdr:colOff>
      <xdr:row>38</xdr:row>
      <xdr:rowOff>155010</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56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16891</xdr:rowOff>
    </xdr:from>
    <xdr:to>
      <xdr:col>81</xdr:col>
      <xdr:colOff>101600</xdr:colOff>
      <xdr:row>38</xdr:row>
      <xdr:rowOff>118491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135018</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46428"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42285</xdr:rowOff>
    </xdr:from>
    <xdr:to>
      <xdr:col>76</xdr:col>
      <xdr:colOff>165100</xdr:colOff>
      <xdr:row>38</xdr:row>
      <xdr:rowOff>143885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160412</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57428" y="6332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42990</xdr:rowOff>
    </xdr:from>
    <xdr:to>
      <xdr:col>72</xdr:col>
      <xdr:colOff>38100</xdr:colOff>
      <xdr:row>38</xdr:row>
      <xdr:rowOff>144590</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161117</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68428" y="633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57144</xdr:rowOff>
    </xdr:from>
    <xdr:to>
      <xdr:col>67</xdr:col>
      <xdr:colOff>101600</xdr:colOff>
      <xdr:row>38</xdr:row>
      <xdr:rowOff>158744</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3821</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79428" y="634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a:extLst>
            <a:ext uri="{FF2B5EF4-FFF2-40B4-BE49-F238E27FC236}">
              <a16:creationId xmlns:a16="http://schemas.microsoft.com/office/drawing/2014/main" id="{00000000-0008-0000-0600-00002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a:extLst>
            <a:ext uri="{FF2B5EF4-FFF2-40B4-BE49-F238E27FC236}">
              <a16:creationId xmlns:a16="http://schemas.microsoft.com/office/drawing/2014/main" id="{00000000-0008-0000-0600-00002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a:extLst>
            <a:ext uri="{FF2B5EF4-FFF2-40B4-BE49-F238E27FC236}">
              <a16:creationId xmlns:a16="http://schemas.microsoft.com/office/drawing/2014/main" id="{00000000-0008-0000-0600-00002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a:extLst>
            <a:ext uri="{FF2B5EF4-FFF2-40B4-BE49-F238E27FC236}">
              <a16:creationId xmlns:a16="http://schemas.microsoft.com/office/drawing/2014/main" id="{00000000-0008-0000-0600-00004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25836</xdr:rowOff>
    </xdr:from>
    <xdr:to>
      <xdr:col>85</xdr:col>
      <xdr:colOff>126364</xdr:colOff>
      <xdr:row>79</xdr:row>
      <xdr:rowOff>158837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98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162664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70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158837</xdr:rowOff>
    </xdr:from>
    <xdr:to>
      <xdr:col>86</xdr:col>
      <xdr:colOff>25400</xdr:colOff>
      <xdr:row>79</xdr:row>
      <xdr:rowOff>158837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703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143963</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97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25836</xdr:rowOff>
    </xdr:from>
    <xdr:to>
      <xdr:col>86</xdr:col>
      <xdr:colOff>25400</xdr:colOff>
      <xdr:row>71</xdr:row>
      <xdr:rowOff>25836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9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138328</xdr:rowOff>
    </xdr:from>
    <xdr:to>
      <xdr:col>85</xdr:col>
      <xdr:colOff>127000</xdr:colOff>
      <xdr:row>79</xdr:row>
      <xdr:rowOff>166653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682878"/>
          <a:ext cx="838200" cy="2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96722</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26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73845</xdr:rowOff>
    </xdr:from>
    <xdr:to>
      <xdr:col>85</xdr:col>
      <xdr:colOff>177800</xdr:colOff>
      <xdr:row>78</xdr:row>
      <xdr:rowOff>3995</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161113</xdr:rowOff>
    </xdr:from>
    <xdr:to>
      <xdr:col>81</xdr:col>
      <xdr:colOff>50800</xdr:colOff>
      <xdr:row>79</xdr:row>
      <xdr:rowOff>166653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3705663"/>
          <a:ext cx="889000" cy="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84077</xdr:rowOff>
    </xdr:from>
    <xdr:to>
      <xdr:col>81</xdr:col>
      <xdr:colOff>101600</xdr:colOff>
      <xdr:row>78</xdr:row>
      <xdr:rowOff>14227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8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30754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06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158533</xdr:rowOff>
    </xdr:from>
    <xdr:to>
      <xdr:col>76</xdr:col>
      <xdr:colOff>114300</xdr:colOff>
      <xdr:row>79</xdr:row>
      <xdr:rowOff>161113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3703300" y="13703083"/>
          <a:ext cx="889000" cy="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120393</xdr:rowOff>
    </xdr:from>
    <xdr:to>
      <xdr:col>76</xdr:col>
      <xdr:colOff>165100</xdr:colOff>
      <xdr:row>78</xdr:row>
      <xdr:rowOff>50543</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32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67070</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09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145774</xdr:rowOff>
    </xdr:from>
    <xdr:to>
      <xdr:col>71</xdr:col>
      <xdr:colOff>177800</xdr:colOff>
      <xdr:row>79</xdr:row>
      <xdr:rowOff>158533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690324"/>
          <a:ext cx="889000" cy="1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156893</xdr:rowOff>
    </xdr:from>
    <xdr:to>
      <xdr:col>72</xdr:col>
      <xdr:colOff>38100</xdr:colOff>
      <xdr:row>78</xdr:row>
      <xdr:rowOff>87043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35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103570</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13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169334</xdr:rowOff>
    </xdr:from>
    <xdr:to>
      <xdr:col>67</xdr:col>
      <xdr:colOff>101600</xdr:colOff>
      <xdr:row>78</xdr:row>
      <xdr:rowOff>99484</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37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116011</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14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87528</xdr:rowOff>
    </xdr:from>
    <xdr:to>
      <xdr:col>85</xdr:col>
      <xdr:colOff>177800</xdr:colOff>
      <xdr:row>80</xdr:row>
      <xdr:rowOff>17678</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63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2455</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5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115853</xdr:rowOff>
    </xdr:from>
    <xdr:to>
      <xdr:col>81</xdr:col>
      <xdr:colOff>101600</xdr:colOff>
      <xdr:row>80</xdr:row>
      <xdr:rowOff>46003</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66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80</xdr:row>
      <xdr:rowOff>37130</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75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110313</xdr:rowOff>
    </xdr:from>
    <xdr:to>
      <xdr:col>76</xdr:col>
      <xdr:colOff>165100</xdr:colOff>
      <xdr:row>80</xdr:row>
      <xdr:rowOff>40463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65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80</xdr:row>
      <xdr:rowOff>31590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74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107733</xdr:rowOff>
    </xdr:from>
    <xdr:to>
      <xdr:col>72</xdr:col>
      <xdr:colOff>38100</xdr:colOff>
      <xdr:row>80</xdr:row>
      <xdr:rowOff>37883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65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80</xdr:row>
      <xdr:rowOff>29010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7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94974</xdr:rowOff>
    </xdr:from>
    <xdr:to>
      <xdr:col>67</xdr:col>
      <xdr:colOff>101600</xdr:colOff>
      <xdr:row>80</xdr:row>
      <xdr:rowOff>25124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63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80</xdr:row>
      <xdr:rowOff>16251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73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160334</xdr:rowOff>
    </xdr:from>
    <xdr:to>
      <xdr:col>85</xdr:col>
      <xdr:colOff>126364</xdr:colOff>
      <xdr:row>99</xdr:row>
      <xdr:rowOff>39150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90834"/>
          <a:ext cx="1269" cy="142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42977</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39150</xdr:rowOff>
    </xdr:from>
    <xdr:to>
      <xdr:col>86</xdr:col>
      <xdr:colOff>25400</xdr:colOff>
      <xdr:row>99</xdr:row>
      <xdr:rowOff>39150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107011</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6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160334</xdr:rowOff>
    </xdr:from>
    <xdr:to>
      <xdr:col>86</xdr:col>
      <xdr:colOff>25400</xdr:colOff>
      <xdr:row>90</xdr:row>
      <xdr:rowOff>160334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9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152220</xdr:rowOff>
    </xdr:from>
    <xdr:to>
      <xdr:col>85</xdr:col>
      <xdr:colOff>127000</xdr:colOff>
      <xdr:row>99</xdr:row>
      <xdr:rowOff>12880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6954320"/>
          <a:ext cx="838200" cy="3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63550</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9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40673</xdr:rowOff>
    </xdr:from>
    <xdr:to>
      <xdr:col>85</xdr:col>
      <xdr:colOff>177800</xdr:colOff>
      <xdr:row>98</xdr:row>
      <xdr:rowOff>142273</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152220</xdr:rowOff>
    </xdr:from>
    <xdr:to>
      <xdr:col>81</xdr:col>
      <xdr:colOff>50800</xdr:colOff>
      <xdr:row>99</xdr:row>
      <xdr:rowOff>35333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954320"/>
          <a:ext cx="889000" cy="5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26366</xdr:rowOff>
    </xdr:from>
    <xdr:to>
      <xdr:col>81</xdr:col>
      <xdr:colOff>101600</xdr:colOff>
      <xdr:row>98</xdr:row>
      <xdr:rowOff>127966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144493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0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35333</xdr:rowOff>
    </xdr:from>
    <xdr:to>
      <xdr:col>76</xdr:col>
      <xdr:colOff>114300</xdr:colOff>
      <xdr:row>99</xdr:row>
      <xdr:rowOff>44408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7008883"/>
          <a:ext cx="889000" cy="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84046</xdr:rowOff>
    </xdr:from>
    <xdr:to>
      <xdr:col>76</xdr:col>
      <xdr:colOff>165100</xdr:colOff>
      <xdr:row>99</xdr:row>
      <xdr:rowOff>14196</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886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30723</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6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41494</xdr:rowOff>
    </xdr:from>
    <xdr:to>
      <xdr:col>71</xdr:col>
      <xdr:colOff>177800</xdr:colOff>
      <xdr:row>99</xdr:row>
      <xdr:rowOff>44408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7015044"/>
          <a:ext cx="889000" cy="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106609</xdr:rowOff>
    </xdr:from>
    <xdr:to>
      <xdr:col>72</xdr:col>
      <xdr:colOff>38100</xdr:colOff>
      <xdr:row>99</xdr:row>
      <xdr:rowOff>36759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908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53286</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8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115026</xdr:rowOff>
    </xdr:from>
    <xdr:to>
      <xdr:col>67</xdr:col>
      <xdr:colOff>101600</xdr:colOff>
      <xdr:row>99</xdr:row>
      <xdr:rowOff>45176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61703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6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133530</xdr:rowOff>
    </xdr:from>
    <xdr:to>
      <xdr:col>85</xdr:col>
      <xdr:colOff>177800</xdr:colOff>
      <xdr:row>99</xdr:row>
      <xdr:rowOff>63680</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93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48457</xdr:rowOff>
    </xdr:from>
    <xdr:ext cx="469744"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5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101420</xdr:rowOff>
    </xdr:from>
    <xdr:to>
      <xdr:col>81</xdr:col>
      <xdr:colOff>101600</xdr:colOff>
      <xdr:row>99</xdr:row>
      <xdr:rowOff>31570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90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22697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99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155983</xdr:rowOff>
    </xdr:from>
    <xdr:to>
      <xdr:col>76</xdr:col>
      <xdr:colOff>165100</xdr:colOff>
      <xdr:row>99</xdr:row>
      <xdr:rowOff>86133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95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77260</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57428" y="17050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165058</xdr:rowOff>
    </xdr:from>
    <xdr:to>
      <xdr:col>72</xdr:col>
      <xdr:colOff>38100</xdr:colOff>
      <xdr:row>99</xdr:row>
      <xdr:rowOff>95208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96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99</xdr:row>
      <xdr:rowOff>86335</xdr:rowOff>
    </xdr:from>
    <xdr:ext cx="313932"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46333" y="170598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162144</xdr:rowOff>
    </xdr:from>
    <xdr:to>
      <xdr:col>67</xdr:col>
      <xdr:colOff>101600</xdr:colOff>
      <xdr:row>99</xdr:row>
      <xdr:rowOff>92294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96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83421</xdr:rowOff>
    </xdr:from>
    <xdr:ext cx="378565"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5017" y="17056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47231</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90731"/>
          <a:ext cx="1269" cy="154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165358</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6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47231</xdr:rowOff>
    </xdr:from>
    <xdr:to>
      <xdr:col>116</xdr:col>
      <xdr:colOff>152400</xdr:colOff>
      <xdr:row>30</xdr:row>
      <xdr:rowOff>47231</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25290</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8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2413</xdr:rowOff>
    </xdr:from>
    <xdr:to>
      <xdr:col>116</xdr:col>
      <xdr:colOff>114300</xdr:colOff>
      <xdr:row>38</xdr:row>
      <xdr:rowOff>104013</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129908</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45008"/>
          <a:ext cx="889000" cy="8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23635</xdr:rowOff>
    </xdr:from>
    <xdr:to>
      <xdr:col>112</xdr:col>
      <xdr:colOff>38100</xdr:colOff>
      <xdr:row>38</xdr:row>
      <xdr:rowOff>125235</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141762</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31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129908</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19545300" y="6645008"/>
          <a:ext cx="889000" cy="8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161481</xdr:rowOff>
    </xdr:from>
    <xdr:to>
      <xdr:col>107</xdr:col>
      <xdr:colOff>101600</xdr:colOff>
      <xdr:row>38</xdr:row>
      <xdr:rowOff>91631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108157</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28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170205</xdr:rowOff>
    </xdr:from>
    <xdr:to>
      <xdr:col>102</xdr:col>
      <xdr:colOff>165100</xdr:colOff>
      <xdr:row>38</xdr:row>
      <xdr:rowOff>100355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116883</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47676</xdr:rowOff>
    </xdr:from>
    <xdr:to>
      <xdr:col>98</xdr:col>
      <xdr:colOff>38100</xdr:colOff>
      <xdr:row>38</xdr:row>
      <xdr:rowOff>149276</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165803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79108</xdr:rowOff>
    </xdr:from>
    <xdr:to>
      <xdr:col>107</xdr:col>
      <xdr:colOff>101600</xdr:colOff>
      <xdr:row>39</xdr:row>
      <xdr:rowOff>9258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59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385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68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152826</xdr:rowOff>
    </xdr:from>
    <xdr:to>
      <xdr:col>116</xdr:col>
      <xdr:colOff>62864</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896776"/>
          <a:ext cx="1269" cy="126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99503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67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152826</xdr:rowOff>
    </xdr:from>
    <xdr:to>
      <xdr:col>116</xdr:col>
      <xdr:colOff>152400</xdr:colOff>
      <xdr:row>51</xdr:row>
      <xdr:rowOff>152826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896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27077</xdr:rowOff>
    </xdr:from>
    <xdr:to>
      <xdr:col>116</xdr:col>
      <xdr:colOff>63500</xdr:colOff>
      <xdr:row>59</xdr:row>
      <xdr:rowOff>27153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1323300" y="10142627"/>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90555</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863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67678</xdr:rowOff>
    </xdr:from>
    <xdr:to>
      <xdr:col>116</xdr:col>
      <xdr:colOff>114300</xdr:colOff>
      <xdr:row>58</xdr:row>
      <xdr:rowOff>169278</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27153</xdr:rowOff>
    </xdr:from>
    <xdr:to>
      <xdr:col>111</xdr:col>
      <xdr:colOff>177800</xdr:colOff>
      <xdr:row>59</xdr:row>
      <xdr:rowOff>27248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0434300" y="10142703"/>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65525</xdr:rowOff>
    </xdr:from>
    <xdr:to>
      <xdr:col>112</xdr:col>
      <xdr:colOff>38100</xdr:colOff>
      <xdr:row>58</xdr:row>
      <xdr:rowOff>167125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12202</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7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27248</xdr:rowOff>
    </xdr:from>
    <xdr:to>
      <xdr:col>107</xdr:col>
      <xdr:colOff>50800</xdr:colOff>
      <xdr:row>59</xdr:row>
      <xdr:rowOff>27362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9545300" y="10142798"/>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51867</xdr:rowOff>
    </xdr:from>
    <xdr:to>
      <xdr:col>107</xdr:col>
      <xdr:colOff>101600</xdr:colOff>
      <xdr:row>58</xdr:row>
      <xdr:rowOff>153467</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9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169994</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77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27305</xdr:rowOff>
    </xdr:from>
    <xdr:to>
      <xdr:col>102</xdr:col>
      <xdr:colOff>114300</xdr:colOff>
      <xdr:row>59</xdr:row>
      <xdr:rowOff>27362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656300" y="10142855"/>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70745</xdr:rowOff>
    </xdr:from>
    <xdr:to>
      <xdr:col>102</xdr:col>
      <xdr:colOff>165100</xdr:colOff>
      <xdr:row>59</xdr:row>
      <xdr:rowOff>895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1001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17422</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79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69964</xdr:rowOff>
    </xdr:from>
    <xdr:to>
      <xdr:col>98</xdr:col>
      <xdr:colOff>38100</xdr:colOff>
      <xdr:row>59</xdr:row>
      <xdr:rowOff>114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1001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16641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78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147727</xdr:rowOff>
    </xdr:from>
    <xdr:to>
      <xdr:col>116</xdr:col>
      <xdr:colOff>114300</xdr:colOff>
      <xdr:row>59</xdr:row>
      <xdr:rowOff>77877</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09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62654</xdr:rowOff>
    </xdr:from>
    <xdr:ext cx="378565"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10006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147803</xdr:rowOff>
    </xdr:from>
    <xdr:to>
      <xdr:col>112</xdr:col>
      <xdr:colOff>38100</xdr:colOff>
      <xdr:row>59</xdr:row>
      <xdr:rowOff>77953</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09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69080</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4017" y="1018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147898</xdr:rowOff>
    </xdr:from>
    <xdr:to>
      <xdr:col>107</xdr:col>
      <xdr:colOff>101600</xdr:colOff>
      <xdr:row>59</xdr:row>
      <xdr:rowOff>78048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09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69175</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5017" y="10184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148012</xdr:rowOff>
    </xdr:from>
    <xdr:to>
      <xdr:col>102</xdr:col>
      <xdr:colOff>165100</xdr:colOff>
      <xdr:row>59</xdr:row>
      <xdr:rowOff>78162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0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69289</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6017" y="10184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147955</xdr:rowOff>
    </xdr:from>
    <xdr:to>
      <xdr:col>98</xdr:col>
      <xdr:colOff>38100</xdr:colOff>
      <xdr:row>59</xdr:row>
      <xdr:rowOff>78105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1009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69232</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7017" y="10184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16218</xdr:rowOff>
    </xdr:from>
    <xdr:to>
      <xdr:col>116</xdr:col>
      <xdr:colOff>62864</xdr:colOff>
      <xdr:row>79</xdr:row>
      <xdr:rowOff>65393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89168"/>
          <a:ext cx="1269" cy="142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69220</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61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65393</xdr:rowOff>
    </xdr:from>
    <xdr:to>
      <xdr:col>116</xdr:col>
      <xdr:colOff>152400</xdr:colOff>
      <xdr:row>79</xdr:row>
      <xdr:rowOff>65393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134345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964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16218</xdr:rowOff>
    </xdr:from>
    <xdr:to>
      <xdr:col>116</xdr:col>
      <xdr:colOff>152400</xdr:colOff>
      <xdr:row>71</xdr:row>
      <xdr:rowOff>16218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8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79</xdr:row>
      <xdr:rowOff>7556</xdr:rowOff>
    </xdr:from>
    <xdr:to>
      <xdr:col>116</xdr:col>
      <xdr:colOff>63500</xdr:colOff>
      <xdr:row>79</xdr:row>
      <xdr:rowOff>14757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1323300" y="13552106"/>
          <a:ext cx="8382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113885</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144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91008</xdr:rowOff>
    </xdr:from>
    <xdr:to>
      <xdr:col>116</xdr:col>
      <xdr:colOff>114300</xdr:colOff>
      <xdr:row>78</xdr:row>
      <xdr:rowOff>21158</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29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7556</xdr:rowOff>
    </xdr:from>
    <xdr:to>
      <xdr:col>111</xdr:col>
      <xdr:colOff>177800</xdr:colOff>
      <xdr:row>79</xdr:row>
      <xdr:rowOff>26670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552106"/>
          <a:ext cx="889000" cy="1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93218</xdr:rowOff>
    </xdr:from>
    <xdr:to>
      <xdr:col>112</xdr:col>
      <xdr:colOff>38100</xdr:colOff>
      <xdr:row>78</xdr:row>
      <xdr:rowOff>23368</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39895</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07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166827</xdr:rowOff>
    </xdr:from>
    <xdr:to>
      <xdr:col>107</xdr:col>
      <xdr:colOff>50800</xdr:colOff>
      <xdr:row>79</xdr:row>
      <xdr:rowOff>26670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3368477"/>
          <a:ext cx="889000" cy="20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165188</xdr:rowOff>
    </xdr:from>
    <xdr:to>
      <xdr:col>107</xdr:col>
      <xdr:colOff>101600</xdr:colOff>
      <xdr:row>78</xdr:row>
      <xdr:rowOff>95338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3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111865</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14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166827</xdr:rowOff>
    </xdr:from>
    <xdr:to>
      <xdr:col>102</xdr:col>
      <xdr:colOff>114300</xdr:colOff>
      <xdr:row>78</xdr:row>
      <xdr:rowOff>108725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368477"/>
          <a:ext cx="889000" cy="11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99974</xdr:rowOff>
    </xdr:from>
    <xdr:to>
      <xdr:col>102</xdr:col>
      <xdr:colOff>165100</xdr:colOff>
      <xdr:row>78</xdr:row>
      <xdr:rowOff>30124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30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46651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07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84468</xdr:rowOff>
    </xdr:from>
    <xdr:to>
      <xdr:col>98</xdr:col>
      <xdr:colOff>38100</xdr:colOff>
      <xdr:row>78</xdr:row>
      <xdr:rowOff>14618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28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31145</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06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135407</xdr:rowOff>
    </xdr:from>
    <xdr:to>
      <xdr:col>116</xdr:col>
      <xdr:colOff>114300</xdr:colOff>
      <xdr:row>79</xdr:row>
      <xdr:rowOff>65557</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50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50334</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42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128206</xdr:rowOff>
    </xdr:from>
    <xdr:to>
      <xdr:col>112</xdr:col>
      <xdr:colOff>38100</xdr:colOff>
      <xdr:row>79</xdr:row>
      <xdr:rowOff>58356</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50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49483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5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147320</xdr:rowOff>
    </xdr:from>
    <xdr:to>
      <xdr:col>107</xdr:col>
      <xdr:colOff>101600</xdr:colOff>
      <xdr:row>79</xdr:row>
      <xdr:rowOff>77470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68597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61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116027</xdr:rowOff>
    </xdr:from>
    <xdr:to>
      <xdr:col>102</xdr:col>
      <xdr:colOff>165100</xdr:colOff>
      <xdr:row>78</xdr:row>
      <xdr:rowOff>46177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31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37304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4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57925</xdr:rowOff>
    </xdr:from>
    <xdr:to>
      <xdr:col>98</xdr:col>
      <xdr:colOff>38100</xdr:colOff>
      <xdr:row>78</xdr:row>
      <xdr:rowOff>159525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43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150652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52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電力・ガス・食料品等価格高騰緊急支援給付金等や毎年増加傾向にある介護給付費・訓練等給付費といった障害者自立支援事業等による増加があったものの、令和３年度に実施された子育て世帯臨時特別給付金が減少したことで、扶助費は住民一人当たり</a:t>
          </a:r>
          <a:r>
            <a:rPr kumimoji="1" lang="en-US" altLang="ja-JP" sz="1300">
              <a:latin typeface="ＭＳ Ｐゴシック" panose="020B0600070205080204" pitchFamily="50" charset="-128"/>
              <a:ea typeface="ＭＳ Ｐゴシック" panose="020B0600070205080204" pitchFamily="50" charset="-128"/>
            </a:rPr>
            <a:t>82,009</a:t>
          </a:r>
          <a:r>
            <a:rPr kumimoji="1" lang="ja-JP" altLang="en-US" sz="1300">
              <a:latin typeface="ＭＳ Ｐゴシック" panose="020B0600070205080204" pitchFamily="50" charset="-128"/>
              <a:ea typeface="ＭＳ Ｐゴシック" panose="020B0600070205080204" pitchFamily="50" charset="-128"/>
            </a:rPr>
            <a:t>円と前年度に比べ</a:t>
          </a:r>
          <a:r>
            <a:rPr kumimoji="1" lang="en-US" altLang="ja-JP" sz="1300">
              <a:latin typeface="ＭＳ Ｐゴシック" panose="020B0600070205080204" pitchFamily="50" charset="-128"/>
              <a:ea typeface="ＭＳ Ｐゴシック" panose="020B0600070205080204" pitchFamily="50" charset="-128"/>
            </a:rPr>
            <a:t>11,449</a:t>
          </a:r>
          <a:r>
            <a:rPr kumimoji="1" lang="ja-JP" altLang="en-US" sz="1300">
              <a:latin typeface="ＭＳ Ｐゴシック" panose="020B0600070205080204" pitchFamily="50" charset="-128"/>
              <a:ea typeface="ＭＳ Ｐゴシック" panose="020B0600070205080204" pitchFamily="50" charset="-128"/>
            </a:rPr>
            <a:t>円減少した。また、普通建設事業においては、火葬場建設事業が減少したものの、自由通路整備事業に係る公共用地先行取得や南部保育所、弥生小学校に係る長寿命化事業により、住民一人当たり</a:t>
          </a:r>
          <a:r>
            <a:rPr kumimoji="1" lang="en-US" altLang="ja-JP" sz="1300">
              <a:latin typeface="ＭＳ Ｐゴシック" panose="020B0600070205080204" pitchFamily="50" charset="-128"/>
              <a:ea typeface="ＭＳ Ｐゴシック" panose="020B0600070205080204" pitchFamily="50" charset="-128"/>
            </a:rPr>
            <a:t>51,521</a:t>
          </a:r>
          <a:r>
            <a:rPr kumimoji="1" lang="ja-JP" altLang="en-US" sz="1300">
              <a:latin typeface="ＭＳ Ｐゴシック" panose="020B0600070205080204" pitchFamily="50" charset="-128"/>
              <a:ea typeface="ＭＳ Ｐゴシック" panose="020B0600070205080204" pitchFamily="50" charset="-128"/>
            </a:rPr>
            <a:t>円と前年度に比べ</a:t>
          </a:r>
          <a:r>
            <a:rPr kumimoji="1" lang="en-US" altLang="ja-JP" sz="1300">
              <a:latin typeface="ＭＳ Ｐゴシック" panose="020B0600070205080204" pitchFamily="50" charset="-128"/>
              <a:ea typeface="ＭＳ Ｐゴシック" panose="020B0600070205080204" pitchFamily="50" charset="-128"/>
            </a:rPr>
            <a:t>14,020</a:t>
          </a:r>
          <a:r>
            <a:rPr kumimoji="1" lang="ja-JP" altLang="en-US" sz="1300">
              <a:latin typeface="ＭＳ Ｐゴシック" panose="020B0600070205080204" pitchFamily="50" charset="-128"/>
              <a:ea typeface="ＭＳ Ｐゴシック" panose="020B0600070205080204" pitchFamily="50" charset="-128"/>
            </a:rPr>
            <a:t>円増加した。今後も社会保障関連経費は増加が見込まれ、普通建設事業費においても、公共施設の長寿命化改良事業や自由通路等整備事業等の大型事業を控えており、公共施設の集約化・複合化・廃止等を踏まえた公共施設等の適正管理を行うことで、人件費や物件費増加の抑制に努め、事業見直し等の行財政改革の推進により歳出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愛知県弥富市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43,861
41,596
49.11
18,461,820
17,526,275
935,545
11,108,377
15,555,468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21133</xdr:rowOff>
    </xdr:from>
    <xdr:to>
      <xdr:col>24</xdr:col>
      <xdr:colOff>62865</xdr:colOff>
      <xdr:row>37</xdr:row>
      <xdr:rowOff>147320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164633"/>
          <a:ext cx="1270" cy="132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151147</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4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147320</xdr:rowOff>
    </xdr:from>
    <xdr:to>
      <xdr:col>24</xdr:col>
      <xdr:colOff>152400</xdr:colOff>
      <xdr:row>37</xdr:row>
      <xdr:rowOff>147320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490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139260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3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21133</xdr:rowOff>
    </xdr:from>
    <xdr:to>
      <xdr:col>24</xdr:col>
      <xdr:colOff>152400</xdr:colOff>
      <xdr:row>30</xdr:row>
      <xdr:rowOff>21133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16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83388</xdr:rowOff>
    </xdr:from>
    <xdr:to>
      <xdr:col>24</xdr:col>
      <xdr:colOff>63500</xdr:colOff>
      <xdr:row>37</xdr:row>
      <xdr:rowOff>84684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27038"/>
          <a:ext cx="8382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161688</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62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138811</xdr:rowOff>
    </xdr:from>
    <xdr:to>
      <xdr:col>24</xdr:col>
      <xdr:colOff>114300</xdr:colOff>
      <xdr:row>37</xdr:row>
      <xdr:rowOff>68961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83388</xdr:rowOff>
    </xdr:from>
    <xdr:to>
      <xdr:col>19</xdr:col>
      <xdr:colOff>177800</xdr:colOff>
      <xdr:row>37</xdr:row>
      <xdr:rowOff>83464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27038"/>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141554</xdr:rowOff>
    </xdr:from>
    <xdr:to>
      <xdr:col>20</xdr:col>
      <xdr:colOff>38100</xdr:colOff>
      <xdr:row>37</xdr:row>
      <xdr:rowOff>71704</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88231</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08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83464</xdr:rowOff>
    </xdr:from>
    <xdr:to>
      <xdr:col>15</xdr:col>
      <xdr:colOff>50800</xdr:colOff>
      <xdr:row>37</xdr:row>
      <xdr:rowOff>114097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27114"/>
          <a:ext cx="889000" cy="3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162662</xdr:rowOff>
    </xdr:from>
    <xdr:to>
      <xdr:col>15</xdr:col>
      <xdr:colOff>101600</xdr:colOff>
      <xdr:row>37</xdr:row>
      <xdr:rowOff>92812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3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109339</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110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91465</xdr:rowOff>
    </xdr:from>
    <xdr:to>
      <xdr:col>10</xdr:col>
      <xdr:colOff>114300</xdr:colOff>
      <xdr:row>37</xdr:row>
      <xdr:rowOff>114097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35115"/>
          <a:ext cx="889000" cy="2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150927</xdr:rowOff>
    </xdr:from>
    <xdr:to>
      <xdr:col>10</xdr:col>
      <xdr:colOff>165100</xdr:colOff>
      <xdr:row>37</xdr:row>
      <xdr:rowOff>81077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2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97604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09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152832</xdr:rowOff>
    </xdr:from>
    <xdr:to>
      <xdr:col>6</xdr:col>
      <xdr:colOff>38100</xdr:colOff>
      <xdr:row>37</xdr:row>
      <xdr:rowOff>82982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99509</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10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33884</xdr:rowOff>
    </xdr:from>
    <xdr:to>
      <xdr:col>24</xdr:col>
      <xdr:colOff>114300</xdr:colOff>
      <xdr:row>37</xdr:row>
      <xdr:rowOff>135484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7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120261</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29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32588</xdr:rowOff>
    </xdr:from>
    <xdr:to>
      <xdr:col>20</xdr:col>
      <xdr:colOff>38100</xdr:colOff>
      <xdr:row>37</xdr:row>
      <xdr:rowOff>134188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7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125315</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46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32664</xdr:rowOff>
    </xdr:from>
    <xdr:to>
      <xdr:col>15</xdr:col>
      <xdr:colOff>101600</xdr:colOff>
      <xdr:row>37</xdr:row>
      <xdr:rowOff>134264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7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125392</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46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63297</xdr:rowOff>
    </xdr:from>
    <xdr:to>
      <xdr:col>10</xdr:col>
      <xdr:colOff>165100</xdr:colOff>
      <xdr:row>37</xdr:row>
      <xdr:rowOff>164897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0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156024</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49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40665</xdr:rowOff>
    </xdr:from>
    <xdr:to>
      <xdr:col>6</xdr:col>
      <xdr:colOff>38100</xdr:colOff>
      <xdr:row>37</xdr:row>
      <xdr:rowOff>142265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133393</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4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47546</xdr:rowOff>
    </xdr:from>
    <xdr:to>
      <xdr:col>24</xdr:col>
      <xdr:colOff>62865</xdr:colOff>
      <xdr:row>58</xdr:row>
      <xdr:rowOff>137420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91496"/>
          <a:ext cx="1270" cy="1290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141247</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8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137420</xdr:rowOff>
    </xdr:from>
    <xdr:to>
      <xdr:col>24</xdr:col>
      <xdr:colOff>152400</xdr:colOff>
      <xdr:row>58</xdr:row>
      <xdr:rowOff>137420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8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165673</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6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47546</xdr:rowOff>
    </xdr:from>
    <xdr:to>
      <xdr:col>24</xdr:col>
      <xdr:colOff>152400</xdr:colOff>
      <xdr:row>51</xdr:row>
      <xdr:rowOff>47546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9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111354</xdr:rowOff>
    </xdr:from>
    <xdr:to>
      <xdr:col>24</xdr:col>
      <xdr:colOff>63500</xdr:colOff>
      <xdr:row>58</xdr:row>
      <xdr:rowOff>118069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10055454"/>
          <a:ext cx="838200" cy="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165227</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66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142350</xdr:rowOff>
    </xdr:from>
    <xdr:to>
      <xdr:col>24</xdr:col>
      <xdr:colOff>114300</xdr:colOff>
      <xdr:row>58</xdr:row>
      <xdr:rowOff>72500</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118105</xdr:rowOff>
    </xdr:from>
    <xdr:to>
      <xdr:col>19</xdr:col>
      <xdr:colOff>177800</xdr:colOff>
      <xdr:row>58</xdr:row>
      <xdr:rowOff>111354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890755"/>
          <a:ext cx="889000" cy="16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138409</xdr:rowOff>
    </xdr:from>
    <xdr:to>
      <xdr:col>20</xdr:col>
      <xdr:colOff>38100</xdr:colOff>
      <xdr:row>58</xdr:row>
      <xdr:rowOff>68559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85086</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68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118105</xdr:rowOff>
    </xdr:from>
    <xdr:to>
      <xdr:col>15</xdr:col>
      <xdr:colOff>50800</xdr:colOff>
      <xdr:row>57</xdr:row>
      <xdr:rowOff>167043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890755"/>
          <a:ext cx="889000" cy="4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152531</xdr:rowOff>
    </xdr:from>
    <xdr:to>
      <xdr:col>15</xdr:col>
      <xdr:colOff>101600</xdr:colOff>
      <xdr:row>57</xdr:row>
      <xdr:rowOff>82681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5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99208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528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167043</xdr:rowOff>
    </xdr:from>
    <xdr:to>
      <xdr:col>10</xdr:col>
      <xdr:colOff>114300</xdr:colOff>
      <xdr:row>58</xdr:row>
      <xdr:rowOff>68542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939693"/>
          <a:ext cx="889000" cy="7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20396</xdr:rowOff>
    </xdr:from>
    <xdr:to>
      <xdr:col>10</xdr:col>
      <xdr:colOff>165100</xdr:colOff>
      <xdr:row>58</xdr:row>
      <xdr:rowOff>121996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6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113123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1005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35983</xdr:rowOff>
    </xdr:from>
    <xdr:to>
      <xdr:col>6</xdr:col>
      <xdr:colOff>38100</xdr:colOff>
      <xdr:row>58</xdr:row>
      <xdr:rowOff>137583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8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128710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100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67269</xdr:rowOff>
    </xdr:from>
    <xdr:to>
      <xdr:col>24</xdr:col>
      <xdr:colOff>114300</xdr:colOff>
      <xdr:row>58</xdr:row>
      <xdr:rowOff>168869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01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153646</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92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60554</xdr:rowOff>
    </xdr:from>
    <xdr:to>
      <xdr:col>20</xdr:col>
      <xdr:colOff>38100</xdr:colOff>
      <xdr:row>58</xdr:row>
      <xdr:rowOff>162154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0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153281</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1009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67305</xdr:rowOff>
    </xdr:from>
    <xdr:to>
      <xdr:col>15</xdr:col>
      <xdr:colOff>101600</xdr:colOff>
      <xdr:row>57</xdr:row>
      <xdr:rowOff>168905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3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160032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932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116243</xdr:rowOff>
    </xdr:from>
    <xdr:to>
      <xdr:col>10</xdr:col>
      <xdr:colOff>165100</xdr:colOff>
      <xdr:row>58</xdr:row>
      <xdr:rowOff>46393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8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62920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66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17742</xdr:rowOff>
    </xdr:from>
    <xdr:to>
      <xdr:col>6</xdr:col>
      <xdr:colOff>38100</xdr:colOff>
      <xdr:row>58</xdr:row>
      <xdr:rowOff>119342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6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135869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73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144743</xdr:rowOff>
    </xdr:from>
    <xdr:to>
      <xdr:col>24</xdr:col>
      <xdr:colOff>62865</xdr:colOff>
      <xdr:row>77</xdr:row>
      <xdr:rowOff>99521</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146243"/>
          <a:ext cx="1270" cy="1154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103348</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304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99521</xdr:rowOff>
    </xdr:from>
    <xdr:to>
      <xdr:col>24</xdr:col>
      <xdr:colOff>152400</xdr:colOff>
      <xdr:row>77</xdr:row>
      <xdr:rowOff>99521</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301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91420</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2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398,897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144743</xdr:rowOff>
    </xdr:from>
    <xdr:to>
      <xdr:col>24</xdr:col>
      <xdr:colOff>152400</xdr:colOff>
      <xdr:row>70</xdr:row>
      <xdr:rowOff>144743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1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166063</xdr:rowOff>
    </xdr:from>
    <xdr:to>
      <xdr:col>24</xdr:col>
      <xdr:colOff>63500</xdr:colOff>
      <xdr:row>77</xdr:row>
      <xdr:rowOff>19104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3797300" y="13196263"/>
          <a:ext cx="8382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129091</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816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106214</xdr:rowOff>
    </xdr:from>
    <xdr:to>
      <xdr:col>24</xdr:col>
      <xdr:colOff>114300</xdr:colOff>
      <xdr:row>76</xdr:row>
      <xdr:rowOff>36364</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96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166063</xdr:rowOff>
    </xdr:from>
    <xdr:to>
      <xdr:col>19</xdr:col>
      <xdr:colOff>177800</xdr:colOff>
      <xdr:row>77</xdr:row>
      <xdr:rowOff>118692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196263"/>
          <a:ext cx="889000" cy="1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66845</xdr:rowOff>
    </xdr:from>
    <xdr:to>
      <xdr:col>20</xdr:col>
      <xdr:colOff>38100</xdr:colOff>
      <xdr:row>75</xdr:row>
      <xdr:rowOff>168446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13522</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270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118692</xdr:rowOff>
    </xdr:from>
    <xdr:to>
      <xdr:col>15</xdr:col>
      <xdr:colOff>50800</xdr:colOff>
      <xdr:row>77</xdr:row>
      <xdr:rowOff>155364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320342"/>
          <a:ext cx="889000" cy="3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203</xdr:rowOff>
    </xdr:from>
    <xdr:to>
      <xdr:col>15</xdr:col>
      <xdr:colOff>101600</xdr:colOff>
      <xdr:row>77</xdr:row>
      <xdr:rowOff>101803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20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118330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2977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155364</xdr:rowOff>
    </xdr:from>
    <xdr:to>
      <xdr:col>10</xdr:col>
      <xdr:colOff>114300</xdr:colOff>
      <xdr:row>77</xdr:row>
      <xdr:rowOff>162066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357014"/>
          <a:ext cx="889000" cy="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24933</xdr:rowOff>
    </xdr:from>
    <xdr:to>
      <xdr:col>10</xdr:col>
      <xdr:colOff>165100</xdr:colOff>
      <xdr:row>77</xdr:row>
      <xdr:rowOff>126533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22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143060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001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46523</xdr:rowOff>
    </xdr:from>
    <xdr:to>
      <xdr:col>6</xdr:col>
      <xdr:colOff>38100</xdr:colOff>
      <xdr:row>77</xdr:row>
      <xdr:rowOff>148123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24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164650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023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139754</xdr:rowOff>
    </xdr:from>
    <xdr:to>
      <xdr:col>24</xdr:col>
      <xdr:colOff>114300</xdr:colOff>
      <xdr:row>77</xdr:row>
      <xdr:rowOff>69904</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16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54681</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08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115263</xdr:rowOff>
    </xdr:from>
    <xdr:to>
      <xdr:col>20</xdr:col>
      <xdr:colOff>38100</xdr:colOff>
      <xdr:row>77</xdr:row>
      <xdr:rowOff>45413</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14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36540</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23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67892</xdr:rowOff>
    </xdr:from>
    <xdr:to>
      <xdr:col>15</xdr:col>
      <xdr:colOff>101600</xdr:colOff>
      <xdr:row>77</xdr:row>
      <xdr:rowOff>169492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26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160619</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362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104564</xdr:rowOff>
    </xdr:from>
    <xdr:to>
      <xdr:col>10</xdr:col>
      <xdr:colOff>165100</xdr:colOff>
      <xdr:row>78</xdr:row>
      <xdr:rowOff>34714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30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25841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39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111266</xdr:rowOff>
    </xdr:from>
    <xdr:to>
      <xdr:col>6</xdr:col>
      <xdr:colOff>38100</xdr:colOff>
      <xdr:row>78</xdr:row>
      <xdr:rowOff>41416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31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32543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405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64080</xdr:rowOff>
    </xdr:from>
    <xdr:to>
      <xdr:col>24</xdr:col>
      <xdr:colOff>62865</xdr:colOff>
      <xdr:row>98</xdr:row>
      <xdr:rowOff>90858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66030"/>
          <a:ext cx="1270" cy="12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94685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9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90858</xdr:rowOff>
    </xdr:from>
    <xdr:to>
      <xdr:col>24</xdr:col>
      <xdr:colOff>152400</xdr:colOff>
      <xdr:row>98</xdr:row>
      <xdr:rowOff>90858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9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10757</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4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215,328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64080</xdr:rowOff>
    </xdr:from>
    <xdr:to>
      <xdr:col>24</xdr:col>
      <xdr:colOff>152400</xdr:colOff>
      <xdr:row>91</xdr:row>
      <xdr:rowOff>64080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6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132535</xdr:rowOff>
    </xdr:from>
    <xdr:to>
      <xdr:col>24</xdr:col>
      <xdr:colOff>63500</xdr:colOff>
      <xdr:row>98</xdr:row>
      <xdr:rowOff>64582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763185"/>
          <a:ext cx="838200" cy="10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171238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8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148361</xdr:rowOff>
    </xdr:from>
    <xdr:to>
      <xdr:col>24</xdr:col>
      <xdr:colOff>114300</xdr:colOff>
      <xdr:row>97</xdr:row>
      <xdr:rowOff>78511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132535</xdr:rowOff>
    </xdr:from>
    <xdr:to>
      <xdr:col>19</xdr:col>
      <xdr:colOff>177800</xdr:colOff>
      <xdr:row>98</xdr:row>
      <xdr:rowOff>72191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763185"/>
          <a:ext cx="889000" cy="11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142850</xdr:rowOff>
    </xdr:from>
    <xdr:to>
      <xdr:col>20</xdr:col>
      <xdr:colOff>38100</xdr:colOff>
      <xdr:row>97</xdr:row>
      <xdr:rowOff>73000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89527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7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72191</xdr:rowOff>
    </xdr:from>
    <xdr:to>
      <xdr:col>15</xdr:col>
      <xdr:colOff>50800</xdr:colOff>
      <xdr:row>98</xdr:row>
      <xdr:rowOff>111602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874291"/>
          <a:ext cx="889000" cy="3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76124</xdr:rowOff>
    </xdr:from>
    <xdr:to>
      <xdr:col>15</xdr:col>
      <xdr:colOff>101600</xdr:colOff>
      <xdr:row>98</xdr:row>
      <xdr:rowOff>6274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7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22801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4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111602</xdr:rowOff>
    </xdr:from>
    <xdr:to>
      <xdr:col>10</xdr:col>
      <xdr:colOff>114300</xdr:colOff>
      <xdr:row>98</xdr:row>
      <xdr:rowOff>113378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913702"/>
          <a:ext cx="889000" cy="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80421</xdr:rowOff>
    </xdr:from>
    <xdr:to>
      <xdr:col>10</xdr:col>
      <xdr:colOff>165100</xdr:colOff>
      <xdr:row>98</xdr:row>
      <xdr:rowOff>10571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71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27098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48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102839</xdr:rowOff>
    </xdr:from>
    <xdr:to>
      <xdr:col>6</xdr:col>
      <xdr:colOff>38100</xdr:colOff>
      <xdr:row>98</xdr:row>
      <xdr:rowOff>32989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73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49516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0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13782</xdr:rowOff>
    </xdr:from>
    <xdr:to>
      <xdr:col>24</xdr:col>
      <xdr:colOff>114300</xdr:colOff>
      <xdr:row>98</xdr:row>
      <xdr:rowOff>115382</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81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100159</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73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81735</xdr:rowOff>
    </xdr:from>
    <xdr:to>
      <xdr:col>20</xdr:col>
      <xdr:colOff>38100</xdr:colOff>
      <xdr:row>98</xdr:row>
      <xdr:rowOff>11885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1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3012</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80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21391</xdr:rowOff>
    </xdr:from>
    <xdr:to>
      <xdr:col>15</xdr:col>
      <xdr:colOff>101600</xdr:colOff>
      <xdr:row>98</xdr:row>
      <xdr:rowOff>122991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82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114118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91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60802</xdr:rowOff>
    </xdr:from>
    <xdr:to>
      <xdr:col>10</xdr:col>
      <xdr:colOff>165100</xdr:colOff>
      <xdr:row>98</xdr:row>
      <xdr:rowOff>162402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6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153529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5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62578</xdr:rowOff>
    </xdr:from>
    <xdr:to>
      <xdr:col>6</xdr:col>
      <xdr:colOff>38100</xdr:colOff>
      <xdr:row>98</xdr:row>
      <xdr:rowOff>164178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6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155305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5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135890</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50840"/>
          <a:ext cx="127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82567</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2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135890</xdr:rowOff>
    </xdr:from>
    <xdr:to>
      <xdr:col>55</xdr:col>
      <xdr:colOff>88900</xdr:colOff>
      <xdr:row>31</xdr:row>
      <xdr:rowOff>135890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50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44259</xdr:rowOff>
    </xdr:from>
    <xdr:to>
      <xdr:col>55</xdr:col>
      <xdr:colOff>0</xdr:colOff>
      <xdr:row>39</xdr:row>
      <xdr:rowOff>44259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08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67200</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108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44323</xdr:rowOff>
    </xdr:from>
    <xdr:to>
      <xdr:col>55</xdr:col>
      <xdr:colOff>50800</xdr:colOff>
      <xdr:row>38</xdr:row>
      <xdr:rowOff>145923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5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44259</xdr:rowOff>
    </xdr:from>
    <xdr:to>
      <xdr:col>50</xdr:col>
      <xdr:colOff>114300</xdr:colOff>
      <xdr:row>39</xdr:row>
      <xdr:rowOff>44259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08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22416</xdr:rowOff>
    </xdr:from>
    <xdr:to>
      <xdr:col>50</xdr:col>
      <xdr:colOff>165100</xdr:colOff>
      <xdr:row>38</xdr:row>
      <xdr:rowOff>124016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3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140543</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312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44259</xdr:rowOff>
    </xdr:from>
    <xdr:to>
      <xdr:col>45</xdr:col>
      <xdr:colOff>177800</xdr:colOff>
      <xdr:row>39</xdr:row>
      <xdr:rowOff>44259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308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130048</xdr:rowOff>
    </xdr:from>
    <xdr:to>
      <xdr:col>46</xdr:col>
      <xdr:colOff>38100</xdr:colOff>
      <xdr:row>38</xdr:row>
      <xdr:rowOff>60198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7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76725</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24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44259</xdr:rowOff>
    </xdr:from>
    <xdr:to>
      <xdr:col>41</xdr:col>
      <xdr:colOff>50800</xdr:colOff>
      <xdr:row>39</xdr:row>
      <xdr:rowOff>44259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308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141097</xdr:rowOff>
    </xdr:from>
    <xdr:to>
      <xdr:col>41</xdr:col>
      <xdr:colOff>101600</xdr:colOff>
      <xdr:row>38</xdr:row>
      <xdr:rowOff>71247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8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87774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25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131001</xdr:rowOff>
    </xdr:from>
    <xdr:to>
      <xdr:col>36</xdr:col>
      <xdr:colOff>165100</xdr:colOff>
      <xdr:row>38</xdr:row>
      <xdr:rowOff>61151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7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77678</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24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164909</xdr:rowOff>
    </xdr:from>
    <xdr:to>
      <xdr:col>55</xdr:col>
      <xdr:colOff>50800</xdr:colOff>
      <xdr:row>39</xdr:row>
      <xdr:rowOff>95059</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79836</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49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164909</xdr:rowOff>
    </xdr:from>
    <xdr:to>
      <xdr:col>50</xdr:col>
      <xdr:colOff>165100</xdr:colOff>
      <xdr:row>39</xdr:row>
      <xdr:rowOff>95059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86186</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164909</xdr:rowOff>
    </xdr:from>
    <xdr:to>
      <xdr:col>46</xdr:col>
      <xdr:colOff>38100</xdr:colOff>
      <xdr:row>39</xdr:row>
      <xdr:rowOff>95059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86186</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164909</xdr:rowOff>
    </xdr:from>
    <xdr:to>
      <xdr:col>41</xdr:col>
      <xdr:colOff>101600</xdr:colOff>
      <xdr:row>39</xdr:row>
      <xdr:rowOff>95059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86186</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2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164909</xdr:rowOff>
    </xdr:from>
    <xdr:to>
      <xdr:col>36</xdr:col>
      <xdr:colOff>165100</xdr:colOff>
      <xdr:row>39</xdr:row>
      <xdr:rowOff>95059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86186</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2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22885</xdr:rowOff>
    </xdr:from>
    <xdr:to>
      <xdr:col>54</xdr:col>
      <xdr:colOff>189865</xdr:colOff>
      <xdr:row>59</xdr:row>
      <xdr:rowOff>17190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66835"/>
          <a:ext cx="1270" cy="136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21017</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3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17190</xdr:rowOff>
    </xdr:from>
    <xdr:to>
      <xdr:col>55</xdr:col>
      <xdr:colOff>88900</xdr:colOff>
      <xdr:row>59</xdr:row>
      <xdr:rowOff>17190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3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141012</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22885</xdr:rowOff>
    </xdr:from>
    <xdr:to>
      <xdr:col>55</xdr:col>
      <xdr:colOff>88900</xdr:colOff>
      <xdr:row>51</xdr:row>
      <xdr:rowOff>22885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57995</xdr:rowOff>
    </xdr:from>
    <xdr:to>
      <xdr:col>55</xdr:col>
      <xdr:colOff>0</xdr:colOff>
      <xdr:row>57</xdr:row>
      <xdr:rowOff>46679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659195"/>
          <a:ext cx="838200" cy="16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155249</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584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132372</xdr:rowOff>
    </xdr:from>
    <xdr:to>
      <xdr:col>55</xdr:col>
      <xdr:colOff>50800</xdr:colOff>
      <xdr:row>57</xdr:row>
      <xdr:rowOff>62522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57995</xdr:rowOff>
    </xdr:from>
    <xdr:to>
      <xdr:col>50</xdr:col>
      <xdr:colOff>114300</xdr:colOff>
      <xdr:row>57</xdr:row>
      <xdr:rowOff>9246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659195"/>
          <a:ext cx="889000" cy="12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138087</xdr:rowOff>
    </xdr:from>
    <xdr:to>
      <xdr:col>50</xdr:col>
      <xdr:colOff>165100</xdr:colOff>
      <xdr:row>57</xdr:row>
      <xdr:rowOff>68237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59364</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83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113011</xdr:rowOff>
    </xdr:from>
    <xdr:to>
      <xdr:col>45</xdr:col>
      <xdr:colOff>177800</xdr:colOff>
      <xdr:row>57</xdr:row>
      <xdr:rowOff>9246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714211"/>
          <a:ext cx="889000" cy="6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105149</xdr:rowOff>
    </xdr:from>
    <xdr:to>
      <xdr:col>46</xdr:col>
      <xdr:colOff>38100</xdr:colOff>
      <xdr:row>57</xdr:row>
      <xdr:rowOff>35299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51826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113011</xdr:rowOff>
    </xdr:from>
    <xdr:to>
      <xdr:col>41</xdr:col>
      <xdr:colOff>50800</xdr:colOff>
      <xdr:row>56</xdr:row>
      <xdr:rowOff>134671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714211"/>
          <a:ext cx="889000" cy="2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96291</xdr:rowOff>
    </xdr:from>
    <xdr:to>
      <xdr:col>41</xdr:col>
      <xdr:colOff>101600</xdr:colOff>
      <xdr:row>57</xdr:row>
      <xdr:rowOff>26441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17568</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79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130734</xdr:rowOff>
    </xdr:from>
    <xdr:to>
      <xdr:col>36</xdr:col>
      <xdr:colOff>165100</xdr:colOff>
      <xdr:row>57</xdr:row>
      <xdr:rowOff>60884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52011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167329</xdr:rowOff>
    </xdr:from>
    <xdr:to>
      <xdr:col>55</xdr:col>
      <xdr:colOff>50800</xdr:colOff>
      <xdr:row>57</xdr:row>
      <xdr:rowOff>97479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6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145756</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4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7195</xdr:rowOff>
    </xdr:from>
    <xdr:to>
      <xdr:col>50</xdr:col>
      <xdr:colOff>165100</xdr:colOff>
      <xdr:row>56</xdr:row>
      <xdr:rowOff>108795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6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125322</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38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129896</xdr:rowOff>
    </xdr:from>
    <xdr:to>
      <xdr:col>46</xdr:col>
      <xdr:colOff>38100</xdr:colOff>
      <xdr:row>57</xdr:row>
      <xdr:rowOff>60046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7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51173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82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62211</xdr:rowOff>
    </xdr:from>
    <xdr:to>
      <xdr:col>41</xdr:col>
      <xdr:colOff>101600</xdr:colOff>
      <xdr:row>56</xdr:row>
      <xdr:rowOff>163811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66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8888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43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83871</xdr:rowOff>
    </xdr:from>
    <xdr:to>
      <xdr:col>36</xdr:col>
      <xdr:colOff>165100</xdr:colOff>
      <xdr:row>57</xdr:row>
      <xdr:rowOff>14021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68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30548</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46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82331</xdr:rowOff>
    </xdr:from>
    <xdr:to>
      <xdr:col>54</xdr:col>
      <xdr:colOff>189865</xdr:colOff>
      <xdr:row>78</xdr:row>
      <xdr:rowOff>120782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426731"/>
          <a:ext cx="1270" cy="106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124609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9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120782</xdr:rowOff>
    </xdr:from>
    <xdr:to>
      <xdr:col>55</xdr:col>
      <xdr:colOff>88900</xdr:colOff>
      <xdr:row>78</xdr:row>
      <xdr:rowOff>120782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9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29008</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20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82331</xdr:rowOff>
    </xdr:from>
    <xdr:to>
      <xdr:col>55</xdr:col>
      <xdr:colOff>88900</xdr:colOff>
      <xdr:row>72</xdr:row>
      <xdr:rowOff>82331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42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111454</xdr:rowOff>
    </xdr:from>
    <xdr:to>
      <xdr:col>55</xdr:col>
      <xdr:colOff>0</xdr:colOff>
      <xdr:row>78</xdr:row>
      <xdr:rowOff>120782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484554"/>
          <a:ext cx="838200" cy="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170587</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00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147710</xdr:rowOff>
    </xdr:from>
    <xdr:to>
      <xdr:col>55</xdr:col>
      <xdr:colOff>50800</xdr:colOff>
      <xdr:row>78</xdr:row>
      <xdr:rowOff>77860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4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101775</xdr:rowOff>
    </xdr:from>
    <xdr:to>
      <xdr:col>50</xdr:col>
      <xdr:colOff>114300</xdr:colOff>
      <xdr:row>78</xdr:row>
      <xdr:rowOff>111454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474875"/>
          <a:ext cx="889000" cy="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159474</xdr:rowOff>
    </xdr:from>
    <xdr:to>
      <xdr:col>50</xdr:col>
      <xdr:colOff>165100</xdr:colOff>
      <xdr:row>78</xdr:row>
      <xdr:rowOff>89624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106151</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3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101775</xdr:rowOff>
    </xdr:from>
    <xdr:to>
      <xdr:col>45</xdr:col>
      <xdr:colOff>177800</xdr:colOff>
      <xdr:row>78</xdr:row>
      <xdr:rowOff>107728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74875"/>
          <a:ext cx="889000" cy="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155766</xdr:rowOff>
    </xdr:from>
    <xdr:to>
      <xdr:col>46</xdr:col>
      <xdr:colOff>38100</xdr:colOff>
      <xdr:row>78</xdr:row>
      <xdr:rowOff>85916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5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102443</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3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105615</xdr:rowOff>
    </xdr:from>
    <xdr:to>
      <xdr:col>41</xdr:col>
      <xdr:colOff>50800</xdr:colOff>
      <xdr:row>78</xdr:row>
      <xdr:rowOff>107728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478715"/>
          <a:ext cx="889000" cy="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20613</xdr:rowOff>
    </xdr:from>
    <xdr:to>
      <xdr:col>41</xdr:col>
      <xdr:colOff>101600</xdr:colOff>
      <xdr:row>78</xdr:row>
      <xdr:rowOff>122213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138740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6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24978</xdr:rowOff>
    </xdr:from>
    <xdr:to>
      <xdr:col>36</xdr:col>
      <xdr:colOff>165100</xdr:colOff>
      <xdr:row>78</xdr:row>
      <xdr:rowOff>126578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9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143105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7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69982</xdr:rowOff>
    </xdr:from>
    <xdr:to>
      <xdr:col>55</xdr:col>
      <xdr:colOff>50800</xdr:colOff>
      <xdr:row>79</xdr:row>
      <xdr:rowOff>132</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4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156359</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5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60654</xdr:rowOff>
    </xdr:from>
    <xdr:to>
      <xdr:col>50</xdr:col>
      <xdr:colOff>165100</xdr:colOff>
      <xdr:row>78</xdr:row>
      <xdr:rowOff>162254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3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153381</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52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50975</xdr:rowOff>
    </xdr:from>
    <xdr:to>
      <xdr:col>46</xdr:col>
      <xdr:colOff>38100</xdr:colOff>
      <xdr:row>78</xdr:row>
      <xdr:rowOff>152575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2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143702</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51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56928</xdr:rowOff>
    </xdr:from>
    <xdr:to>
      <xdr:col>41</xdr:col>
      <xdr:colOff>101600</xdr:colOff>
      <xdr:row>78</xdr:row>
      <xdr:rowOff>158528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3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149655</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52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54815</xdr:rowOff>
    </xdr:from>
    <xdr:to>
      <xdr:col>36</xdr:col>
      <xdr:colOff>165100</xdr:colOff>
      <xdr:row>78</xdr:row>
      <xdr:rowOff>156415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2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147542</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2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32310</xdr:rowOff>
    </xdr:from>
    <xdr:to>
      <xdr:col>54</xdr:col>
      <xdr:colOff>189865</xdr:colOff>
      <xdr:row>98</xdr:row>
      <xdr:rowOff>138153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634260"/>
          <a:ext cx="1270" cy="13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141980</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4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138153</xdr:rowOff>
    </xdr:from>
    <xdr:to>
      <xdr:col>55</xdr:col>
      <xdr:colOff>88900</xdr:colOff>
      <xdr:row>98</xdr:row>
      <xdr:rowOff>138153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4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150437</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40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32310</xdr:rowOff>
    </xdr:from>
    <xdr:to>
      <xdr:col>55</xdr:col>
      <xdr:colOff>88900</xdr:colOff>
      <xdr:row>91</xdr:row>
      <xdr:rowOff>32310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63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65450</xdr:rowOff>
    </xdr:from>
    <xdr:to>
      <xdr:col>55</xdr:col>
      <xdr:colOff>0</xdr:colOff>
      <xdr:row>98</xdr:row>
      <xdr:rowOff>128499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867550"/>
          <a:ext cx="838200" cy="6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46384</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505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23507</xdr:rowOff>
    </xdr:from>
    <xdr:to>
      <xdr:col>55</xdr:col>
      <xdr:colOff>50800</xdr:colOff>
      <xdr:row>97</xdr:row>
      <xdr:rowOff>125107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6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118707</xdr:rowOff>
    </xdr:from>
    <xdr:to>
      <xdr:col>50</xdr:col>
      <xdr:colOff>114300</xdr:colOff>
      <xdr:row>98</xdr:row>
      <xdr:rowOff>128499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920807"/>
          <a:ext cx="8890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40887</xdr:rowOff>
    </xdr:from>
    <xdr:to>
      <xdr:col>50</xdr:col>
      <xdr:colOff>165100</xdr:colOff>
      <xdr:row>97</xdr:row>
      <xdr:rowOff>142487</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67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159014</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44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106285</xdr:rowOff>
    </xdr:from>
    <xdr:to>
      <xdr:col>45</xdr:col>
      <xdr:colOff>177800</xdr:colOff>
      <xdr:row>98</xdr:row>
      <xdr:rowOff>118707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908385"/>
          <a:ext cx="889000" cy="1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165709</xdr:rowOff>
    </xdr:from>
    <xdr:to>
      <xdr:col>46</xdr:col>
      <xdr:colOff>38100</xdr:colOff>
      <xdr:row>97</xdr:row>
      <xdr:rowOff>95859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2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112386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40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106285</xdr:rowOff>
    </xdr:from>
    <xdr:to>
      <xdr:col>41</xdr:col>
      <xdr:colOff>50800</xdr:colOff>
      <xdr:row>98</xdr:row>
      <xdr:rowOff>127591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908385"/>
          <a:ext cx="889000" cy="2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53865</xdr:rowOff>
    </xdr:from>
    <xdr:to>
      <xdr:col>41</xdr:col>
      <xdr:colOff>101600</xdr:colOff>
      <xdr:row>97</xdr:row>
      <xdr:rowOff>155465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542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45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36061</xdr:rowOff>
    </xdr:from>
    <xdr:to>
      <xdr:col>36</xdr:col>
      <xdr:colOff>165100</xdr:colOff>
      <xdr:row>97</xdr:row>
      <xdr:rowOff>137661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6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154188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44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14650</xdr:rowOff>
    </xdr:from>
    <xdr:to>
      <xdr:col>55</xdr:col>
      <xdr:colOff>50800</xdr:colOff>
      <xdr:row>98</xdr:row>
      <xdr:rowOff>116250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8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101027</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73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77699</xdr:rowOff>
    </xdr:from>
    <xdr:to>
      <xdr:col>50</xdr:col>
      <xdr:colOff>165100</xdr:colOff>
      <xdr:row>99</xdr:row>
      <xdr:rowOff>7849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87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170426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97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67907</xdr:rowOff>
    </xdr:from>
    <xdr:to>
      <xdr:col>46</xdr:col>
      <xdr:colOff>38100</xdr:colOff>
      <xdr:row>98</xdr:row>
      <xdr:rowOff>169507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87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160634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96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55485</xdr:rowOff>
    </xdr:from>
    <xdr:to>
      <xdr:col>41</xdr:col>
      <xdr:colOff>101600</xdr:colOff>
      <xdr:row>98</xdr:row>
      <xdr:rowOff>157085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85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148212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95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76791</xdr:rowOff>
    </xdr:from>
    <xdr:to>
      <xdr:col>36</xdr:col>
      <xdr:colOff>165100</xdr:colOff>
      <xdr:row>99</xdr:row>
      <xdr:rowOff>6941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87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169518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97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91942</xdr:rowOff>
    </xdr:from>
    <xdr:to>
      <xdr:col>85</xdr:col>
      <xdr:colOff>126364</xdr:colOff>
      <xdr:row>38</xdr:row>
      <xdr:rowOff>10217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35442"/>
          <a:ext cx="1269" cy="1289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14044</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2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10217</xdr:rowOff>
    </xdr:from>
    <xdr:to>
      <xdr:col>86</xdr:col>
      <xdr:colOff>25400</xdr:colOff>
      <xdr:row>38</xdr:row>
      <xdr:rowOff>10217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25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38619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1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91942</xdr:rowOff>
    </xdr:from>
    <xdr:to>
      <xdr:col>86</xdr:col>
      <xdr:colOff>25400</xdr:colOff>
      <xdr:row>30</xdr:row>
      <xdr:rowOff>91942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35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57690</xdr:rowOff>
    </xdr:from>
    <xdr:to>
      <xdr:col>85</xdr:col>
      <xdr:colOff>127000</xdr:colOff>
      <xdr:row>37</xdr:row>
      <xdr:rowOff>77083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401340"/>
          <a:ext cx="838200" cy="1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85336</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086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62459</xdr:rowOff>
    </xdr:from>
    <xdr:to>
      <xdr:col>85</xdr:col>
      <xdr:colOff>177800</xdr:colOff>
      <xdr:row>36</xdr:row>
      <xdr:rowOff>164059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77083</xdr:rowOff>
    </xdr:from>
    <xdr:to>
      <xdr:col>81</xdr:col>
      <xdr:colOff>50800</xdr:colOff>
      <xdr:row>37</xdr:row>
      <xdr:rowOff>82474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420733"/>
          <a:ext cx="889000" cy="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68936</xdr:rowOff>
    </xdr:from>
    <xdr:to>
      <xdr:col>81</xdr:col>
      <xdr:colOff>101600</xdr:colOff>
      <xdr:row>36</xdr:row>
      <xdr:rowOff>170536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15613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01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39192</xdr:rowOff>
    </xdr:from>
    <xdr:to>
      <xdr:col>76</xdr:col>
      <xdr:colOff>114300</xdr:colOff>
      <xdr:row>37</xdr:row>
      <xdr:rowOff>82474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382842"/>
          <a:ext cx="889000" cy="4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82671</xdr:rowOff>
    </xdr:from>
    <xdr:to>
      <xdr:col>76</xdr:col>
      <xdr:colOff>165100</xdr:colOff>
      <xdr:row>37</xdr:row>
      <xdr:rowOff>12821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25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29348</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3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39192</xdr:rowOff>
    </xdr:from>
    <xdr:to>
      <xdr:col>71</xdr:col>
      <xdr:colOff>177800</xdr:colOff>
      <xdr:row>37</xdr:row>
      <xdr:rowOff>57099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382842"/>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110046</xdr:rowOff>
    </xdr:from>
    <xdr:to>
      <xdr:col>72</xdr:col>
      <xdr:colOff>38100</xdr:colOff>
      <xdr:row>37</xdr:row>
      <xdr:rowOff>40196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56723</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5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136315</xdr:rowOff>
    </xdr:from>
    <xdr:to>
      <xdr:col>67</xdr:col>
      <xdr:colOff>101600</xdr:colOff>
      <xdr:row>37</xdr:row>
      <xdr:rowOff>66465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0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82992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08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6890</xdr:rowOff>
    </xdr:from>
    <xdr:to>
      <xdr:col>85</xdr:col>
      <xdr:colOff>177800</xdr:colOff>
      <xdr:row>37</xdr:row>
      <xdr:rowOff>108490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35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93267</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26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26283</xdr:rowOff>
    </xdr:from>
    <xdr:to>
      <xdr:col>81</xdr:col>
      <xdr:colOff>101600</xdr:colOff>
      <xdr:row>37</xdr:row>
      <xdr:rowOff>127883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36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119010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46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31674</xdr:rowOff>
    </xdr:from>
    <xdr:to>
      <xdr:col>76</xdr:col>
      <xdr:colOff>165100</xdr:colOff>
      <xdr:row>37</xdr:row>
      <xdr:rowOff>133274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3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124401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46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159842</xdr:rowOff>
    </xdr:from>
    <xdr:to>
      <xdr:col>72</xdr:col>
      <xdr:colOff>38100</xdr:colOff>
      <xdr:row>37</xdr:row>
      <xdr:rowOff>89992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3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81119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42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6299</xdr:rowOff>
    </xdr:from>
    <xdr:to>
      <xdr:col>67</xdr:col>
      <xdr:colOff>101600</xdr:colOff>
      <xdr:row>37</xdr:row>
      <xdr:rowOff>107899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34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99026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44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6737</xdr:rowOff>
    </xdr:from>
    <xdr:to>
      <xdr:col>85</xdr:col>
      <xdr:colOff>126364</xdr:colOff>
      <xdr:row>58</xdr:row>
      <xdr:rowOff>14157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579237"/>
          <a:ext cx="1269" cy="1379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17984</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6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14157</xdr:rowOff>
    </xdr:from>
    <xdr:to>
      <xdr:col>86</xdr:col>
      <xdr:colOff>25400</xdr:colOff>
      <xdr:row>58</xdr:row>
      <xdr:rowOff>14157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5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124864</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354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329,082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6737</xdr:rowOff>
    </xdr:from>
    <xdr:to>
      <xdr:col>86</xdr:col>
      <xdr:colOff>25400</xdr:colOff>
      <xdr:row>50</xdr:row>
      <xdr:rowOff>6737</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579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74275</xdr:rowOff>
    </xdr:from>
    <xdr:to>
      <xdr:col>85</xdr:col>
      <xdr:colOff>127000</xdr:colOff>
      <xdr:row>57</xdr:row>
      <xdr:rowOff>157586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846925"/>
          <a:ext cx="838200" cy="8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151983</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81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129106</xdr:rowOff>
    </xdr:from>
    <xdr:to>
      <xdr:col>85</xdr:col>
      <xdr:colOff>177800</xdr:colOff>
      <xdr:row>57</xdr:row>
      <xdr:rowOff>59256</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3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132742</xdr:rowOff>
    </xdr:from>
    <xdr:to>
      <xdr:col>81</xdr:col>
      <xdr:colOff>50800</xdr:colOff>
      <xdr:row>57</xdr:row>
      <xdr:rowOff>157586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905392"/>
          <a:ext cx="889000" cy="2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145771</xdr:rowOff>
    </xdr:from>
    <xdr:to>
      <xdr:col>81</xdr:col>
      <xdr:colOff>101600</xdr:colOff>
      <xdr:row>57</xdr:row>
      <xdr:rowOff>75921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92448</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90021</xdr:rowOff>
    </xdr:from>
    <xdr:to>
      <xdr:col>76</xdr:col>
      <xdr:colOff>114300</xdr:colOff>
      <xdr:row>57</xdr:row>
      <xdr:rowOff>132742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862671"/>
          <a:ext cx="889000" cy="4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149196</xdr:rowOff>
    </xdr:from>
    <xdr:to>
      <xdr:col>76</xdr:col>
      <xdr:colOff>165100</xdr:colOff>
      <xdr:row>57</xdr:row>
      <xdr:rowOff>79346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5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95873</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2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90021</xdr:rowOff>
    </xdr:from>
    <xdr:to>
      <xdr:col>71</xdr:col>
      <xdr:colOff>177800</xdr:colOff>
      <xdr:row>57</xdr:row>
      <xdr:rowOff>170204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862671"/>
          <a:ext cx="889000" cy="8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170176</xdr:rowOff>
    </xdr:from>
    <xdr:to>
      <xdr:col>72</xdr:col>
      <xdr:colOff>38100</xdr:colOff>
      <xdr:row>57</xdr:row>
      <xdr:rowOff>100326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7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116853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4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19538</xdr:rowOff>
    </xdr:from>
    <xdr:to>
      <xdr:col>67</xdr:col>
      <xdr:colOff>101600</xdr:colOff>
      <xdr:row>57</xdr:row>
      <xdr:rowOff>121138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9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137665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6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23475</xdr:rowOff>
    </xdr:from>
    <xdr:to>
      <xdr:col>85</xdr:col>
      <xdr:colOff>177800</xdr:colOff>
      <xdr:row>57</xdr:row>
      <xdr:rowOff>125075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9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109852</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1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106786</xdr:rowOff>
    </xdr:from>
    <xdr:to>
      <xdr:col>81</xdr:col>
      <xdr:colOff>101600</xdr:colOff>
      <xdr:row>58</xdr:row>
      <xdr:rowOff>36936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7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28063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7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81942</xdr:rowOff>
    </xdr:from>
    <xdr:to>
      <xdr:col>76</xdr:col>
      <xdr:colOff>165100</xdr:colOff>
      <xdr:row>58</xdr:row>
      <xdr:rowOff>12092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5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3219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94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39221</xdr:rowOff>
    </xdr:from>
    <xdr:to>
      <xdr:col>72</xdr:col>
      <xdr:colOff>38100</xdr:colOff>
      <xdr:row>57</xdr:row>
      <xdr:rowOff>140821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1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131948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0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119404</xdr:rowOff>
    </xdr:from>
    <xdr:to>
      <xdr:col>67</xdr:col>
      <xdr:colOff>101600</xdr:colOff>
      <xdr:row>58</xdr:row>
      <xdr:rowOff>49554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9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40681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8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35116</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08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153243</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8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35116</xdr:rowOff>
    </xdr:from>
    <xdr:to>
      <xdr:col>86</xdr:col>
      <xdr:colOff>25400</xdr:colOff>
      <xdr:row>71</xdr:row>
      <xdr:rowOff>35116</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0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76286</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77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53409</xdr:rowOff>
    </xdr:from>
    <xdr:to>
      <xdr:col>85</xdr:col>
      <xdr:colOff>177800</xdr:colOff>
      <xdr:row>78</xdr:row>
      <xdr:rowOff>155009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2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16890</xdr:rowOff>
    </xdr:from>
    <xdr:to>
      <xdr:col>81</xdr:col>
      <xdr:colOff>101600</xdr:colOff>
      <xdr:row>78</xdr:row>
      <xdr:rowOff>118490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135017</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42208</xdr:rowOff>
    </xdr:from>
    <xdr:to>
      <xdr:col>76</xdr:col>
      <xdr:colOff>165100</xdr:colOff>
      <xdr:row>78</xdr:row>
      <xdr:rowOff>143808</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160335</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19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42818</xdr:rowOff>
    </xdr:from>
    <xdr:to>
      <xdr:col>72</xdr:col>
      <xdr:colOff>38100</xdr:colOff>
      <xdr:row>78</xdr:row>
      <xdr:rowOff>144418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41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160945</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19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57086</xdr:rowOff>
    </xdr:from>
    <xdr:to>
      <xdr:col>67</xdr:col>
      <xdr:colOff>101600</xdr:colOff>
      <xdr:row>78</xdr:row>
      <xdr:rowOff>158686</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3763</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25836</xdr:rowOff>
    </xdr:from>
    <xdr:to>
      <xdr:col>85</xdr:col>
      <xdr:colOff>126364</xdr:colOff>
      <xdr:row>99</xdr:row>
      <xdr:rowOff>158837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627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162664</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713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158837</xdr:rowOff>
    </xdr:from>
    <xdr:to>
      <xdr:col>86</xdr:col>
      <xdr:colOff>25400</xdr:colOff>
      <xdr:row>99</xdr:row>
      <xdr:rowOff>158837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713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143963</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40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25836</xdr:rowOff>
    </xdr:from>
    <xdr:to>
      <xdr:col>86</xdr:col>
      <xdr:colOff>25400</xdr:colOff>
      <xdr:row>91</xdr:row>
      <xdr:rowOff>25836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62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138328</xdr:rowOff>
    </xdr:from>
    <xdr:to>
      <xdr:col>85</xdr:col>
      <xdr:colOff>127000</xdr:colOff>
      <xdr:row>99</xdr:row>
      <xdr:rowOff>166653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7111878"/>
          <a:ext cx="838200" cy="2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96722</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555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73845</xdr:rowOff>
    </xdr:from>
    <xdr:to>
      <xdr:col>85</xdr:col>
      <xdr:colOff>177800</xdr:colOff>
      <xdr:row>98</xdr:row>
      <xdr:rowOff>3995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70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161113</xdr:rowOff>
    </xdr:from>
    <xdr:to>
      <xdr:col>81</xdr:col>
      <xdr:colOff>50800</xdr:colOff>
      <xdr:row>99</xdr:row>
      <xdr:rowOff>166653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7134663"/>
          <a:ext cx="889000" cy="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84066</xdr:rowOff>
    </xdr:from>
    <xdr:to>
      <xdr:col>81</xdr:col>
      <xdr:colOff>101600</xdr:colOff>
      <xdr:row>98</xdr:row>
      <xdr:rowOff>14216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71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30743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48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158533</xdr:rowOff>
    </xdr:from>
    <xdr:to>
      <xdr:col>76</xdr:col>
      <xdr:colOff>114300</xdr:colOff>
      <xdr:row>99</xdr:row>
      <xdr:rowOff>161113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7132083"/>
          <a:ext cx="889000" cy="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120317</xdr:rowOff>
    </xdr:from>
    <xdr:to>
      <xdr:col>76</xdr:col>
      <xdr:colOff>165100</xdr:colOff>
      <xdr:row>98</xdr:row>
      <xdr:rowOff>50467</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750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66994</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52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145774</xdr:rowOff>
    </xdr:from>
    <xdr:to>
      <xdr:col>71</xdr:col>
      <xdr:colOff>177800</xdr:colOff>
      <xdr:row>99</xdr:row>
      <xdr:rowOff>158533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7119324"/>
          <a:ext cx="889000" cy="1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156893</xdr:rowOff>
    </xdr:from>
    <xdr:to>
      <xdr:col>72</xdr:col>
      <xdr:colOff>38100</xdr:colOff>
      <xdr:row>98</xdr:row>
      <xdr:rowOff>87043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787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103570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56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169301</xdr:rowOff>
    </xdr:from>
    <xdr:to>
      <xdr:col>67</xdr:col>
      <xdr:colOff>101600</xdr:colOff>
      <xdr:row>98</xdr:row>
      <xdr:rowOff>99451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79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115978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57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87528</xdr:rowOff>
    </xdr:from>
    <xdr:to>
      <xdr:col>85</xdr:col>
      <xdr:colOff>177800</xdr:colOff>
      <xdr:row>100</xdr:row>
      <xdr:rowOff>17678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706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99</xdr:row>
      <xdr:rowOff>2455</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97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115853</xdr:rowOff>
    </xdr:from>
    <xdr:to>
      <xdr:col>81</xdr:col>
      <xdr:colOff>101600</xdr:colOff>
      <xdr:row>100</xdr:row>
      <xdr:rowOff>46003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708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100</xdr:row>
      <xdr:rowOff>37130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718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110313</xdr:rowOff>
    </xdr:from>
    <xdr:to>
      <xdr:col>76</xdr:col>
      <xdr:colOff>165100</xdr:colOff>
      <xdr:row>100</xdr:row>
      <xdr:rowOff>40463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708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100</xdr:row>
      <xdr:rowOff>31590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717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107733</xdr:rowOff>
    </xdr:from>
    <xdr:to>
      <xdr:col>72</xdr:col>
      <xdr:colOff>38100</xdr:colOff>
      <xdr:row>100</xdr:row>
      <xdr:rowOff>37883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708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100</xdr:row>
      <xdr:rowOff>29010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717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94974</xdr:rowOff>
    </xdr:from>
    <xdr:to>
      <xdr:col>67</xdr:col>
      <xdr:colOff>101600</xdr:colOff>
      <xdr:row>100</xdr:row>
      <xdr:rowOff>25124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70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100</xdr:row>
      <xdr:rowOff>16251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716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132461</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447411"/>
          <a:ext cx="1269"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83456</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70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79138</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22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132461</xdr:rowOff>
    </xdr:from>
    <xdr:to>
      <xdr:col>116</xdr:col>
      <xdr:colOff>152400</xdr:colOff>
      <xdr:row>31</xdr:row>
      <xdr:rowOff>132461</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44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906</xdr:rowOff>
    </xdr:from>
    <xdr:ext cx="313932"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1600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149479</xdr:rowOff>
    </xdr:from>
    <xdr:to>
      <xdr:col>116</xdr:col>
      <xdr:colOff>114300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144526</xdr:rowOff>
    </xdr:from>
    <xdr:to>
      <xdr:col>112</xdr:col>
      <xdr:colOff>38100</xdr:colOff>
      <xdr:row>39</xdr:row>
      <xdr:rowOff>74676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91203</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115570</xdr:rowOff>
    </xdr:from>
    <xdr:to>
      <xdr:col>107</xdr:col>
      <xdr:colOff>101600</xdr:colOff>
      <xdr:row>39</xdr:row>
      <xdr:rowOff>45720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62247</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154432</xdr:rowOff>
    </xdr:from>
    <xdr:to>
      <xdr:col>102</xdr:col>
      <xdr:colOff>165100</xdr:colOff>
      <xdr:row>39</xdr:row>
      <xdr:rowOff>84582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101109</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88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90060</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99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127906</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43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衛生費については、新火葬場建設事業の減少や新型コロナウイルスワクチン接種をはじめとする感染症対策経費の減少により、住民一人当たり</a:t>
          </a:r>
          <a:r>
            <a:rPr kumimoji="1" lang="en-US" altLang="ja-JP" sz="1300">
              <a:latin typeface="ＭＳ Ｐゴシック" panose="020B0600070205080204" pitchFamily="50" charset="-128"/>
              <a:ea typeface="ＭＳ Ｐゴシック" panose="020B0600070205080204" pitchFamily="50" charset="-128"/>
            </a:rPr>
            <a:t>31,501</a:t>
          </a:r>
          <a:r>
            <a:rPr kumimoji="1" lang="ja-JP" altLang="en-US" sz="1300">
              <a:latin typeface="ＭＳ Ｐゴシック" panose="020B0600070205080204" pitchFamily="50" charset="-128"/>
              <a:ea typeface="ＭＳ Ｐゴシック" panose="020B0600070205080204" pitchFamily="50" charset="-128"/>
            </a:rPr>
            <a:t>円と前年度に比べ</a:t>
          </a:r>
          <a:r>
            <a:rPr kumimoji="1" lang="en-US" altLang="ja-JP" sz="1300">
              <a:latin typeface="ＭＳ Ｐゴシック" panose="020B0600070205080204" pitchFamily="50" charset="-128"/>
              <a:ea typeface="ＭＳ Ｐゴシック" panose="020B0600070205080204" pitchFamily="50" charset="-128"/>
            </a:rPr>
            <a:t>15,846</a:t>
          </a:r>
          <a:r>
            <a:rPr kumimoji="1" lang="ja-JP" altLang="en-US" sz="1300">
              <a:latin typeface="ＭＳ Ｐゴシック" panose="020B0600070205080204" pitchFamily="50" charset="-128"/>
              <a:ea typeface="ＭＳ Ｐゴシック" panose="020B0600070205080204" pitchFamily="50" charset="-128"/>
            </a:rPr>
            <a:t>円減少となった。</a:t>
          </a:r>
        </a:p>
        <a:p>
          <a:r>
            <a:rPr kumimoji="1" lang="ja-JP" altLang="en-US" sz="1300">
              <a:latin typeface="ＭＳ Ｐゴシック" panose="020B0600070205080204" pitchFamily="50" charset="-128"/>
              <a:ea typeface="ＭＳ Ｐゴシック" panose="020B0600070205080204" pitchFamily="50" charset="-128"/>
            </a:rPr>
            <a:t>　教育費ついては、住民一人当たり</a:t>
          </a:r>
          <a:r>
            <a:rPr kumimoji="1" lang="en-US" altLang="ja-JP" sz="1300">
              <a:latin typeface="ＭＳ Ｐゴシック" panose="020B0600070205080204" pitchFamily="50" charset="-128"/>
              <a:ea typeface="ＭＳ Ｐゴシック" panose="020B0600070205080204" pitchFamily="50" charset="-128"/>
            </a:rPr>
            <a:t>51,810</a:t>
          </a:r>
          <a:r>
            <a:rPr kumimoji="1" lang="ja-JP" altLang="en-US" sz="1300">
              <a:latin typeface="ＭＳ Ｐゴシック" panose="020B0600070205080204" pitchFamily="50" charset="-128"/>
              <a:ea typeface="ＭＳ Ｐゴシック" panose="020B0600070205080204" pitchFamily="50" charset="-128"/>
            </a:rPr>
            <a:t>円と前年度に比べ</a:t>
          </a:r>
          <a:r>
            <a:rPr kumimoji="1" lang="en-US" altLang="ja-JP" sz="1300">
              <a:latin typeface="ＭＳ Ｐゴシック" panose="020B0600070205080204" pitchFamily="50" charset="-128"/>
              <a:ea typeface="ＭＳ Ｐゴシック" panose="020B0600070205080204" pitchFamily="50" charset="-128"/>
            </a:rPr>
            <a:t>18,222</a:t>
          </a:r>
          <a:r>
            <a:rPr kumimoji="1" lang="ja-JP" altLang="en-US" sz="1300">
              <a:latin typeface="ＭＳ Ｐゴシック" panose="020B0600070205080204" pitchFamily="50" charset="-128"/>
              <a:ea typeface="ＭＳ Ｐゴシック" panose="020B0600070205080204" pitchFamily="50" charset="-128"/>
            </a:rPr>
            <a:t>円増加した。これは、小学校の長寿命化改良事業や小中学校特別教室空調設備工事による増加が主な要因となっている。</a:t>
          </a:r>
        </a:p>
        <a:p>
          <a:r>
            <a:rPr kumimoji="1" lang="ja-JP" altLang="en-US" sz="1300">
              <a:latin typeface="ＭＳ Ｐゴシック" panose="020B0600070205080204" pitchFamily="50" charset="-128"/>
              <a:ea typeface="ＭＳ Ｐゴシック" panose="020B0600070205080204" pitchFamily="50" charset="-128"/>
            </a:rPr>
            <a:t>　また、公債費については、住民一人当たり</a:t>
          </a:r>
          <a:r>
            <a:rPr kumimoji="1" lang="en-US" altLang="ja-JP" sz="1300">
              <a:latin typeface="ＭＳ Ｐゴシック" panose="020B0600070205080204" pitchFamily="50" charset="-128"/>
              <a:ea typeface="ＭＳ Ｐゴシック" panose="020B0600070205080204" pitchFamily="50" charset="-128"/>
            </a:rPr>
            <a:t>26,376</a:t>
          </a:r>
          <a:r>
            <a:rPr kumimoji="1" lang="ja-JP" altLang="en-US" sz="1300">
              <a:latin typeface="ＭＳ Ｐゴシック" panose="020B0600070205080204" pitchFamily="50" charset="-128"/>
              <a:ea typeface="ＭＳ Ｐゴシック" panose="020B0600070205080204" pitchFamily="50" charset="-128"/>
            </a:rPr>
            <a:t>円と類似団体の中でも低い水準となっているが、令和４年度は庁舎整備事業債の元金償還が始まったことにより</a:t>
          </a:r>
          <a:r>
            <a:rPr kumimoji="1" lang="en-US" altLang="ja-JP" sz="1300">
              <a:latin typeface="ＭＳ Ｐゴシック" panose="020B0600070205080204" pitchFamily="50" charset="-128"/>
              <a:ea typeface="ＭＳ Ｐゴシック" panose="020B0600070205080204" pitchFamily="50" charset="-128"/>
            </a:rPr>
            <a:t>2,602</a:t>
          </a:r>
          <a:r>
            <a:rPr kumimoji="1" lang="ja-JP" altLang="en-US" sz="1300">
              <a:latin typeface="ＭＳ Ｐゴシック" panose="020B0600070205080204" pitchFamily="50" charset="-128"/>
              <a:ea typeface="ＭＳ Ｐゴシック" panose="020B0600070205080204" pitchFamily="50" charset="-128"/>
            </a:rPr>
            <a:t>円増加した。また、今後は火葬場整備事業債の元金償還が始まることや、小中学校の長寿命化等の大型事業も続くことにより、増加していく見通しとなっている。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愛知県弥富市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財政調整基金については、前年度に引き続き積立を行い、前年度に比べ</a:t>
          </a:r>
          <a:r>
            <a:rPr kumimoji="1" lang="en-US" altLang="ja-JP" sz="1400">
              <a:latin typeface="ＭＳ ゴシック" pitchFamily="49" charset="-128"/>
              <a:ea typeface="ＭＳ ゴシック" pitchFamily="49" charset="-128"/>
            </a:rPr>
            <a:t>2.44</a:t>
          </a:r>
          <a:r>
            <a:rPr kumimoji="1" lang="ja-JP" altLang="en-US" sz="1400">
              <a:latin typeface="ＭＳ ゴシック" pitchFamily="49" charset="-128"/>
              <a:ea typeface="ＭＳ ゴシック" pitchFamily="49" charset="-128"/>
            </a:rPr>
            <a:t>ポイント上昇した。市税の増加等により一般財源等は増加し、実質収支は</a:t>
          </a:r>
          <a:r>
            <a:rPr kumimoji="1" lang="en-US" altLang="ja-JP" sz="1400">
              <a:latin typeface="ＭＳ ゴシック" pitchFamily="49" charset="-128"/>
              <a:ea typeface="ＭＳ ゴシック" pitchFamily="49" charset="-128"/>
            </a:rPr>
            <a:t>1.39</a:t>
          </a:r>
          <a:r>
            <a:rPr kumimoji="1" lang="ja-JP" altLang="en-US" sz="1400">
              <a:latin typeface="ＭＳ ゴシック" pitchFamily="49" charset="-128"/>
              <a:ea typeface="ＭＳ ゴシック" pitchFamily="49" charset="-128"/>
            </a:rPr>
            <a:t>ポイント上昇した。</a:t>
          </a:r>
        </a:p>
        <a:p>
          <a:r>
            <a:rPr kumimoji="1" lang="ja-JP" altLang="en-US" sz="1400">
              <a:latin typeface="ＭＳ ゴシック" pitchFamily="49" charset="-128"/>
              <a:ea typeface="ＭＳ ゴシック" pitchFamily="49" charset="-128"/>
            </a:rPr>
            <a:t>　実質単年度収支は減少したが３年連続の黒字となった。減少の要因は、単年度収支は増加したものの、財政調整基金の積立額が減少したためである。基金全体の残高は依然として厳しい状況であり、行財政改革を推進し、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愛知県弥富市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特別会計等に実質収支額の減少はあったものの、一般会計、公共下水道事業会計及び全ての特別会計で黒字となっている。市税の増加による一般財源等の増加により、一般会計の実質収支額が伸びたことで全体として黒字幅が大きくなった。また、公共下水道事業会計と農業集落排水事業会計について、本市は公共下水道の整備途中であり、農業集落排水については整備後</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年を経過するものも多く機能強化対策工事が続くことから、下水道資本費平準化債の活用による下水道整備費用の平準化かつ歳入確保を行っていく。引き続き各種経費の削減や歳入確保に取り組み、安定した財政運営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愛知県弥富市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主に一般会計の元利償還金において庁舎建設事業に係る元金償還が開始したことにより</a:t>
          </a:r>
          <a:r>
            <a:rPr kumimoji="1" lang="en-US" altLang="ja-JP" sz="1400">
              <a:latin typeface="ＭＳ ゴシック" pitchFamily="49" charset="-128"/>
              <a:ea typeface="ＭＳ ゴシック" pitchFamily="49" charset="-128"/>
            </a:rPr>
            <a:t>109</a:t>
          </a:r>
          <a:r>
            <a:rPr kumimoji="1" lang="ja-JP" altLang="en-US" sz="1400">
              <a:latin typeface="ＭＳ ゴシック" pitchFamily="49" charset="-128"/>
              <a:ea typeface="ＭＳ ゴシック" pitchFamily="49" charset="-128"/>
            </a:rPr>
            <a:t>百万円増加し、また、これに伴う算入公債費等の増加等が減少要因となり、結果として、実質公債費比率の分子は</a:t>
          </a:r>
          <a:r>
            <a:rPr kumimoji="1" lang="en-US" altLang="ja-JP" sz="1400">
              <a:latin typeface="ＭＳ ゴシック" pitchFamily="49" charset="-128"/>
              <a:ea typeface="ＭＳ ゴシック" pitchFamily="49" charset="-128"/>
            </a:rPr>
            <a:t>54</a:t>
          </a:r>
          <a:r>
            <a:rPr kumimoji="1" lang="ja-JP" altLang="en-US" sz="1400">
              <a:latin typeface="ＭＳ ゴシック" pitchFamily="49" charset="-128"/>
              <a:ea typeface="ＭＳ ゴシック" pitchFamily="49" charset="-128"/>
            </a:rPr>
            <a:t>百万円増加した。今後については、火葬場整備事業債等の元金償還が始まることと、公共施設の長寿命化等の大型事業や海部南部消防組合の庁舎建設事業等に係る地方債により今後も増加することが見込まれ、積極的な財源確保及び行政コストの削減に努める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愛知県弥富市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将来負担額においては、一般会計等に係る地方債の現在高が</a:t>
          </a:r>
          <a:r>
            <a:rPr kumimoji="1" lang="en-US" altLang="ja-JP" sz="1400">
              <a:latin typeface="ＭＳ ゴシック" pitchFamily="49" charset="-128"/>
              <a:ea typeface="ＭＳ ゴシック" pitchFamily="49" charset="-128"/>
            </a:rPr>
            <a:t>390</a:t>
          </a:r>
          <a:r>
            <a:rPr kumimoji="1" lang="ja-JP" altLang="en-US" sz="1400">
              <a:latin typeface="ＭＳ ゴシック" pitchFamily="49" charset="-128"/>
              <a:ea typeface="ＭＳ ゴシック" pitchFamily="49" charset="-128"/>
            </a:rPr>
            <a:t>百万円の増加となったものの、公営企業等繰入見込額の減少や充当可能財源等が増加したことで、将来負担比率の分子は</a:t>
          </a:r>
          <a:r>
            <a:rPr kumimoji="1" lang="en-US" altLang="ja-JP" sz="1400">
              <a:latin typeface="ＭＳ ゴシック" pitchFamily="49" charset="-128"/>
              <a:ea typeface="ＭＳ ゴシック" pitchFamily="49" charset="-128"/>
            </a:rPr>
            <a:t>117</a:t>
          </a:r>
          <a:r>
            <a:rPr kumimoji="1" lang="ja-JP" altLang="en-US" sz="1400">
              <a:latin typeface="ＭＳ ゴシック" pitchFamily="49" charset="-128"/>
              <a:ea typeface="ＭＳ ゴシック" pitchFamily="49" charset="-128"/>
            </a:rPr>
            <a:t>百万円の増加となった。</a:t>
          </a:r>
        </a:p>
        <a:p>
          <a:r>
            <a:rPr kumimoji="1" lang="ja-JP" altLang="en-US" sz="1400">
              <a:latin typeface="ＭＳ ゴシック" pitchFamily="49" charset="-128"/>
              <a:ea typeface="ＭＳ ゴシック" pitchFamily="49" charset="-128"/>
            </a:rPr>
            <a:t>　今後控えている小中学校の長寿命化改良事業等により地方債の発行額は増加し、充当可能基金の増加も見込めないことから、将来負担比率は上昇することを想定し、将来世代の負担を過大なものにしないために、行政改革実施計画に基づき、事務事業の合理化・効率化に取り組んで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愛知県弥富市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令和４年度当初予算においては、財政調整基金約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百万円、その他特定目的金約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百万円を取り崩す予定であったが、令和３年度からの繰越金や市税の増額補正等の影響もあり、最終的には財政調整基金と減債基金の取り崩しは無くなり、財政調整基金に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百万円の積立を行った結果、基金全体として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今後も老朽化した公共施設の長寿命化等が控えているため、公共施設の集約化・複合化・廃止等を踏まえた公共施設等の適正管理を行いながら、基金全体の管理運営に努める。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：庁舎、学校その他の公共施設の整備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・森林環境譲与税基金：木材利用の促進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・三ツ又池保全基金　：市内の公園である三ツ又池公園の保全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・地域福祉振興基金　：福祉活動の促進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：令和４年度においては取崩しはなく、新たに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・森林環境譲与税基金：弥生小学校長寿命化改良事業にあわせ、木材利用のため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また、令和４年度の森林環境譲与税を公共施設整備の際の木材利用のため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・三ツ又池保全基金　：三ツ又池公園維持管理費として毎年約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百万円取崩しているため。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：公共施設再配置計画に基づき、施設の長寿命化や集約化・複合化・廃止等に充てる方針である。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・森林環境譲与税基金：公共施設の長寿命化等の際に充てる方針である。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・三ツ又池保全基金　：今後も公園の維持管理費用として毎年取崩す方針である。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・地域福祉振興基金　：福祉施設の修繕に充てる方針である。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令和３年度からの繰越金や市税の増額補正等の影響もあり、最終的には財政調整基金の取り崩しは無くなり、財政調整基金に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継続的に増加している障害福祉サービス等の扶助費や介護保険、後期高齢者医療特別会計への繰出金だけでなく、公共施設の長寿命化等も控えているため、人件費や物件費増加の抑制に努め、事業見直し等の行財政改革の推進により、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％を下回らないような慎重な財政運営に努める。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令和３年度は、普通交付税の追加交付の中の臨時財政対策債償還基金費により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百万円増加したが、令和４年度においてはこのような普通交付税の追加交付はなく、利子分の積立のみを行った。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庁舎整備事業債の元金償還が本格化し、今後も公共施設の長寿命化等も控えていることから公債費は増加する見込みである。しかし、目下の財政状況では基金残高を増加させることは厳しい状況である。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81</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82</v>
      </c>
      <c r="C2" s="182"/>
      <c r="D2" s="183"/>
    </row>
    <row r="3" spans="1:119" ht="18.75" customHeight="1" thickBot="1" x14ac:dyDescent="0.2">
      <c r="A3" s="181"/>
      <c r="B3" s="380" t="s">
        <v>83</v>
      </c>
      <c r="C3" s="381"/>
      <c r="D3" s="381"/>
      <c r="E3" s="382"/>
      <c r="F3" s="382"/>
      <c r="G3" s="382"/>
      <c r="H3" s="382"/>
      <c r="I3" s="382"/>
      <c r="J3" s="382"/>
      <c r="K3" s="382"/>
      <c r="L3" s="382" t="s">
        <v>84</v>
      </c>
      <c r="M3" s="382"/>
      <c r="N3" s="382"/>
      <c r="O3" s="382"/>
      <c r="P3" s="382"/>
      <c r="Q3" s="382"/>
      <c r="R3" s="389"/>
      <c r="S3" s="389"/>
      <c r="T3" s="389"/>
      <c r="U3" s="389"/>
      <c r="V3" s="390"/>
      <c r="W3" s="364" t="s">
        <v>85</v>
      </c>
      <c r="X3" s="365"/>
      <c r="Y3" s="365"/>
      <c r="Z3" s="365"/>
      <c r="AA3" s="365"/>
      <c r="AB3" s="381"/>
      <c r="AC3" s="389" t="s">
        <v>86</v>
      </c>
      <c r="AD3" s="365"/>
      <c r="AE3" s="365"/>
      <c r="AF3" s="365"/>
      <c r="AG3" s="365"/>
      <c r="AH3" s="365"/>
      <c r="AI3" s="365"/>
      <c r="AJ3" s="365"/>
      <c r="AK3" s="365"/>
      <c r="AL3" s="366"/>
      <c r="AM3" s="364" t="s">
        <v>87</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88</v>
      </c>
      <c r="BO3" s="365"/>
      <c r="BP3" s="365"/>
      <c r="BQ3" s="365"/>
      <c r="BR3" s="365"/>
      <c r="BS3" s="365"/>
      <c r="BT3" s="365"/>
      <c r="BU3" s="366"/>
      <c r="BV3" s="364" t="s">
        <v>89</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90</v>
      </c>
      <c r="CU3" s="365"/>
      <c r="CV3" s="365"/>
      <c r="CW3" s="365"/>
      <c r="CX3" s="365"/>
      <c r="CY3" s="365"/>
      <c r="CZ3" s="365"/>
      <c r="DA3" s="366"/>
      <c r="DB3" s="364" t="s">
        <v>91</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92</v>
      </c>
      <c r="AZ4" s="368"/>
      <c r="BA4" s="368"/>
      <c r="BB4" s="368"/>
      <c r="BC4" s="368"/>
      <c r="BD4" s="368"/>
      <c r="BE4" s="368"/>
      <c r="BF4" s="368"/>
      <c r="BG4" s="368"/>
      <c r="BH4" s="368"/>
      <c r="BI4" s="368"/>
      <c r="BJ4" s="368"/>
      <c r="BK4" s="368"/>
      <c r="BL4" s="368"/>
      <c r="BM4" s="369"/>
      <c r="BN4" s="370">
        <v>18461820</v>
      </c>
      <c r="BO4" s="371"/>
      <c r="BP4" s="371"/>
      <c r="BQ4" s="371"/>
      <c r="BR4" s="371"/>
      <c r="BS4" s="371"/>
      <c r="BT4" s="371"/>
      <c r="BU4" s="372"/>
      <c r="BV4" s="370">
        <v>18565493</v>
      </c>
      <c r="BW4" s="371"/>
      <c r="BX4" s="371"/>
      <c r="BY4" s="371"/>
      <c r="BZ4" s="371"/>
      <c r="CA4" s="371"/>
      <c r="CB4" s="371"/>
      <c r="CC4" s="372"/>
      <c r="CD4" s="373" t="s">
        <v>93</v>
      </c>
      <c r="CE4" s="374"/>
      <c r="CF4" s="374"/>
      <c r="CG4" s="374"/>
      <c r="CH4" s="374"/>
      <c r="CI4" s="374"/>
      <c r="CJ4" s="374"/>
      <c r="CK4" s="374"/>
      <c r="CL4" s="374"/>
      <c r="CM4" s="374"/>
      <c r="CN4" s="374"/>
      <c r="CO4" s="374"/>
      <c r="CP4" s="374"/>
      <c r="CQ4" s="374"/>
      <c r="CR4" s="374"/>
      <c r="CS4" s="375"/>
      <c r="CT4" s="376">
        <v>8.4</v>
      </c>
      <c r="CU4" s="377"/>
      <c r="CV4" s="377"/>
      <c r="CW4" s="377"/>
      <c r="CX4" s="377"/>
      <c r="CY4" s="377"/>
      <c r="CZ4" s="377"/>
      <c r="DA4" s="378"/>
      <c r="DB4" s="376">
        <v>7</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94</v>
      </c>
      <c r="AN5" s="437"/>
      <c r="AO5" s="437"/>
      <c r="AP5" s="437"/>
      <c r="AQ5" s="437"/>
      <c r="AR5" s="437"/>
      <c r="AS5" s="437"/>
      <c r="AT5" s="438"/>
      <c r="AU5" s="439" t="s">
        <v>95</v>
      </c>
      <c r="AV5" s="440"/>
      <c r="AW5" s="440"/>
      <c r="AX5" s="440"/>
      <c r="AY5" s="441" t="s">
        <v>96</v>
      </c>
      <c r="AZ5" s="442"/>
      <c r="BA5" s="442"/>
      <c r="BB5" s="442"/>
      <c r="BC5" s="442"/>
      <c r="BD5" s="442"/>
      <c r="BE5" s="442"/>
      <c r="BF5" s="442"/>
      <c r="BG5" s="442"/>
      <c r="BH5" s="442"/>
      <c r="BI5" s="442"/>
      <c r="BJ5" s="442"/>
      <c r="BK5" s="442"/>
      <c r="BL5" s="442"/>
      <c r="BM5" s="443"/>
      <c r="BN5" s="407">
        <v>17526275</v>
      </c>
      <c r="BO5" s="408"/>
      <c r="BP5" s="408"/>
      <c r="BQ5" s="408"/>
      <c r="BR5" s="408"/>
      <c r="BS5" s="408"/>
      <c r="BT5" s="408"/>
      <c r="BU5" s="409"/>
      <c r="BV5" s="407">
        <v>17768644</v>
      </c>
      <c r="BW5" s="408"/>
      <c r="BX5" s="408"/>
      <c r="BY5" s="408"/>
      <c r="BZ5" s="408"/>
      <c r="CA5" s="408"/>
      <c r="CB5" s="408"/>
      <c r="CC5" s="409"/>
      <c r="CD5" s="410" t="s">
        <v>97</v>
      </c>
      <c r="CE5" s="411"/>
      <c r="CF5" s="411"/>
      <c r="CG5" s="411"/>
      <c r="CH5" s="411"/>
      <c r="CI5" s="411"/>
      <c r="CJ5" s="411"/>
      <c r="CK5" s="411"/>
      <c r="CL5" s="411"/>
      <c r="CM5" s="411"/>
      <c r="CN5" s="411"/>
      <c r="CO5" s="411"/>
      <c r="CP5" s="411"/>
      <c r="CQ5" s="411"/>
      <c r="CR5" s="411"/>
      <c r="CS5" s="412"/>
      <c r="CT5" s="404">
        <v>89.3</v>
      </c>
      <c r="CU5" s="405"/>
      <c r="CV5" s="405"/>
      <c r="CW5" s="405"/>
      <c r="CX5" s="405"/>
      <c r="CY5" s="405"/>
      <c r="CZ5" s="405"/>
      <c r="DA5" s="406"/>
      <c r="DB5" s="404">
        <v>86.2</v>
      </c>
      <c r="DC5" s="405"/>
      <c r="DD5" s="405"/>
      <c r="DE5" s="405"/>
      <c r="DF5" s="405"/>
      <c r="DG5" s="405"/>
      <c r="DH5" s="405"/>
      <c r="DI5" s="406"/>
    </row>
    <row r="6" spans="1:119" ht="18.75" customHeight="1" x14ac:dyDescent="0.15">
      <c r="A6" s="181"/>
      <c r="B6" s="413" t="s">
        <v>98</v>
      </c>
      <c r="C6" s="414"/>
      <c r="D6" s="414"/>
      <c r="E6" s="415"/>
      <c r="F6" s="415"/>
      <c r="G6" s="415"/>
      <c r="H6" s="415"/>
      <c r="I6" s="415"/>
      <c r="J6" s="415"/>
      <c r="K6" s="415"/>
      <c r="L6" s="415" t="s">
        <v>99</v>
      </c>
      <c r="M6" s="415"/>
      <c r="N6" s="415"/>
      <c r="O6" s="415"/>
      <c r="P6" s="415"/>
      <c r="Q6" s="415"/>
      <c r="R6" s="419"/>
      <c r="S6" s="419"/>
      <c r="T6" s="419"/>
      <c r="U6" s="419"/>
      <c r="V6" s="420"/>
      <c r="W6" s="423" t="s">
        <v>100</v>
      </c>
      <c r="X6" s="424"/>
      <c r="Y6" s="424"/>
      <c r="Z6" s="424"/>
      <c r="AA6" s="424"/>
      <c r="AB6" s="414"/>
      <c r="AC6" s="427" t="s">
        <v>101</v>
      </c>
      <c r="AD6" s="428"/>
      <c r="AE6" s="428"/>
      <c r="AF6" s="428"/>
      <c r="AG6" s="428"/>
      <c r="AH6" s="428"/>
      <c r="AI6" s="428"/>
      <c r="AJ6" s="428"/>
      <c r="AK6" s="428"/>
      <c r="AL6" s="429"/>
      <c r="AM6" s="436" t="s">
        <v>102</v>
      </c>
      <c r="AN6" s="437"/>
      <c r="AO6" s="437"/>
      <c r="AP6" s="437"/>
      <c r="AQ6" s="437"/>
      <c r="AR6" s="437"/>
      <c r="AS6" s="437"/>
      <c r="AT6" s="438"/>
      <c r="AU6" s="439" t="s">
        <v>95</v>
      </c>
      <c r="AV6" s="440"/>
      <c r="AW6" s="440"/>
      <c r="AX6" s="440"/>
      <c r="AY6" s="441" t="s">
        <v>103</v>
      </c>
      <c r="AZ6" s="442"/>
      <c r="BA6" s="442"/>
      <c r="BB6" s="442"/>
      <c r="BC6" s="442"/>
      <c r="BD6" s="442"/>
      <c r="BE6" s="442"/>
      <c r="BF6" s="442"/>
      <c r="BG6" s="442"/>
      <c r="BH6" s="442"/>
      <c r="BI6" s="442"/>
      <c r="BJ6" s="442"/>
      <c r="BK6" s="442"/>
      <c r="BL6" s="442"/>
      <c r="BM6" s="443"/>
      <c r="BN6" s="407">
        <v>935545</v>
      </c>
      <c r="BO6" s="408"/>
      <c r="BP6" s="408"/>
      <c r="BQ6" s="408"/>
      <c r="BR6" s="408"/>
      <c r="BS6" s="408"/>
      <c r="BT6" s="408"/>
      <c r="BU6" s="409"/>
      <c r="BV6" s="407">
        <v>796849</v>
      </c>
      <c r="BW6" s="408"/>
      <c r="BX6" s="408"/>
      <c r="BY6" s="408"/>
      <c r="BZ6" s="408"/>
      <c r="CA6" s="408"/>
      <c r="CB6" s="408"/>
      <c r="CC6" s="409"/>
      <c r="CD6" s="410" t="s">
        <v>104</v>
      </c>
      <c r="CE6" s="411"/>
      <c r="CF6" s="411"/>
      <c r="CG6" s="411"/>
      <c r="CH6" s="411"/>
      <c r="CI6" s="411"/>
      <c r="CJ6" s="411"/>
      <c r="CK6" s="411"/>
      <c r="CL6" s="411"/>
      <c r="CM6" s="411"/>
      <c r="CN6" s="411"/>
      <c r="CO6" s="411"/>
      <c r="CP6" s="411"/>
      <c r="CQ6" s="411"/>
      <c r="CR6" s="411"/>
      <c r="CS6" s="412"/>
      <c r="CT6" s="444">
        <v>91</v>
      </c>
      <c r="CU6" s="445"/>
      <c r="CV6" s="445"/>
      <c r="CW6" s="445"/>
      <c r="CX6" s="445"/>
      <c r="CY6" s="445"/>
      <c r="CZ6" s="445"/>
      <c r="DA6" s="446"/>
      <c r="DB6" s="444">
        <v>92.5</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105</v>
      </c>
      <c r="AN7" s="437"/>
      <c r="AO7" s="437"/>
      <c r="AP7" s="437"/>
      <c r="AQ7" s="437"/>
      <c r="AR7" s="437"/>
      <c r="AS7" s="437"/>
      <c r="AT7" s="438"/>
      <c r="AU7" s="439" t="s">
        <v>95</v>
      </c>
      <c r="AV7" s="440"/>
      <c r="AW7" s="440"/>
      <c r="AX7" s="440"/>
      <c r="AY7" s="441" t="s">
        <v>106</v>
      </c>
      <c r="AZ7" s="442"/>
      <c r="BA7" s="442"/>
      <c r="BB7" s="442"/>
      <c r="BC7" s="442"/>
      <c r="BD7" s="442"/>
      <c r="BE7" s="442"/>
      <c r="BF7" s="442"/>
      <c r="BG7" s="442"/>
      <c r="BH7" s="442"/>
      <c r="BI7" s="442"/>
      <c r="BJ7" s="442"/>
      <c r="BK7" s="442"/>
      <c r="BL7" s="442"/>
      <c r="BM7" s="443"/>
      <c r="BN7" s="407">
        <v>0</v>
      </c>
      <c r="BO7" s="408"/>
      <c r="BP7" s="408"/>
      <c r="BQ7" s="408"/>
      <c r="BR7" s="408"/>
      <c r="BS7" s="408"/>
      <c r="BT7" s="408"/>
      <c r="BU7" s="409"/>
      <c r="BV7" s="407">
        <v>10132</v>
      </c>
      <c r="BW7" s="408"/>
      <c r="BX7" s="408"/>
      <c r="BY7" s="408"/>
      <c r="BZ7" s="408"/>
      <c r="CA7" s="408"/>
      <c r="CB7" s="408"/>
      <c r="CC7" s="409"/>
      <c r="CD7" s="410" t="s">
        <v>107</v>
      </c>
      <c r="CE7" s="411"/>
      <c r="CF7" s="411"/>
      <c r="CG7" s="411"/>
      <c r="CH7" s="411"/>
      <c r="CI7" s="411"/>
      <c r="CJ7" s="411"/>
      <c r="CK7" s="411"/>
      <c r="CL7" s="411"/>
      <c r="CM7" s="411"/>
      <c r="CN7" s="411"/>
      <c r="CO7" s="411"/>
      <c r="CP7" s="411"/>
      <c r="CQ7" s="411"/>
      <c r="CR7" s="411"/>
      <c r="CS7" s="412"/>
      <c r="CT7" s="407">
        <v>11108377</v>
      </c>
      <c r="CU7" s="408"/>
      <c r="CV7" s="408"/>
      <c r="CW7" s="408"/>
      <c r="CX7" s="408"/>
      <c r="CY7" s="408"/>
      <c r="CZ7" s="408"/>
      <c r="DA7" s="409"/>
      <c r="DB7" s="407">
        <v>11197415</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108</v>
      </c>
      <c r="AN8" s="437"/>
      <c r="AO8" s="437"/>
      <c r="AP8" s="437"/>
      <c r="AQ8" s="437"/>
      <c r="AR8" s="437"/>
      <c r="AS8" s="437"/>
      <c r="AT8" s="438"/>
      <c r="AU8" s="439" t="s">
        <v>95</v>
      </c>
      <c r="AV8" s="440"/>
      <c r="AW8" s="440"/>
      <c r="AX8" s="440"/>
      <c r="AY8" s="441" t="s">
        <v>109</v>
      </c>
      <c r="AZ8" s="442"/>
      <c r="BA8" s="442"/>
      <c r="BB8" s="442"/>
      <c r="BC8" s="442"/>
      <c r="BD8" s="442"/>
      <c r="BE8" s="442"/>
      <c r="BF8" s="442"/>
      <c r="BG8" s="442"/>
      <c r="BH8" s="442"/>
      <c r="BI8" s="442"/>
      <c r="BJ8" s="442"/>
      <c r="BK8" s="442"/>
      <c r="BL8" s="442"/>
      <c r="BM8" s="443"/>
      <c r="BN8" s="407">
        <v>935545</v>
      </c>
      <c r="BO8" s="408"/>
      <c r="BP8" s="408"/>
      <c r="BQ8" s="408"/>
      <c r="BR8" s="408"/>
      <c r="BS8" s="408"/>
      <c r="BT8" s="408"/>
      <c r="BU8" s="409"/>
      <c r="BV8" s="407">
        <v>786717</v>
      </c>
      <c r="BW8" s="408"/>
      <c r="BX8" s="408"/>
      <c r="BY8" s="408"/>
      <c r="BZ8" s="408"/>
      <c r="CA8" s="408"/>
      <c r="CB8" s="408"/>
      <c r="CC8" s="409"/>
      <c r="CD8" s="410" t="s">
        <v>110</v>
      </c>
      <c r="CE8" s="411"/>
      <c r="CF8" s="411"/>
      <c r="CG8" s="411"/>
      <c r="CH8" s="411"/>
      <c r="CI8" s="411"/>
      <c r="CJ8" s="411"/>
      <c r="CK8" s="411"/>
      <c r="CL8" s="411"/>
      <c r="CM8" s="411"/>
      <c r="CN8" s="411"/>
      <c r="CO8" s="411"/>
      <c r="CP8" s="411"/>
      <c r="CQ8" s="411"/>
      <c r="CR8" s="411"/>
      <c r="CS8" s="412"/>
      <c r="CT8" s="447">
        <v>0.94</v>
      </c>
      <c r="CU8" s="448"/>
      <c r="CV8" s="448"/>
      <c r="CW8" s="448"/>
      <c r="CX8" s="448"/>
      <c r="CY8" s="448"/>
      <c r="CZ8" s="448"/>
      <c r="DA8" s="449"/>
      <c r="DB8" s="447">
        <v>0.96</v>
      </c>
      <c r="DC8" s="448"/>
      <c r="DD8" s="448"/>
      <c r="DE8" s="448"/>
      <c r="DF8" s="448"/>
      <c r="DG8" s="448"/>
      <c r="DH8" s="448"/>
      <c r="DI8" s="449"/>
    </row>
    <row r="9" spans="1:119" ht="18.75" customHeight="1" thickBot="1" x14ac:dyDescent="0.2">
      <c r="A9" s="181"/>
      <c r="B9" s="401" t="s">
        <v>111</v>
      </c>
      <c r="C9" s="402"/>
      <c r="D9" s="402"/>
      <c r="E9" s="402"/>
      <c r="F9" s="402"/>
      <c r="G9" s="402"/>
      <c r="H9" s="402"/>
      <c r="I9" s="402"/>
      <c r="J9" s="402"/>
      <c r="K9" s="450"/>
      <c r="L9" s="451" t="s">
        <v>112</v>
      </c>
      <c r="M9" s="452"/>
      <c r="N9" s="452"/>
      <c r="O9" s="452"/>
      <c r="P9" s="452"/>
      <c r="Q9" s="453"/>
      <c r="R9" s="454">
        <v>43025</v>
      </c>
      <c r="S9" s="455"/>
      <c r="T9" s="455"/>
      <c r="U9" s="455"/>
      <c r="V9" s="456"/>
      <c r="W9" s="364" t="s">
        <v>113</v>
      </c>
      <c r="X9" s="365"/>
      <c r="Y9" s="365"/>
      <c r="Z9" s="365"/>
      <c r="AA9" s="365"/>
      <c r="AB9" s="365"/>
      <c r="AC9" s="365"/>
      <c r="AD9" s="365"/>
      <c r="AE9" s="365"/>
      <c r="AF9" s="365"/>
      <c r="AG9" s="365"/>
      <c r="AH9" s="365"/>
      <c r="AI9" s="365"/>
      <c r="AJ9" s="365"/>
      <c r="AK9" s="365"/>
      <c r="AL9" s="366"/>
      <c r="AM9" s="436" t="s">
        <v>114</v>
      </c>
      <c r="AN9" s="437"/>
      <c r="AO9" s="437"/>
      <c r="AP9" s="437"/>
      <c r="AQ9" s="437"/>
      <c r="AR9" s="437"/>
      <c r="AS9" s="437"/>
      <c r="AT9" s="438"/>
      <c r="AU9" s="439" t="s">
        <v>115</v>
      </c>
      <c r="AV9" s="440"/>
      <c r="AW9" s="440"/>
      <c r="AX9" s="440"/>
      <c r="AY9" s="441" t="s">
        <v>116</v>
      </c>
      <c r="AZ9" s="442"/>
      <c r="BA9" s="442"/>
      <c r="BB9" s="442"/>
      <c r="BC9" s="442"/>
      <c r="BD9" s="442"/>
      <c r="BE9" s="442"/>
      <c r="BF9" s="442"/>
      <c r="BG9" s="442"/>
      <c r="BH9" s="442"/>
      <c r="BI9" s="442"/>
      <c r="BJ9" s="442"/>
      <c r="BK9" s="442"/>
      <c r="BL9" s="442"/>
      <c r="BM9" s="443"/>
      <c r="BN9" s="407">
        <v>148828</v>
      </c>
      <c r="BO9" s="408"/>
      <c r="BP9" s="408"/>
      <c r="BQ9" s="408"/>
      <c r="BR9" s="408"/>
      <c r="BS9" s="408"/>
      <c r="BT9" s="408"/>
      <c r="BU9" s="409"/>
      <c r="BV9" s="407">
        <v>132732</v>
      </c>
      <c r="BW9" s="408"/>
      <c r="BX9" s="408"/>
      <c r="BY9" s="408"/>
      <c r="BZ9" s="408"/>
      <c r="CA9" s="408"/>
      <c r="CB9" s="408"/>
      <c r="CC9" s="409"/>
      <c r="CD9" s="410" t="s">
        <v>117</v>
      </c>
      <c r="CE9" s="411"/>
      <c r="CF9" s="411"/>
      <c r="CG9" s="411"/>
      <c r="CH9" s="411"/>
      <c r="CI9" s="411"/>
      <c r="CJ9" s="411"/>
      <c r="CK9" s="411"/>
      <c r="CL9" s="411"/>
      <c r="CM9" s="411"/>
      <c r="CN9" s="411"/>
      <c r="CO9" s="411"/>
      <c r="CP9" s="411"/>
      <c r="CQ9" s="411"/>
      <c r="CR9" s="411"/>
      <c r="CS9" s="412"/>
      <c r="CT9" s="404">
        <v>8.9</v>
      </c>
      <c r="CU9" s="405"/>
      <c r="CV9" s="405"/>
      <c r="CW9" s="405"/>
      <c r="CX9" s="405"/>
      <c r="CY9" s="405"/>
      <c r="CZ9" s="405"/>
      <c r="DA9" s="406"/>
      <c r="DB9" s="404">
        <v>8.1999999999999993</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118</v>
      </c>
      <c r="M10" s="437"/>
      <c r="N10" s="437"/>
      <c r="O10" s="437"/>
      <c r="P10" s="437"/>
      <c r="Q10" s="438"/>
      <c r="R10" s="458">
        <v>43269</v>
      </c>
      <c r="S10" s="459"/>
      <c r="T10" s="459"/>
      <c r="U10" s="459"/>
      <c r="V10" s="460"/>
      <c r="W10" s="395"/>
      <c r="X10" s="396"/>
      <c r="Y10" s="396"/>
      <c r="Z10" s="396"/>
      <c r="AA10" s="396"/>
      <c r="AB10" s="396"/>
      <c r="AC10" s="396"/>
      <c r="AD10" s="396"/>
      <c r="AE10" s="396"/>
      <c r="AF10" s="396"/>
      <c r="AG10" s="396"/>
      <c r="AH10" s="396"/>
      <c r="AI10" s="396"/>
      <c r="AJ10" s="396"/>
      <c r="AK10" s="396"/>
      <c r="AL10" s="399"/>
      <c r="AM10" s="436" t="s">
        <v>119</v>
      </c>
      <c r="AN10" s="437"/>
      <c r="AO10" s="437"/>
      <c r="AP10" s="437"/>
      <c r="AQ10" s="437"/>
      <c r="AR10" s="437"/>
      <c r="AS10" s="437"/>
      <c r="AT10" s="438"/>
      <c r="AU10" s="439" t="s">
        <v>120</v>
      </c>
      <c r="AV10" s="440"/>
      <c r="AW10" s="440"/>
      <c r="AX10" s="440"/>
      <c r="AY10" s="441" t="s">
        <v>121</v>
      </c>
      <c r="AZ10" s="442"/>
      <c r="BA10" s="442"/>
      <c r="BB10" s="442"/>
      <c r="BC10" s="442"/>
      <c r="BD10" s="442"/>
      <c r="BE10" s="442"/>
      <c r="BF10" s="442"/>
      <c r="BG10" s="442"/>
      <c r="BH10" s="442"/>
      <c r="BI10" s="442"/>
      <c r="BJ10" s="442"/>
      <c r="BK10" s="442"/>
      <c r="BL10" s="442"/>
      <c r="BM10" s="443"/>
      <c r="BN10" s="407">
        <v>258755</v>
      </c>
      <c r="BO10" s="408"/>
      <c r="BP10" s="408"/>
      <c r="BQ10" s="408"/>
      <c r="BR10" s="408"/>
      <c r="BS10" s="408"/>
      <c r="BT10" s="408"/>
      <c r="BU10" s="409"/>
      <c r="BV10" s="407">
        <v>314672</v>
      </c>
      <c r="BW10" s="408"/>
      <c r="BX10" s="408"/>
      <c r="BY10" s="408"/>
      <c r="BZ10" s="408"/>
      <c r="CA10" s="408"/>
      <c r="CB10" s="408"/>
      <c r="CC10" s="409"/>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123</v>
      </c>
      <c r="M11" s="462"/>
      <c r="N11" s="462"/>
      <c r="O11" s="462"/>
      <c r="P11" s="462"/>
      <c r="Q11" s="463"/>
      <c r="R11" s="464" t="s">
        <v>124</v>
      </c>
      <c r="S11" s="465"/>
      <c r="T11" s="465"/>
      <c r="U11" s="465"/>
      <c r="V11" s="466"/>
      <c r="W11" s="395"/>
      <c r="X11" s="396"/>
      <c r="Y11" s="396"/>
      <c r="Z11" s="396"/>
      <c r="AA11" s="396"/>
      <c r="AB11" s="396"/>
      <c r="AC11" s="396"/>
      <c r="AD11" s="396"/>
      <c r="AE11" s="396"/>
      <c r="AF11" s="396"/>
      <c r="AG11" s="396"/>
      <c r="AH11" s="396"/>
      <c r="AI11" s="396"/>
      <c r="AJ11" s="396"/>
      <c r="AK11" s="396"/>
      <c r="AL11" s="399"/>
      <c r="AM11" s="436" t="s">
        <v>125</v>
      </c>
      <c r="AN11" s="437"/>
      <c r="AO11" s="437"/>
      <c r="AP11" s="437"/>
      <c r="AQ11" s="437"/>
      <c r="AR11" s="437"/>
      <c r="AS11" s="437"/>
      <c r="AT11" s="438"/>
      <c r="AU11" s="439" t="s">
        <v>126</v>
      </c>
      <c r="AV11" s="440"/>
      <c r="AW11" s="440"/>
      <c r="AX11" s="440"/>
      <c r="AY11" s="441" t="s">
        <v>127</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128</v>
      </c>
      <c r="CE11" s="411"/>
      <c r="CF11" s="411"/>
      <c r="CG11" s="411"/>
      <c r="CH11" s="411"/>
      <c r="CI11" s="411"/>
      <c r="CJ11" s="411"/>
      <c r="CK11" s="411"/>
      <c r="CL11" s="411"/>
      <c r="CM11" s="411"/>
      <c r="CN11" s="411"/>
      <c r="CO11" s="411"/>
      <c r="CP11" s="411"/>
      <c r="CQ11" s="411"/>
      <c r="CR11" s="411"/>
      <c r="CS11" s="412"/>
      <c r="CT11" s="447" t="s">
        <v>129</v>
      </c>
      <c r="CU11" s="448"/>
      <c r="CV11" s="448"/>
      <c r="CW11" s="448"/>
      <c r="CX11" s="448"/>
      <c r="CY11" s="448"/>
      <c r="CZ11" s="448"/>
      <c r="DA11" s="449"/>
      <c r="DB11" s="447" t="s">
        <v>130</v>
      </c>
      <c r="DC11" s="448"/>
      <c r="DD11" s="448"/>
      <c r="DE11" s="448"/>
      <c r="DF11" s="448"/>
      <c r="DG11" s="448"/>
      <c r="DH11" s="448"/>
      <c r="DI11" s="449"/>
    </row>
    <row r="12" spans="1:119" ht="18.75" customHeight="1" x14ac:dyDescent="0.15">
      <c r="A12" s="181"/>
      <c r="B12" s="467" t="s">
        <v>131</v>
      </c>
      <c r="C12" s="468"/>
      <c r="D12" s="468"/>
      <c r="E12" s="468"/>
      <c r="F12" s="468"/>
      <c r="G12" s="468"/>
      <c r="H12" s="468"/>
      <c r="I12" s="468"/>
      <c r="J12" s="468"/>
      <c r="K12" s="469"/>
      <c r="L12" s="476" t="s">
        <v>132</v>
      </c>
      <c r="M12" s="477"/>
      <c r="N12" s="477"/>
      <c r="O12" s="477"/>
      <c r="P12" s="477"/>
      <c r="Q12" s="478"/>
      <c r="R12" s="479">
        <v>43861</v>
      </c>
      <c r="S12" s="480"/>
      <c r="T12" s="480"/>
      <c r="U12" s="480"/>
      <c r="V12" s="481"/>
      <c r="W12" s="482" t="s">
        <v>1</v>
      </c>
      <c r="X12" s="440"/>
      <c r="Y12" s="440"/>
      <c r="Z12" s="440"/>
      <c r="AA12" s="440"/>
      <c r="AB12" s="483"/>
      <c r="AC12" s="484" t="s">
        <v>133</v>
      </c>
      <c r="AD12" s="485"/>
      <c r="AE12" s="485"/>
      <c r="AF12" s="485"/>
      <c r="AG12" s="486"/>
      <c r="AH12" s="484" t="s">
        <v>134</v>
      </c>
      <c r="AI12" s="485"/>
      <c r="AJ12" s="485"/>
      <c r="AK12" s="485"/>
      <c r="AL12" s="487"/>
      <c r="AM12" s="436" t="s">
        <v>135</v>
      </c>
      <c r="AN12" s="437"/>
      <c r="AO12" s="437"/>
      <c r="AP12" s="437"/>
      <c r="AQ12" s="437"/>
      <c r="AR12" s="437"/>
      <c r="AS12" s="437"/>
      <c r="AT12" s="438"/>
      <c r="AU12" s="439" t="s">
        <v>95</v>
      </c>
      <c r="AV12" s="440"/>
      <c r="AW12" s="440"/>
      <c r="AX12" s="440"/>
      <c r="AY12" s="441" t="s">
        <v>136</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137</v>
      </c>
      <c r="CE12" s="411"/>
      <c r="CF12" s="411"/>
      <c r="CG12" s="411"/>
      <c r="CH12" s="411"/>
      <c r="CI12" s="411"/>
      <c r="CJ12" s="411"/>
      <c r="CK12" s="411"/>
      <c r="CL12" s="411"/>
      <c r="CM12" s="411"/>
      <c r="CN12" s="411"/>
      <c r="CO12" s="411"/>
      <c r="CP12" s="411"/>
      <c r="CQ12" s="411"/>
      <c r="CR12" s="411"/>
      <c r="CS12" s="412"/>
      <c r="CT12" s="447" t="s">
        <v>138</v>
      </c>
      <c r="CU12" s="448"/>
      <c r="CV12" s="448"/>
      <c r="CW12" s="448"/>
      <c r="CX12" s="448"/>
      <c r="CY12" s="448"/>
      <c r="CZ12" s="448"/>
      <c r="DA12" s="449"/>
      <c r="DB12" s="447" t="s">
        <v>138</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139</v>
      </c>
      <c r="N13" s="499"/>
      <c r="O13" s="499"/>
      <c r="P13" s="499"/>
      <c r="Q13" s="500"/>
      <c r="R13" s="491">
        <v>41596</v>
      </c>
      <c r="S13" s="492"/>
      <c r="T13" s="492"/>
      <c r="U13" s="492"/>
      <c r="V13" s="493"/>
      <c r="W13" s="423" t="s">
        <v>140</v>
      </c>
      <c r="X13" s="424"/>
      <c r="Y13" s="424"/>
      <c r="Z13" s="424"/>
      <c r="AA13" s="424"/>
      <c r="AB13" s="414"/>
      <c r="AC13" s="458">
        <v>827</v>
      </c>
      <c r="AD13" s="459"/>
      <c r="AE13" s="459"/>
      <c r="AF13" s="459"/>
      <c r="AG13" s="501"/>
      <c r="AH13" s="458">
        <v>886</v>
      </c>
      <c r="AI13" s="459"/>
      <c r="AJ13" s="459"/>
      <c r="AK13" s="459"/>
      <c r="AL13" s="460"/>
      <c r="AM13" s="436" t="s">
        <v>141</v>
      </c>
      <c r="AN13" s="437"/>
      <c r="AO13" s="437"/>
      <c r="AP13" s="437"/>
      <c r="AQ13" s="437"/>
      <c r="AR13" s="437"/>
      <c r="AS13" s="437"/>
      <c r="AT13" s="438"/>
      <c r="AU13" s="439" t="s">
        <v>142</v>
      </c>
      <c r="AV13" s="440"/>
      <c r="AW13" s="440"/>
      <c r="AX13" s="440"/>
      <c r="AY13" s="441" t="s">
        <v>143</v>
      </c>
      <c r="AZ13" s="442"/>
      <c r="BA13" s="442"/>
      <c r="BB13" s="442"/>
      <c r="BC13" s="442"/>
      <c r="BD13" s="442"/>
      <c r="BE13" s="442"/>
      <c r="BF13" s="442"/>
      <c r="BG13" s="442"/>
      <c r="BH13" s="442"/>
      <c r="BI13" s="442"/>
      <c r="BJ13" s="442"/>
      <c r="BK13" s="442"/>
      <c r="BL13" s="442"/>
      <c r="BM13" s="443"/>
      <c r="BN13" s="407">
        <v>407583</v>
      </c>
      <c r="BO13" s="408"/>
      <c r="BP13" s="408"/>
      <c r="BQ13" s="408"/>
      <c r="BR13" s="408"/>
      <c r="BS13" s="408"/>
      <c r="BT13" s="408"/>
      <c r="BU13" s="409"/>
      <c r="BV13" s="407">
        <v>447404</v>
      </c>
      <c r="BW13" s="408"/>
      <c r="BX13" s="408"/>
      <c r="BY13" s="408"/>
      <c r="BZ13" s="408"/>
      <c r="CA13" s="408"/>
      <c r="CB13" s="408"/>
      <c r="CC13" s="409"/>
      <c r="CD13" s="410" t="s">
        <v>144</v>
      </c>
      <c r="CE13" s="411"/>
      <c r="CF13" s="411"/>
      <c r="CG13" s="411"/>
      <c r="CH13" s="411"/>
      <c r="CI13" s="411"/>
      <c r="CJ13" s="411"/>
      <c r="CK13" s="411"/>
      <c r="CL13" s="411"/>
      <c r="CM13" s="411"/>
      <c r="CN13" s="411"/>
      <c r="CO13" s="411"/>
      <c r="CP13" s="411"/>
      <c r="CQ13" s="411"/>
      <c r="CR13" s="411"/>
      <c r="CS13" s="412"/>
      <c r="CT13" s="404">
        <v>5</v>
      </c>
      <c r="CU13" s="405"/>
      <c r="CV13" s="405"/>
      <c r="CW13" s="405"/>
      <c r="CX13" s="405"/>
      <c r="CY13" s="405"/>
      <c r="CZ13" s="405"/>
      <c r="DA13" s="406"/>
      <c r="DB13" s="404">
        <v>5.0999999999999996</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145</v>
      </c>
      <c r="M14" s="489"/>
      <c r="N14" s="489"/>
      <c r="O14" s="489"/>
      <c r="P14" s="489"/>
      <c r="Q14" s="490"/>
      <c r="R14" s="491">
        <v>44060</v>
      </c>
      <c r="S14" s="492"/>
      <c r="T14" s="492"/>
      <c r="U14" s="492"/>
      <c r="V14" s="493"/>
      <c r="W14" s="397"/>
      <c r="X14" s="398"/>
      <c r="Y14" s="398"/>
      <c r="Z14" s="398"/>
      <c r="AA14" s="398"/>
      <c r="AB14" s="387"/>
      <c r="AC14" s="494">
        <v>4</v>
      </c>
      <c r="AD14" s="495"/>
      <c r="AE14" s="495"/>
      <c r="AF14" s="495"/>
      <c r="AG14" s="496"/>
      <c r="AH14" s="494">
        <v>4.2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146</v>
      </c>
      <c r="CE14" s="503"/>
      <c r="CF14" s="503"/>
      <c r="CG14" s="503"/>
      <c r="CH14" s="503"/>
      <c r="CI14" s="503"/>
      <c r="CJ14" s="503"/>
      <c r="CK14" s="503"/>
      <c r="CL14" s="503"/>
      <c r="CM14" s="503"/>
      <c r="CN14" s="503"/>
      <c r="CO14" s="503"/>
      <c r="CP14" s="503"/>
      <c r="CQ14" s="503"/>
      <c r="CR14" s="503"/>
      <c r="CS14" s="504"/>
      <c r="CT14" s="505">
        <v>88</v>
      </c>
      <c r="CU14" s="506"/>
      <c r="CV14" s="506"/>
      <c r="CW14" s="506"/>
      <c r="CX14" s="506"/>
      <c r="CY14" s="506"/>
      <c r="CZ14" s="506"/>
      <c r="DA14" s="507"/>
      <c r="DB14" s="505">
        <v>85.5</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147</v>
      </c>
      <c r="N15" s="499"/>
      <c r="O15" s="499"/>
      <c r="P15" s="499"/>
      <c r="Q15" s="500"/>
      <c r="R15" s="491">
        <v>42040</v>
      </c>
      <c r="S15" s="492"/>
      <c r="T15" s="492"/>
      <c r="U15" s="492"/>
      <c r="V15" s="493"/>
      <c r="W15" s="423" t="s">
        <v>148</v>
      </c>
      <c r="X15" s="424"/>
      <c r="Y15" s="424"/>
      <c r="Z15" s="424"/>
      <c r="AA15" s="424"/>
      <c r="AB15" s="414"/>
      <c r="AC15" s="458">
        <v>6096</v>
      </c>
      <c r="AD15" s="459"/>
      <c r="AE15" s="459"/>
      <c r="AF15" s="459"/>
      <c r="AG15" s="501"/>
      <c r="AH15" s="458">
        <v>6247</v>
      </c>
      <c r="AI15" s="459"/>
      <c r="AJ15" s="459"/>
      <c r="AK15" s="459"/>
      <c r="AL15" s="460"/>
      <c r="AM15" s="436"/>
      <c r="AN15" s="437"/>
      <c r="AO15" s="437"/>
      <c r="AP15" s="437"/>
      <c r="AQ15" s="437"/>
      <c r="AR15" s="437"/>
      <c r="AS15" s="437"/>
      <c r="AT15" s="438"/>
      <c r="AU15" s="439"/>
      <c r="AV15" s="440"/>
      <c r="AW15" s="440"/>
      <c r="AX15" s="440"/>
      <c r="AY15" s="367" t="s">
        <v>149</v>
      </c>
      <c r="AZ15" s="368"/>
      <c r="BA15" s="368"/>
      <c r="BB15" s="368"/>
      <c r="BC15" s="368"/>
      <c r="BD15" s="368"/>
      <c r="BE15" s="368"/>
      <c r="BF15" s="368"/>
      <c r="BG15" s="368"/>
      <c r="BH15" s="368"/>
      <c r="BI15" s="368"/>
      <c r="BJ15" s="368"/>
      <c r="BK15" s="368"/>
      <c r="BL15" s="368"/>
      <c r="BM15" s="369"/>
      <c r="BN15" s="370">
        <v>7944483</v>
      </c>
      <c r="BO15" s="371"/>
      <c r="BP15" s="371"/>
      <c r="BQ15" s="371"/>
      <c r="BR15" s="371"/>
      <c r="BS15" s="371"/>
      <c r="BT15" s="371"/>
      <c r="BU15" s="372"/>
      <c r="BV15" s="370">
        <v>7704815</v>
      </c>
      <c r="BW15" s="371"/>
      <c r="BX15" s="371"/>
      <c r="BY15" s="371"/>
      <c r="BZ15" s="371"/>
      <c r="CA15" s="371"/>
      <c r="CB15" s="371"/>
      <c r="CC15" s="372"/>
      <c r="CD15" s="508" t="s">
        <v>150</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151</v>
      </c>
      <c r="M16" s="511"/>
      <c r="N16" s="511"/>
      <c r="O16" s="511"/>
      <c r="P16" s="511"/>
      <c r="Q16" s="512"/>
      <c r="R16" s="513" t="s">
        <v>152</v>
      </c>
      <c r="S16" s="514"/>
      <c r="T16" s="514"/>
      <c r="U16" s="514"/>
      <c r="V16" s="515"/>
      <c r="W16" s="397"/>
      <c r="X16" s="398"/>
      <c r="Y16" s="398"/>
      <c r="Z16" s="398"/>
      <c r="AA16" s="398"/>
      <c r="AB16" s="387"/>
      <c r="AC16" s="494">
        <v>29.2</v>
      </c>
      <c r="AD16" s="495"/>
      <c r="AE16" s="495"/>
      <c r="AF16" s="495"/>
      <c r="AG16" s="496"/>
      <c r="AH16" s="494">
        <v>29.6</v>
      </c>
      <c r="AI16" s="495"/>
      <c r="AJ16" s="495"/>
      <c r="AK16" s="495"/>
      <c r="AL16" s="497"/>
      <c r="AM16" s="436"/>
      <c r="AN16" s="437"/>
      <c r="AO16" s="437"/>
      <c r="AP16" s="437"/>
      <c r="AQ16" s="437"/>
      <c r="AR16" s="437"/>
      <c r="AS16" s="437"/>
      <c r="AT16" s="438"/>
      <c r="AU16" s="439"/>
      <c r="AV16" s="440"/>
      <c r="AW16" s="440"/>
      <c r="AX16" s="440"/>
      <c r="AY16" s="441" t="s">
        <v>153</v>
      </c>
      <c r="AZ16" s="442"/>
      <c r="BA16" s="442"/>
      <c r="BB16" s="442"/>
      <c r="BC16" s="442"/>
      <c r="BD16" s="442"/>
      <c r="BE16" s="442"/>
      <c r="BF16" s="442"/>
      <c r="BG16" s="442"/>
      <c r="BH16" s="442"/>
      <c r="BI16" s="442"/>
      <c r="BJ16" s="442"/>
      <c r="BK16" s="442"/>
      <c r="BL16" s="442"/>
      <c r="BM16" s="443"/>
      <c r="BN16" s="407">
        <v>8693422</v>
      </c>
      <c r="BO16" s="408"/>
      <c r="BP16" s="408"/>
      <c r="BQ16" s="408"/>
      <c r="BR16" s="408"/>
      <c r="BS16" s="408"/>
      <c r="BT16" s="408"/>
      <c r="BU16" s="409"/>
      <c r="BV16" s="407">
        <v>8288017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154</v>
      </c>
      <c r="N17" s="519"/>
      <c r="O17" s="519"/>
      <c r="P17" s="519"/>
      <c r="Q17" s="520"/>
      <c r="R17" s="513" t="s">
        <v>155</v>
      </c>
      <c r="S17" s="514"/>
      <c r="T17" s="514"/>
      <c r="U17" s="514"/>
      <c r="V17" s="515"/>
      <c r="W17" s="423" t="s">
        <v>156</v>
      </c>
      <c r="X17" s="424"/>
      <c r="Y17" s="424"/>
      <c r="Z17" s="424"/>
      <c r="AA17" s="424"/>
      <c r="AB17" s="414"/>
      <c r="AC17" s="458">
        <v>13980</v>
      </c>
      <c r="AD17" s="459"/>
      <c r="AE17" s="459"/>
      <c r="AF17" s="459"/>
      <c r="AG17" s="501"/>
      <c r="AH17" s="458">
        <v>13942</v>
      </c>
      <c r="AI17" s="459"/>
      <c r="AJ17" s="459"/>
      <c r="AK17" s="459"/>
      <c r="AL17" s="460"/>
      <c r="AM17" s="436"/>
      <c r="AN17" s="437"/>
      <c r="AO17" s="437"/>
      <c r="AP17" s="437"/>
      <c r="AQ17" s="437"/>
      <c r="AR17" s="437"/>
      <c r="AS17" s="437"/>
      <c r="AT17" s="438"/>
      <c r="AU17" s="439"/>
      <c r="AV17" s="440"/>
      <c r="AW17" s="440"/>
      <c r="AX17" s="440"/>
      <c r="AY17" s="441" t="s">
        <v>157</v>
      </c>
      <c r="AZ17" s="442"/>
      <c r="BA17" s="442"/>
      <c r="BB17" s="442"/>
      <c r="BC17" s="442"/>
      <c r="BD17" s="442"/>
      <c r="BE17" s="442"/>
      <c r="BF17" s="442"/>
      <c r="BG17" s="442"/>
      <c r="BH17" s="442"/>
      <c r="BI17" s="442"/>
      <c r="BJ17" s="442"/>
      <c r="BK17" s="442"/>
      <c r="BL17" s="442"/>
      <c r="BM17" s="443"/>
      <c r="BN17" s="407">
        <v>10145235</v>
      </c>
      <c r="BO17" s="408"/>
      <c r="BP17" s="408"/>
      <c r="BQ17" s="408"/>
      <c r="BR17" s="408"/>
      <c r="BS17" s="408"/>
      <c r="BT17" s="408"/>
      <c r="BU17" s="409"/>
      <c r="BV17" s="407">
        <v>9818258</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158</v>
      </c>
      <c r="C18" s="450"/>
      <c r="D18" s="450"/>
      <c r="E18" s="530"/>
      <c r="F18" s="530"/>
      <c r="G18" s="530"/>
      <c r="H18" s="530"/>
      <c r="I18" s="530"/>
      <c r="J18" s="530"/>
      <c r="K18" s="530"/>
      <c r="L18" s="531">
        <v>49.11</v>
      </c>
      <c r="M18" s="531"/>
      <c r="N18" s="531"/>
      <c r="O18" s="531"/>
      <c r="P18" s="531"/>
      <c r="Q18" s="531"/>
      <c r="R18" s="532"/>
      <c r="S18" s="532"/>
      <c r="T18" s="532"/>
      <c r="U18" s="532"/>
      <c r="V18" s="533"/>
      <c r="W18" s="425"/>
      <c r="X18" s="426"/>
      <c r="Y18" s="426"/>
      <c r="Z18" s="426"/>
      <c r="AA18" s="426"/>
      <c r="AB18" s="417"/>
      <c r="AC18" s="534">
        <v>66.900000000000006</v>
      </c>
      <c r="AD18" s="535"/>
      <c r="AE18" s="535"/>
      <c r="AF18" s="535"/>
      <c r="AG18" s="536"/>
      <c r="AH18" s="534">
        <v>66.2</v>
      </c>
      <c r="AI18" s="535"/>
      <c r="AJ18" s="535"/>
      <c r="AK18" s="535"/>
      <c r="AL18" s="537"/>
      <c r="AM18" s="436"/>
      <c r="AN18" s="437"/>
      <c r="AO18" s="437"/>
      <c r="AP18" s="437"/>
      <c r="AQ18" s="437"/>
      <c r="AR18" s="437"/>
      <c r="AS18" s="437"/>
      <c r="AT18" s="438"/>
      <c r="AU18" s="439"/>
      <c r="AV18" s="440"/>
      <c r="AW18" s="440"/>
      <c r="AX18" s="440"/>
      <c r="AY18" s="441" t="s">
        <v>159</v>
      </c>
      <c r="AZ18" s="442"/>
      <c r="BA18" s="442"/>
      <c r="BB18" s="442"/>
      <c r="BC18" s="442"/>
      <c r="BD18" s="442"/>
      <c r="BE18" s="442"/>
      <c r="BF18" s="442"/>
      <c r="BG18" s="442"/>
      <c r="BH18" s="442"/>
      <c r="BI18" s="442"/>
      <c r="BJ18" s="442"/>
      <c r="BK18" s="442"/>
      <c r="BL18" s="442"/>
      <c r="BM18" s="443"/>
      <c r="BN18" s="407">
        <v>10299231</v>
      </c>
      <c r="BO18" s="408"/>
      <c r="BP18" s="408"/>
      <c r="BQ18" s="408"/>
      <c r="BR18" s="408"/>
      <c r="BS18" s="408"/>
      <c r="BT18" s="408"/>
      <c r="BU18" s="409"/>
      <c r="BV18" s="407">
        <v>10044677</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160</v>
      </c>
      <c r="C19" s="450"/>
      <c r="D19" s="450"/>
      <c r="E19" s="530"/>
      <c r="F19" s="530"/>
      <c r="G19" s="530"/>
      <c r="H19" s="530"/>
      <c r="I19" s="530"/>
      <c r="J19" s="530"/>
      <c r="K19" s="530"/>
      <c r="L19" s="538">
        <v>876</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161</v>
      </c>
      <c r="AZ19" s="442"/>
      <c r="BA19" s="442"/>
      <c r="BB19" s="442"/>
      <c r="BC19" s="442"/>
      <c r="BD19" s="442"/>
      <c r="BE19" s="442"/>
      <c r="BF19" s="442"/>
      <c r="BG19" s="442"/>
      <c r="BH19" s="442"/>
      <c r="BI19" s="442"/>
      <c r="BJ19" s="442"/>
      <c r="BK19" s="442"/>
      <c r="BL19" s="442"/>
      <c r="BM19" s="443"/>
      <c r="BN19" s="407">
        <v>12979300</v>
      </c>
      <c r="BO19" s="408"/>
      <c r="BP19" s="408"/>
      <c r="BQ19" s="408"/>
      <c r="BR19" s="408"/>
      <c r="BS19" s="408"/>
      <c r="BT19" s="408"/>
      <c r="BU19" s="409"/>
      <c r="BV19" s="407">
        <v>12764849</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162</v>
      </c>
      <c r="C20" s="450"/>
      <c r="D20" s="450"/>
      <c r="E20" s="530"/>
      <c r="F20" s="530"/>
      <c r="G20" s="530"/>
      <c r="H20" s="530"/>
      <c r="I20" s="530"/>
      <c r="J20" s="530"/>
      <c r="K20" s="530"/>
      <c r="L20" s="538">
        <v>17066</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163</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164</v>
      </c>
      <c r="C22" s="551"/>
      <c r="D22" s="552"/>
      <c r="E22" s="419" t="s">
        <v>1</v>
      </c>
      <c r="F22" s="424"/>
      <c r="G22" s="424"/>
      <c r="H22" s="424"/>
      <c r="I22" s="424"/>
      <c r="J22" s="424"/>
      <c r="K22" s="414"/>
      <c r="L22" s="419" t="s">
        <v>165</v>
      </c>
      <c r="M22" s="424"/>
      <c r="N22" s="424"/>
      <c r="O22" s="424"/>
      <c r="P22" s="414"/>
      <c r="Q22" s="582" t="s">
        <v>166</v>
      </c>
      <c r="R22" s="583"/>
      <c r="S22" s="583"/>
      <c r="T22" s="583"/>
      <c r="U22" s="583"/>
      <c r="V22" s="584"/>
      <c r="W22" s="550" t="s">
        <v>167</v>
      </c>
      <c r="X22" s="551"/>
      <c r="Y22" s="552"/>
      <c r="Z22" s="419" t="s">
        <v>1</v>
      </c>
      <c r="AA22" s="424"/>
      <c r="AB22" s="424"/>
      <c r="AC22" s="424"/>
      <c r="AD22" s="424"/>
      <c r="AE22" s="424"/>
      <c r="AF22" s="424"/>
      <c r="AG22" s="414"/>
      <c r="AH22" s="588" t="s">
        <v>168</v>
      </c>
      <c r="AI22" s="424"/>
      <c r="AJ22" s="424"/>
      <c r="AK22" s="424"/>
      <c r="AL22" s="414"/>
      <c r="AM22" s="588" t="s">
        <v>169</v>
      </c>
      <c r="AN22" s="589"/>
      <c r="AO22" s="589"/>
      <c r="AP22" s="589"/>
      <c r="AQ22" s="589"/>
      <c r="AR22" s="590"/>
      <c r="AS22" s="582" t="s">
        <v>166</v>
      </c>
      <c r="AT22" s="583"/>
      <c r="AU22" s="583"/>
      <c r="AV22" s="583"/>
      <c r="AW22" s="583"/>
      <c r="AX22" s="594"/>
      <c r="AY22" s="367" t="s">
        <v>170</v>
      </c>
      <c r="AZ22" s="368"/>
      <c r="BA22" s="368"/>
      <c r="BB22" s="368"/>
      <c r="BC22" s="368"/>
      <c r="BD22" s="368"/>
      <c r="BE22" s="368"/>
      <c r="BF22" s="368"/>
      <c r="BG22" s="368"/>
      <c r="BH22" s="368"/>
      <c r="BI22" s="368"/>
      <c r="BJ22" s="368"/>
      <c r="BK22" s="368"/>
      <c r="BL22" s="368"/>
      <c r="BM22" s="369"/>
      <c r="BN22" s="370">
        <v>15555468</v>
      </c>
      <c r="BO22" s="371"/>
      <c r="BP22" s="371"/>
      <c r="BQ22" s="371"/>
      <c r="BR22" s="371"/>
      <c r="BS22" s="371"/>
      <c r="BT22" s="371"/>
      <c r="BU22" s="372"/>
      <c r="BV22" s="370">
        <v>15165218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171</v>
      </c>
      <c r="AZ23" s="442"/>
      <c r="BA23" s="442"/>
      <c r="BB23" s="442"/>
      <c r="BC23" s="442"/>
      <c r="BD23" s="442"/>
      <c r="BE23" s="442"/>
      <c r="BF23" s="442"/>
      <c r="BG23" s="442"/>
      <c r="BH23" s="442"/>
      <c r="BI23" s="442"/>
      <c r="BJ23" s="442"/>
      <c r="BK23" s="442"/>
      <c r="BL23" s="442"/>
      <c r="BM23" s="443"/>
      <c r="BN23" s="407">
        <v>13401060</v>
      </c>
      <c r="BO23" s="408"/>
      <c r="BP23" s="408"/>
      <c r="BQ23" s="408"/>
      <c r="BR23" s="408"/>
      <c r="BS23" s="408"/>
      <c r="BT23" s="408"/>
      <c r="BU23" s="409"/>
      <c r="BV23" s="407">
        <v>13315786</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172</v>
      </c>
      <c r="F24" s="437"/>
      <c r="G24" s="437"/>
      <c r="H24" s="437"/>
      <c r="I24" s="437"/>
      <c r="J24" s="437"/>
      <c r="K24" s="438"/>
      <c r="L24" s="458">
        <v>1</v>
      </c>
      <c r="M24" s="459"/>
      <c r="N24" s="459"/>
      <c r="O24" s="459"/>
      <c r="P24" s="501"/>
      <c r="Q24" s="458">
        <v>6517</v>
      </c>
      <c r="R24" s="459"/>
      <c r="S24" s="459"/>
      <c r="T24" s="459"/>
      <c r="U24" s="459"/>
      <c r="V24" s="501"/>
      <c r="W24" s="553"/>
      <c r="X24" s="554"/>
      <c r="Y24" s="555"/>
      <c r="Z24" s="457" t="s">
        <v>173</v>
      </c>
      <c r="AA24" s="437"/>
      <c r="AB24" s="437"/>
      <c r="AC24" s="437"/>
      <c r="AD24" s="437"/>
      <c r="AE24" s="437"/>
      <c r="AF24" s="437"/>
      <c r="AG24" s="438"/>
      <c r="AH24" s="458">
        <v>327</v>
      </c>
      <c r="AI24" s="459"/>
      <c r="AJ24" s="459"/>
      <c r="AK24" s="459"/>
      <c r="AL24" s="501"/>
      <c r="AM24" s="458">
        <v>951243</v>
      </c>
      <c r="AN24" s="459"/>
      <c r="AO24" s="459"/>
      <c r="AP24" s="459"/>
      <c r="AQ24" s="459"/>
      <c r="AR24" s="501"/>
      <c r="AS24" s="458">
        <v>2909</v>
      </c>
      <c r="AT24" s="459"/>
      <c r="AU24" s="459"/>
      <c r="AV24" s="459"/>
      <c r="AW24" s="459"/>
      <c r="AX24" s="460"/>
      <c r="AY24" s="523" t="s">
        <v>174</v>
      </c>
      <c r="AZ24" s="524"/>
      <c r="BA24" s="524"/>
      <c r="BB24" s="524"/>
      <c r="BC24" s="524"/>
      <c r="BD24" s="524"/>
      <c r="BE24" s="524"/>
      <c r="BF24" s="524"/>
      <c r="BG24" s="524"/>
      <c r="BH24" s="524"/>
      <c r="BI24" s="524"/>
      <c r="BJ24" s="524"/>
      <c r="BK24" s="524"/>
      <c r="BL24" s="524"/>
      <c r="BM24" s="525"/>
      <c r="BN24" s="407">
        <v>10988603</v>
      </c>
      <c r="BO24" s="408"/>
      <c r="BP24" s="408"/>
      <c r="BQ24" s="408"/>
      <c r="BR24" s="408"/>
      <c r="BS24" s="408"/>
      <c r="BT24" s="408"/>
      <c r="BU24" s="409"/>
      <c r="BV24" s="407">
        <v>10330090</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175</v>
      </c>
      <c r="F25" s="437"/>
      <c r="G25" s="437"/>
      <c r="H25" s="437"/>
      <c r="I25" s="437"/>
      <c r="J25" s="437"/>
      <c r="K25" s="438"/>
      <c r="L25" s="458">
        <v>1</v>
      </c>
      <c r="M25" s="459"/>
      <c r="N25" s="459"/>
      <c r="O25" s="459"/>
      <c r="P25" s="501"/>
      <c r="Q25" s="458">
        <v>7700</v>
      </c>
      <c r="R25" s="459"/>
      <c r="S25" s="459"/>
      <c r="T25" s="459"/>
      <c r="U25" s="459"/>
      <c r="V25" s="501"/>
      <c r="W25" s="553"/>
      <c r="X25" s="554"/>
      <c r="Y25" s="555"/>
      <c r="Z25" s="457" t="s">
        <v>176</v>
      </c>
      <c r="AA25" s="437"/>
      <c r="AB25" s="437"/>
      <c r="AC25" s="437"/>
      <c r="AD25" s="437"/>
      <c r="AE25" s="437"/>
      <c r="AF25" s="437"/>
      <c r="AG25" s="438"/>
      <c r="AH25" s="458" t="s">
        <v>177</v>
      </c>
      <c r="AI25" s="459"/>
      <c r="AJ25" s="459"/>
      <c r="AK25" s="459"/>
      <c r="AL25" s="501"/>
      <c r="AM25" s="458" t="s">
        <v>177</v>
      </c>
      <c r="AN25" s="459"/>
      <c r="AO25" s="459"/>
      <c r="AP25" s="459"/>
      <c r="AQ25" s="459"/>
      <c r="AR25" s="501"/>
      <c r="AS25" s="458" t="s">
        <v>177</v>
      </c>
      <c r="AT25" s="459"/>
      <c r="AU25" s="459"/>
      <c r="AV25" s="459"/>
      <c r="AW25" s="459"/>
      <c r="AX25" s="460"/>
      <c r="AY25" s="367" t="s">
        <v>178</v>
      </c>
      <c r="AZ25" s="368"/>
      <c r="BA25" s="368"/>
      <c r="BB25" s="368"/>
      <c r="BC25" s="368"/>
      <c r="BD25" s="368"/>
      <c r="BE25" s="368"/>
      <c r="BF25" s="368"/>
      <c r="BG25" s="368"/>
      <c r="BH25" s="368"/>
      <c r="BI25" s="368"/>
      <c r="BJ25" s="368"/>
      <c r="BK25" s="368"/>
      <c r="BL25" s="368"/>
      <c r="BM25" s="369"/>
      <c r="BN25" s="370">
        <v>5163904</v>
      </c>
      <c r="BO25" s="371"/>
      <c r="BP25" s="371"/>
      <c r="BQ25" s="371"/>
      <c r="BR25" s="371"/>
      <c r="BS25" s="371"/>
      <c r="BT25" s="371"/>
      <c r="BU25" s="372"/>
      <c r="BV25" s="370">
        <v>201874</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179</v>
      </c>
      <c r="F26" s="437"/>
      <c r="G26" s="437"/>
      <c r="H26" s="437"/>
      <c r="I26" s="437"/>
      <c r="J26" s="437"/>
      <c r="K26" s="438"/>
      <c r="L26" s="458">
        <v>1</v>
      </c>
      <c r="M26" s="459"/>
      <c r="N26" s="459"/>
      <c r="O26" s="459"/>
      <c r="P26" s="501"/>
      <c r="Q26" s="458">
        <v>6720</v>
      </c>
      <c r="R26" s="459"/>
      <c r="S26" s="459"/>
      <c r="T26" s="459"/>
      <c r="U26" s="459"/>
      <c r="V26" s="501"/>
      <c r="W26" s="553"/>
      <c r="X26" s="554"/>
      <c r="Y26" s="555"/>
      <c r="Z26" s="457" t="s">
        <v>180</v>
      </c>
      <c r="AA26" s="559"/>
      <c r="AB26" s="559"/>
      <c r="AC26" s="559"/>
      <c r="AD26" s="559"/>
      <c r="AE26" s="559"/>
      <c r="AF26" s="559"/>
      <c r="AG26" s="560"/>
      <c r="AH26" s="458">
        <v>17</v>
      </c>
      <c r="AI26" s="459"/>
      <c r="AJ26" s="459"/>
      <c r="AK26" s="459"/>
      <c r="AL26" s="501"/>
      <c r="AM26" s="458">
        <v>40579</v>
      </c>
      <c r="AN26" s="459"/>
      <c r="AO26" s="459"/>
      <c r="AP26" s="459"/>
      <c r="AQ26" s="459"/>
      <c r="AR26" s="501"/>
      <c r="AS26" s="458">
        <v>2387</v>
      </c>
      <c r="AT26" s="459"/>
      <c r="AU26" s="459"/>
      <c r="AV26" s="459"/>
      <c r="AW26" s="459"/>
      <c r="AX26" s="460"/>
      <c r="AY26" s="410" t="s">
        <v>181</v>
      </c>
      <c r="AZ26" s="411"/>
      <c r="BA26" s="411"/>
      <c r="BB26" s="411"/>
      <c r="BC26" s="411"/>
      <c r="BD26" s="411"/>
      <c r="BE26" s="411"/>
      <c r="BF26" s="411"/>
      <c r="BG26" s="411"/>
      <c r="BH26" s="411"/>
      <c r="BI26" s="411"/>
      <c r="BJ26" s="411"/>
      <c r="BK26" s="411"/>
      <c r="BL26" s="411"/>
      <c r="BM26" s="412"/>
      <c r="BN26" s="407" t="s">
        <v>177</v>
      </c>
      <c r="BO26" s="408"/>
      <c r="BP26" s="408"/>
      <c r="BQ26" s="408"/>
      <c r="BR26" s="408"/>
      <c r="BS26" s="408"/>
      <c r="BT26" s="408"/>
      <c r="BU26" s="409"/>
      <c r="BV26" s="407" t="s">
        <v>177</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182</v>
      </c>
      <c r="F27" s="437"/>
      <c r="G27" s="437"/>
      <c r="H27" s="437"/>
      <c r="I27" s="437"/>
      <c r="J27" s="437"/>
      <c r="K27" s="438"/>
      <c r="L27" s="458">
        <v>1</v>
      </c>
      <c r="M27" s="459"/>
      <c r="N27" s="459"/>
      <c r="O27" s="459"/>
      <c r="P27" s="501"/>
      <c r="Q27" s="458">
        <v>4980</v>
      </c>
      <c r="R27" s="459"/>
      <c r="S27" s="459"/>
      <c r="T27" s="459"/>
      <c r="U27" s="459"/>
      <c r="V27" s="501"/>
      <c r="W27" s="553"/>
      <c r="X27" s="554"/>
      <c r="Y27" s="555"/>
      <c r="Z27" s="457" t="s">
        <v>183</v>
      </c>
      <c r="AA27" s="437"/>
      <c r="AB27" s="437"/>
      <c r="AC27" s="437"/>
      <c r="AD27" s="437"/>
      <c r="AE27" s="437"/>
      <c r="AF27" s="437"/>
      <c r="AG27" s="438"/>
      <c r="AH27" s="458" t="s">
        <v>177</v>
      </c>
      <c r="AI27" s="459"/>
      <c r="AJ27" s="459"/>
      <c r="AK27" s="459"/>
      <c r="AL27" s="501"/>
      <c r="AM27" s="458" t="s">
        <v>138</v>
      </c>
      <c r="AN27" s="459"/>
      <c r="AO27" s="459"/>
      <c r="AP27" s="459"/>
      <c r="AQ27" s="459"/>
      <c r="AR27" s="501"/>
      <c r="AS27" s="458" t="s">
        <v>138</v>
      </c>
      <c r="AT27" s="459"/>
      <c r="AU27" s="459"/>
      <c r="AV27" s="459"/>
      <c r="AW27" s="459"/>
      <c r="AX27" s="460"/>
      <c r="AY27" s="502" t="s">
        <v>184</v>
      </c>
      <c r="AZ27" s="503"/>
      <c r="BA27" s="503"/>
      <c r="BB27" s="503"/>
      <c r="BC27" s="503"/>
      <c r="BD27" s="503"/>
      <c r="BE27" s="503"/>
      <c r="BF27" s="503"/>
      <c r="BG27" s="503"/>
      <c r="BH27" s="503"/>
      <c r="BI27" s="503"/>
      <c r="BJ27" s="503"/>
      <c r="BK27" s="503"/>
      <c r="BL27" s="503"/>
      <c r="BM27" s="504"/>
      <c r="BN27" s="526">
        <v>263521</v>
      </c>
      <c r="BO27" s="527"/>
      <c r="BP27" s="527"/>
      <c r="BQ27" s="527"/>
      <c r="BR27" s="527"/>
      <c r="BS27" s="527"/>
      <c r="BT27" s="527"/>
      <c r="BU27" s="528"/>
      <c r="BV27" s="526">
        <v>263520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185</v>
      </c>
      <c r="F28" s="437"/>
      <c r="G28" s="437"/>
      <c r="H28" s="437"/>
      <c r="I28" s="437"/>
      <c r="J28" s="437"/>
      <c r="K28" s="438"/>
      <c r="L28" s="458">
        <v>1</v>
      </c>
      <c r="M28" s="459"/>
      <c r="N28" s="459"/>
      <c r="O28" s="459"/>
      <c r="P28" s="501"/>
      <c r="Q28" s="458">
        <v>4460</v>
      </c>
      <c r="R28" s="459"/>
      <c r="S28" s="459"/>
      <c r="T28" s="459"/>
      <c r="U28" s="459"/>
      <c r="V28" s="501"/>
      <c r="W28" s="553"/>
      <c r="X28" s="554"/>
      <c r="Y28" s="555"/>
      <c r="Z28" s="457" t="s">
        <v>186</v>
      </c>
      <c r="AA28" s="437"/>
      <c r="AB28" s="437"/>
      <c r="AC28" s="437"/>
      <c r="AD28" s="437"/>
      <c r="AE28" s="437"/>
      <c r="AF28" s="437"/>
      <c r="AG28" s="438"/>
      <c r="AH28" s="458" t="s">
        <v>177</v>
      </c>
      <c r="AI28" s="459"/>
      <c r="AJ28" s="459"/>
      <c r="AK28" s="459"/>
      <c r="AL28" s="501"/>
      <c r="AM28" s="458" t="s">
        <v>138</v>
      </c>
      <c r="AN28" s="459"/>
      <c r="AO28" s="459"/>
      <c r="AP28" s="459"/>
      <c r="AQ28" s="459"/>
      <c r="AR28" s="501"/>
      <c r="AS28" s="458" t="s">
        <v>138</v>
      </c>
      <c r="AT28" s="459"/>
      <c r="AU28" s="459"/>
      <c r="AV28" s="459"/>
      <c r="AW28" s="459"/>
      <c r="AX28" s="460"/>
      <c r="AY28" s="561" t="s">
        <v>187</v>
      </c>
      <c r="AZ28" s="562"/>
      <c r="BA28" s="562"/>
      <c r="BB28" s="563"/>
      <c r="BC28" s="367" t="s">
        <v>49</v>
      </c>
      <c r="BD28" s="368"/>
      <c r="BE28" s="368"/>
      <c r="BF28" s="368"/>
      <c r="BG28" s="368"/>
      <c r="BH28" s="368"/>
      <c r="BI28" s="368"/>
      <c r="BJ28" s="368"/>
      <c r="BK28" s="368"/>
      <c r="BL28" s="368"/>
      <c r="BM28" s="369"/>
      <c r="BN28" s="370">
        <v>1807801</v>
      </c>
      <c r="BO28" s="371"/>
      <c r="BP28" s="371"/>
      <c r="BQ28" s="371"/>
      <c r="BR28" s="371"/>
      <c r="BS28" s="371"/>
      <c r="BT28" s="371"/>
      <c r="BU28" s="372"/>
      <c r="BV28" s="370">
        <v>1549046</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188</v>
      </c>
      <c r="F29" s="437"/>
      <c r="G29" s="437"/>
      <c r="H29" s="437"/>
      <c r="I29" s="437"/>
      <c r="J29" s="437"/>
      <c r="K29" s="438"/>
      <c r="L29" s="458">
        <v>14</v>
      </c>
      <c r="M29" s="459"/>
      <c r="N29" s="459"/>
      <c r="O29" s="459"/>
      <c r="P29" s="501"/>
      <c r="Q29" s="458">
        <v>3980</v>
      </c>
      <c r="R29" s="459"/>
      <c r="S29" s="459"/>
      <c r="T29" s="459"/>
      <c r="U29" s="459"/>
      <c r="V29" s="501"/>
      <c r="W29" s="556"/>
      <c r="X29" s="557"/>
      <c r="Y29" s="558"/>
      <c r="Z29" s="457" t="s">
        <v>189</v>
      </c>
      <c r="AA29" s="437"/>
      <c r="AB29" s="437"/>
      <c r="AC29" s="437"/>
      <c r="AD29" s="437"/>
      <c r="AE29" s="437"/>
      <c r="AF29" s="437"/>
      <c r="AG29" s="438"/>
      <c r="AH29" s="458">
        <v>327</v>
      </c>
      <c r="AI29" s="459"/>
      <c r="AJ29" s="459"/>
      <c r="AK29" s="459"/>
      <c r="AL29" s="501"/>
      <c r="AM29" s="458">
        <v>951243</v>
      </c>
      <c r="AN29" s="459"/>
      <c r="AO29" s="459"/>
      <c r="AP29" s="459"/>
      <c r="AQ29" s="459"/>
      <c r="AR29" s="501"/>
      <c r="AS29" s="458">
        <v>2909</v>
      </c>
      <c r="AT29" s="459"/>
      <c r="AU29" s="459"/>
      <c r="AV29" s="459"/>
      <c r="AW29" s="459"/>
      <c r="AX29" s="460"/>
      <c r="AY29" s="564"/>
      <c r="AZ29" s="565"/>
      <c r="BA29" s="565"/>
      <c r="BB29" s="566"/>
      <c r="BC29" s="441" t="s">
        <v>190</v>
      </c>
      <c r="BD29" s="442"/>
      <c r="BE29" s="442"/>
      <c r="BF29" s="442"/>
      <c r="BG29" s="442"/>
      <c r="BH29" s="442"/>
      <c r="BI29" s="442"/>
      <c r="BJ29" s="442"/>
      <c r="BK29" s="442"/>
      <c r="BL29" s="442"/>
      <c r="BM29" s="443"/>
      <c r="BN29" s="407">
        <v>391240</v>
      </c>
      <c r="BO29" s="408"/>
      <c r="BP29" s="408"/>
      <c r="BQ29" s="408"/>
      <c r="BR29" s="408"/>
      <c r="BS29" s="408"/>
      <c r="BT29" s="408"/>
      <c r="BU29" s="409"/>
      <c r="BV29" s="407">
        <v>391210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191</v>
      </c>
      <c r="X30" s="575"/>
      <c r="Y30" s="575"/>
      <c r="Z30" s="575"/>
      <c r="AA30" s="575"/>
      <c r="AB30" s="575"/>
      <c r="AC30" s="575"/>
      <c r="AD30" s="575"/>
      <c r="AE30" s="575"/>
      <c r="AF30" s="575"/>
      <c r="AG30" s="576"/>
      <c r="AH30" s="534">
        <v>98.8</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51</v>
      </c>
      <c r="BD30" s="524"/>
      <c r="BE30" s="524"/>
      <c r="BF30" s="524"/>
      <c r="BG30" s="524"/>
      <c r="BH30" s="524"/>
      <c r="BI30" s="524"/>
      <c r="BJ30" s="524"/>
      <c r="BK30" s="524"/>
      <c r="BL30" s="524"/>
      <c r="BM30" s="525"/>
      <c r="BN30" s="526">
        <v>438713</v>
      </c>
      <c r="BO30" s="527"/>
      <c r="BP30" s="527"/>
      <c r="BQ30" s="527"/>
      <c r="BR30" s="527"/>
      <c r="BS30" s="527"/>
      <c r="BT30" s="527"/>
      <c r="BU30" s="528"/>
      <c r="BV30" s="526">
        <v>349179</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192</v>
      </c>
      <c r="D32" s="570"/>
      <c r="E32" s="570"/>
      <c r="F32" s="570"/>
      <c r="G32" s="570"/>
      <c r="H32" s="570"/>
      <c r="I32" s="570"/>
      <c r="J32" s="570"/>
      <c r="K32" s="570"/>
      <c r="L32" s="570"/>
      <c r="M32" s="570"/>
      <c r="N32" s="570"/>
      <c r="O32" s="570"/>
      <c r="P32" s="570"/>
      <c r="Q32" s="570"/>
      <c r="R32" s="570"/>
      <c r="S32" s="570"/>
      <c r="U32" s="411" t="s">
        <v>193</v>
      </c>
      <c r="V32" s="411"/>
      <c r="W32" s="411"/>
      <c r="X32" s="411"/>
      <c r="Y32" s="411"/>
      <c r="Z32" s="411"/>
      <c r="AA32" s="411"/>
      <c r="AB32" s="411"/>
      <c r="AC32" s="411"/>
      <c r="AD32" s="411"/>
      <c r="AE32" s="411"/>
      <c r="AF32" s="411"/>
      <c r="AG32" s="411"/>
      <c r="AH32" s="411"/>
      <c r="AI32" s="411"/>
      <c r="AJ32" s="411"/>
      <c r="AK32" s="411"/>
      <c r="AM32" s="411" t="s">
        <v>194</v>
      </c>
      <c r="AN32" s="411"/>
      <c r="AO32" s="411"/>
      <c r="AP32" s="411"/>
      <c r="AQ32" s="411"/>
      <c r="AR32" s="411"/>
      <c r="AS32" s="411"/>
      <c r="AT32" s="411"/>
      <c r="AU32" s="411"/>
      <c r="AV32" s="411"/>
      <c r="AW32" s="411"/>
      <c r="AX32" s="411"/>
      <c r="AY32" s="411"/>
      <c r="AZ32" s="411"/>
      <c r="BA32" s="411"/>
      <c r="BB32" s="411"/>
      <c r="BC32" s="411"/>
      <c r="BE32" s="411" t="s">
        <v>195</v>
      </c>
      <c r="BF32" s="411"/>
      <c r="BG32" s="411"/>
      <c r="BH32" s="411"/>
      <c r="BI32" s="411"/>
      <c r="BJ32" s="411"/>
      <c r="BK32" s="411"/>
      <c r="BL32" s="411"/>
      <c r="BM32" s="411"/>
      <c r="BN32" s="411"/>
      <c r="BO32" s="411"/>
      <c r="BP32" s="411"/>
      <c r="BQ32" s="411"/>
      <c r="BR32" s="411"/>
      <c r="BS32" s="411"/>
      <c r="BT32" s="411"/>
      <c r="BU32" s="411"/>
      <c r="BW32" s="411" t="s">
        <v>196</v>
      </c>
      <c r="BX32" s="411"/>
      <c r="BY32" s="411"/>
      <c r="BZ32" s="411"/>
      <c r="CA32" s="411"/>
      <c r="CB32" s="411"/>
      <c r="CC32" s="411"/>
      <c r="CD32" s="411"/>
      <c r="CE32" s="411"/>
      <c r="CF32" s="411"/>
      <c r="CG32" s="411"/>
      <c r="CH32" s="411"/>
      <c r="CI32" s="411"/>
      <c r="CJ32" s="411"/>
      <c r="CK32" s="411"/>
      <c r="CL32" s="411"/>
      <c r="CM32" s="411"/>
      <c r="CO32" s="411" t="s">
        <v>197</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198</v>
      </c>
      <c r="D33" s="431"/>
      <c r="E33" s="396" t="s">
        <v>199</v>
      </c>
      <c r="F33" s="396"/>
      <c r="G33" s="396"/>
      <c r="H33" s="396"/>
      <c r="I33" s="396"/>
      <c r="J33" s="396"/>
      <c r="K33" s="396"/>
      <c r="L33" s="396"/>
      <c r="M33" s="396"/>
      <c r="N33" s="396"/>
      <c r="O33" s="396"/>
      <c r="P33" s="396"/>
      <c r="Q33" s="396"/>
      <c r="R33" s="396"/>
      <c r="S33" s="396"/>
      <c r="T33" s="206"/>
      <c r="U33" s="431" t="s">
        <v>198</v>
      </c>
      <c r="V33" s="431"/>
      <c r="W33" s="396" t="s">
        <v>199</v>
      </c>
      <c r="X33" s="396"/>
      <c r="Y33" s="396"/>
      <c r="Z33" s="396"/>
      <c r="AA33" s="396"/>
      <c r="AB33" s="396"/>
      <c r="AC33" s="396"/>
      <c r="AD33" s="396"/>
      <c r="AE33" s="396"/>
      <c r="AF33" s="396"/>
      <c r="AG33" s="396"/>
      <c r="AH33" s="396"/>
      <c r="AI33" s="396"/>
      <c r="AJ33" s="396"/>
      <c r="AK33" s="396"/>
      <c r="AL33" s="206"/>
      <c r="AM33" s="431" t="s">
        <v>200</v>
      </c>
      <c r="AN33" s="431"/>
      <c r="AO33" s="396" t="s">
        <v>201</v>
      </c>
      <c r="AP33" s="396"/>
      <c r="AQ33" s="396"/>
      <c r="AR33" s="396"/>
      <c r="AS33" s="396"/>
      <c r="AT33" s="396"/>
      <c r="AU33" s="396"/>
      <c r="AV33" s="396"/>
      <c r="AW33" s="396"/>
      <c r="AX33" s="396"/>
      <c r="AY33" s="396"/>
      <c r="AZ33" s="396"/>
      <c r="BA33" s="396"/>
      <c r="BB33" s="396"/>
      <c r="BC33" s="396"/>
      <c r="BD33" s="207"/>
      <c r="BE33" s="396" t="s">
        <v>202</v>
      </c>
      <c r="BF33" s="396"/>
      <c r="BG33" s="396" t="s">
        <v>203</v>
      </c>
      <c r="BH33" s="396"/>
      <c r="BI33" s="396"/>
      <c r="BJ33" s="396"/>
      <c r="BK33" s="396"/>
      <c r="BL33" s="396"/>
      <c r="BM33" s="396"/>
      <c r="BN33" s="396"/>
      <c r="BO33" s="396"/>
      <c r="BP33" s="396"/>
      <c r="BQ33" s="396"/>
      <c r="BR33" s="396"/>
      <c r="BS33" s="396"/>
      <c r="BT33" s="396"/>
      <c r="BU33" s="396"/>
      <c r="BV33" s="207"/>
      <c r="BW33" s="431" t="s">
        <v>202</v>
      </c>
      <c r="BX33" s="431"/>
      <c r="BY33" s="396" t="s">
        <v>204</v>
      </c>
      <c r="BZ33" s="396"/>
      <c r="CA33" s="396"/>
      <c r="CB33" s="396"/>
      <c r="CC33" s="396"/>
      <c r="CD33" s="396"/>
      <c r="CE33" s="396"/>
      <c r="CF33" s="396"/>
      <c r="CG33" s="396"/>
      <c r="CH33" s="396"/>
      <c r="CI33" s="396"/>
      <c r="CJ33" s="396"/>
      <c r="CK33" s="396"/>
      <c r="CL33" s="396"/>
      <c r="CM33" s="396"/>
      <c r="CN33" s="206"/>
      <c r="CO33" s="431" t="s">
        <v>198</v>
      </c>
      <c r="CP33" s="431"/>
      <c r="CQ33" s="396" t="s">
        <v>205</v>
      </c>
      <c r="CR33" s="396"/>
      <c r="CS33" s="396"/>
      <c r="CT33" s="396"/>
      <c r="CU33" s="396"/>
      <c r="CV33" s="396"/>
      <c r="CW33" s="396"/>
      <c r="CX33" s="396"/>
      <c r="CY33" s="396"/>
      <c r="CZ33" s="396"/>
      <c r="DA33" s="396"/>
      <c r="DB33" s="396"/>
      <c r="DC33" s="396"/>
      <c r="DD33" s="396"/>
      <c r="DE33" s="396"/>
      <c r="DF33" s="206"/>
      <c r="DG33" s="596" t="s">
        <v>206</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農業集落排水事業会計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海部南部水道企業団</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土地取得特別会計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公共下水道事業会計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愛知県後期高齢者医療広域連合（一般会計）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愛知県後期高齢者医療広域連合（後期高齢者医療特別会計）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愛知県市町村職員退職手当組合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海部地区環境事務組合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海部南部消防組合（一般会計）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海部南部消防組合（消防指令センター特別会計）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15</v>
      </c>
      <c r="BX41" s="597"/>
      <c r="BY41" s="598" t="str">
        <f>IF('各会計、関係団体の財政状況及び健全化判断比率'!B75="","",'各会計、関係団体の財政状況及び健全化判断比率'!B75)</f>
        <v>海部地区急病診療所組合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16</v>
      </c>
      <c r="BX42" s="597"/>
      <c r="BY42" s="598" t="str">
        <f>IF('各会計、関係団体の財政状況及び健全化判断比率'!B76="","",'各会計、関係団体の財政状況及び健全化判断比率'!B76)</f>
        <v>海部地区水防事務組合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17</v>
      </c>
      <c r="BX43" s="597"/>
      <c r="BY43" s="598" t="str">
        <f>IF('各会計、関係団体の財政状況及び健全化判断比率'!B77="","",'各会計、関係団体の財政状況及び健全化判断比率'!B77)</f>
        <v>海部南部広域事務組合（一般会計）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600" t="s">
        <v>208</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209</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210</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211</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212</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213</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214</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215</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8BVLu82saWHuc02m/2ysbA3Rp53s4Y09jqraAeHmNk91g+DXTDJi8WHWls97b4778gk81UXXXQKIms3KwO5Egw==" saltValue="uITj4MRZmJge1aoNHcrAP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216</v>
      </c>
      <c r="DI1" s="603"/>
      <c r="DJ1" s="603"/>
      <c r="DK1" s="603"/>
      <c r="DL1" s="603"/>
      <c r="DM1" s="603"/>
      <c r="DN1" s="604"/>
      <c r="DO1" s="214"/>
      <c r="DP1" s="602" t="s">
        <v>217</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219</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220</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221</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222</v>
      </c>
      <c r="S4" s="606"/>
      <c r="T4" s="606"/>
      <c r="U4" s="606"/>
      <c r="V4" s="606"/>
      <c r="W4" s="606"/>
      <c r="X4" s="606"/>
      <c r="Y4" s="607"/>
      <c r="Z4" s="605" t="s">
        <v>223</v>
      </c>
      <c r="AA4" s="606"/>
      <c r="AB4" s="606"/>
      <c r="AC4" s="607"/>
      <c r="AD4" s="605" t="s">
        <v>224</v>
      </c>
      <c r="AE4" s="606"/>
      <c r="AF4" s="606"/>
      <c r="AG4" s="606"/>
      <c r="AH4" s="606"/>
      <c r="AI4" s="606"/>
      <c r="AJ4" s="606"/>
      <c r="AK4" s="607"/>
      <c r="AL4" s="605" t="s">
        <v>223</v>
      </c>
      <c r="AM4" s="606"/>
      <c r="AN4" s="606"/>
      <c r="AO4" s="607"/>
      <c r="AP4" s="608" t="s">
        <v>225</v>
      </c>
      <c r="AQ4" s="608"/>
      <c r="AR4" s="608"/>
      <c r="AS4" s="608"/>
      <c r="AT4" s="608"/>
      <c r="AU4" s="608"/>
      <c r="AV4" s="608"/>
      <c r="AW4" s="608"/>
      <c r="AX4" s="608"/>
      <c r="AY4" s="608"/>
      <c r="AZ4" s="608"/>
      <c r="BA4" s="608"/>
      <c r="BB4" s="608"/>
      <c r="BC4" s="608"/>
      <c r="BD4" s="608"/>
      <c r="BE4" s="608"/>
      <c r="BF4" s="608"/>
      <c r="BG4" s="608" t="s">
        <v>226</v>
      </c>
      <c r="BH4" s="608"/>
      <c r="BI4" s="608"/>
      <c r="BJ4" s="608"/>
      <c r="BK4" s="608"/>
      <c r="BL4" s="608"/>
      <c r="BM4" s="608"/>
      <c r="BN4" s="608"/>
      <c r="BO4" s="608" t="s">
        <v>223</v>
      </c>
      <c r="BP4" s="608"/>
      <c r="BQ4" s="608"/>
      <c r="BR4" s="608"/>
      <c r="BS4" s="608" t="s">
        <v>227</v>
      </c>
      <c r="BT4" s="608"/>
      <c r="BU4" s="608"/>
      <c r="BV4" s="608"/>
      <c r="BW4" s="608"/>
      <c r="BX4" s="608"/>
      <c r="BY4" s="608"/>
      <c r="BZ4" s="608"/>
      <c r="CA4" s="608"/>
      <c r="CB4" s="608"/>
      <c r="CD4" s="605" t="s">
        <v>228</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229</v>
      </c>
      <c r="C5" s="610"/>
      <c r="D5" s="610"/>
      <c r="E5" s="610"/>
      <c r="F5" s="610"/>
      <c r="G5" s="610"/>
      <c r="H5" s="610"/>
      <c r="I5" s="610"/>
      <c r="J5" s="610"/>
      <c r="K5" s="610"/>
      <c r="L5" s="610"/>
      <c r="M5" s="610"/>
      <c r="N5" s="610"/>
      <c r="O5" s="610"/>
      <c r="P5" s="610"/>
      <c r="Q5" s="611"/>
      <c r="R5" s="612">
        <v>8712752</v>
      </c>
      <c r="S5" s="613"/>
      <c r="T5" s="613"/>
      <c r="U5" s="613"/>
      <c r="V5" s="613"/>
      <c r="W5" s="613"/>
      <c r="X5" s="613"/>
      <c r="Y5" s="614"/>
      <c r="Z5" s="615">
        <v>47.2</v>
      </c>
      <c r="AA5" s="615"/>
      <c r="AB5" s="615"/>
      <c r="AC5" s="615"/>
      <c r="AD5" s="616">
        <v>8712752</v>
      </c>
      <c r="AE5" s="616"/>
      <c r="AF5" s="616"/>
      <c r="AG5" s="616"/>
      <c r="AH5" s="616"/>
      <c r="AI5" s="616"/>
      <c r="AJ5" s="616"/>
      <c r="AK5" s="616"/>
      <c r="AL5" s="617">
        <v>77</v>
      </c>
      <c r="AM5" s="618"/>
      <c r="AN5" s="618"/>
      <c r="AO5" s="619"/>
      <c r="AP5" s="609" t="s">
        <v>230</v>
      </c>
      <c r="AQ5" s="610"/>
      <c r="AR5" s="610"/>
      <c r="AS5" s="610"/>
      <c r="AT5" s="610"/>
      <c r="AU5" s="610"/>
      <c r="AV5" s="610"/>
      <c r="AW5" s="610"/>
      <c r="AX5" s="610"/>
      <c r="AY5" s="610"/>
      <c r="AZ5" s="610"/>
      <c r="BA5" s="610"/>
      <c r="BB5" s="610"/>
      <c r="BC5" s="610"/>
      <c r="BD5" s="610"/>
      <c r="BE5" s="610"/>
      <c r="BF5" s="611"/>
      <c r="BG5" s="623">
        <v>8711317</v>
      </c>
      <c r="BH5" s="624"/>
      <c r="BI5" s="624"/>
      <c r="BJ5" s="624"/>
      <c r="BK5" s="624"/>
      <c r="BL5" s="624"/>
      <c r="BM5" s="624"/>
      <c r="BN5" s="625"/>
      <c r="BO5" s="626">
        <v>100</v>
      </c>
      <c r="BP5" s="626"/>
      <c r="BQ5" s="626"/>
      <c r="BR5" s="626"/>
      <c r="BS5" s="627" t="s">
        <v>130</v>
      </c>
      <c r="BT5" s="627"/>
      <c r="BU5" s="627"/>
      <c r="BV5" s="627"/>
      <c r="BW5" s="627"/>
      <c r="BX5" s="627"/>
      <c r="BY5" s="627"/>
      <c r="BZ5" s="627"/>
      <c r="CA5" s="627"/>
      <c r="CB5" s="631"/>
      <c r="CD5" s="605" t="s">
        <v>225</v>
      </c>
      <c r="CE5" s="606"/>
      <c r="CF5" s="606"/>
      <c r="CG5" s="606"/>
      <c r="CH5" s="606"/>
      <c r="CI5" s="606"/>
      <c r="CJ5" s="606"/>
      <c r="CK5" s="606"/>
      <c r="CL5" s="606"/>
      <c r="CM5" s="606"/>
      <c r="CN5" s="606"/>
      <c r="CO5" s="606"/>
      <c r="CP5" s="606"/>
      <c r="CQ5" s="607"/>
      <c r="CR5" s="605" t="s">
        <v>231</v>
      </c>
      <c r="CS5" s="606"/>
      <c r="CT5" s="606"/>
      <c r="CU5" s="606"/>
      <c r="CV5" s="606"/>
      <c r="CW5" s="606"/>
      <c r="CX5" s="606"/>
      <c r="CY5" s="607"/>
      <c r="CZ5" s="605" t="s">
        <v>223</v>
      </c>
      <c r="DA5" s="606"/>
      <c r="DB5" s="606"/>
      <c r="DC5" s="607"/>
      <c r="DD5" s="605" t="s">
        <v>232</v>
      </c>
      <c r="DE5" s="606"/>
      <c r="DF5" s="606"/>
      <c r="DG5" s="606"/>
      <c r="DH5" s="606"/>
      <c r="DI5" s="606"/>
      <c r="DJ5" s="606"/>
      <c r="DK5" s="606"/>
      <c r="DL5" s="606"/>
      <c r="DM5" s="606"/>
      <c r="DN5" s="606"/>
      <c r="DO5" s="606"/>
      <c r="DP5" s="607"/>
      <c r="DQ5" s="605" t="s">
        <v>233</v>
      </c>
      <c r="DR5" s="606"/>
      <c r="DS5" s="606"/>
      <c r="DT5" s="606"/>
      <c r="DU5" s="606"/>
      <c r="DV5" s="606"/>
      <c r="DW5" s="606"/>
      <c r="DX5" s="606"/>
      <c r="DY5" s="606"/>
      <c r="DZ5" s="606"/>
      <c r="EA5" s="606"/>
      <c r="EB5" s="606"/>
      <c r="EC5" s="607"/>
    </row>
    <row r="6" spans="2:143" ht="11.25" customHeight="1" x14ac:dyDescent="0.15">
      <c r="B6" s="620" t="s">
        <v>234</v>
      </c>
      <c r="C6" s="621"/>
      <c r="D6" s="621"/>
      <c r="E6" s="621"/>
      <c r="F6" s="621"/>
      <c r="G6" s="621"/>
      <c r="H6" s="621"/>
      <c r="I6" s="621"/>
      <c r="J6" s="621"/>
      <c r="K6" s="621"/>
      <c r="L6" s="621"/>
      <c r="M6" s="621"/>
      <c r="N6" s="621"/>
      <c r="O6" s="621"/>
      <c r="P6" s="621"/>
      <c r="Q6" s="622"/>
      <c r="R6" s="623">
        <v>321065</v>
      </c>
      <c r="S6" s="624"/>
      <c r="T6" s="624"/>
      <c r="U6" s="624"/>
      <c r="V6" s="624"/>
      <c r="W6" s="624"/>
      <c r="X6" s="624"/>
      <c r="Y6" s="625"/>
      <c r="Z6" s="626">
        <v>1.7</v>
      </c>
      <c r="AA6" s="626"/>
      <c r="AB6" s="626"/>
      <c r="AC6" s="626"/>
      <c r="AD6" s="627">
        <v>321065</v>
      </c>
      <c r="AE6" s="627"/>
      <c r="AF6" s="627"/>
      <c r="AG6" s="627"/>
      <c r="AH6" s="627"/>
      <c r="AI6" s="627"/>
      <c r="AJ6" s="627"/>
      <c r="AK6" s="627"/>
      <c r="AL6" s="628">
        <v>2.8</v>
      </c>
      <c r="AM6" s="629"/>
      <c r="AN6" s="629"/>
      <c r="AO6" s="630"/>
      <c r="AP6" s="620" t="s">
        <v>235</v>
      </c>
      <c r="AQ6" s="621"/>
      <c r="AR6" s="621"/>
      <c r="AS6" s="621"/>
      <c r="AT6" s="621"/>
      <c r="AU6" s="621"/>
      <c r="AV6" s="621"/>
      <c r="AW6" s="621"/>
      <c r="AX6" s="621"/>
      <c r="AY6" s="621"/>
      <c r="AZ6" s="621"/>
      <c r="BA6" s="621"/>
      <c r="BB6" s="621"/>
      <c r="BC6" s="621"/>
      <c r="BD6" s="621"/>
      <c r="BE6" s="621"/>
      <c r="BF6" s="622"/>
      <c r="BG6" s="623">
        <v>8711317</v>
      </c>
      <c r="BH6" s="624"/>
      <c r="BI6" s="624"/>
      <c r="BJ6" s="624"/>
      <c r="BK6" s="624"/>
      <c r="BL6" s="624"/>
      <c r="BM6" s="624"/>
      <c r="BN6" s="625"/>
      <c r="BO6" s="626">
        <v>100</v>
      </c>
      <c r="BP6" s="626"/>
      <c r="BQ6" s="626"/>
      <c r="BR6" s="626"/>
      <c r="BS6" s="627" t="s">
        <v>236</v>
      </c>
      <c r="BT6" s="627"/>
      <c r="BU6" s="627"/>
      <c r="BV6" s="627"/>
      <c r="BW6" s="627"/>
      <c r="BX6" s="627"/>
      <c r="BY6" s="627"/>
      <c r="BZ6" s="627"/>
      <c r="CA6" s="627"/>
      <c r="CB6" s="631"/>
      <c r="CD6" s="609" t="s">
        <v>237</v>
      </c>
      <c r="CE6" s="610"/>
      <c r="CF6" s="610"/>
      <c r="CG6" s="610"/>
      <c r="CH6" s="610"/>
      <c r="CI6" s="610"/>
      <c r="CJ6" s="610"/>
      <c r="CK6" s="610"/>
      <c r="CL6" s="610"/>
      <c r="CM6" s="610"/>
      <c r="CN6" s="610"/>
      <c r="CO6" s="610"/>
      <c r="CP6" s="610"/>
      <c r="CQ6" s="611"/>
      <c r="CR6" s="623">
        <v>174220</v>
      </c>
      <c r="CS6" s="624"/>
      <c r="CT6" s="624"/>
      <c r="CU6" s="624"/>
      <c r="CV6" s="624"/>
      <c r="CW6" s="624"/>
      <c r="CX6" s="624"/>
      <c r="CY6" s="625"/>
      <c r="CZ6" s="617">
        <v>1</v>
      </c>
      <c r="DA6" s="618"/>
      <c r="DB6" s="618"/>
      <c r="DC6" s="634"/>
      <c r="DD6" s="632" t="s">
        <v>130</v>
      </c>
      <c r="DE6" s="624"/>
      <c r="DF6" s="624"/>
      <c r="DG6" s="624"/>
      <c r="DH6" s="624"/>
      <c r="DI6" s="624"/>
      <c r="DJ6" s="624"/>
      <c r="DK6" s="624"/>
      <c r="DL6" s="624"/>
      <c r="DM6" s="624"/>
      <c r="DN6" s="624"/>
      <c r="DO6" s="624"/>
      <c r="DP6" s="625"/>
      <c r="DQ6" s="632">
        <v>174220</v>
      </c>
      <c r="DR6" s="624"/>
      <c r="DS6" s="624"/>
      <c r="DT6" s="624"/>
      <c r="DU6" s="624"/>
      <c r="DV6" s="624"/>
      <c r="DW6" s="624"/>
      <c r="DX6" s="624"/>
      <c r="DY6" s="624"/>
      <c r="DZ6" s="624"/>
      <c r="EA6" s="624"/>
      <c r="EB6" s="624"/>
      <c r="EC6" s="633"/>
    </row>
    <row r="7" spans="2:143" ht="11.25" customHeight="1" x14ac:dyDescent="0.15">
      <c r="B7" s="620" t="s">
        <v>238</v>
      </c>
      <c r="C7" s="621"/>
      <c r="D7" s="621"/>
      <c r="E7" s="621"/>
      <c r="F7" s="621"/>
      <c r="G7" s="621"/>
      <c r="H7" s="621"/>
      <c r="I7" s="621"/>
      <c r="J7" s="621"/>
      <c r="K7" s="621"/>
      <c r="L7" s="621"/>
      <c r="M7" s="621"/>
      <c r="N7" s="621"/>
      <c r="O7" s="621"/>
      <c r="P7" s="621"/>
      <c r="Q7" s="622"/>
      <c r="R7" s="623">
        <v>2928</v>
      </c>
      <c r="S7" s="624"/>
      <c r="T7" s="624"/>
      <c r="U7" s="624"/>
      <c r="V7" s="624"/>
      <c r="W7" s="624"/>
      <c r="X7" s="624"/>
      <c r="Y7" s="625"/>
      <c r="Z7" s="626">
        <v>0</v>
      </c>
      <c r="AA7" s="626"/>
      <c r="AB7" s="626"/>
      <c r="AC7" s="626"/>
      <c r="AD7" s="627">
        <v>2928</v>
      </c>
      <c r="AE7" s="627"/>
      <c r="AF7" s="627"/>
      <c r="AG7" s="627"/>
      <c r="AH7" s="627"/>
      <c r="AI7" s="627"/>
      <c r="AJ7" s="627"/>
      <c r="AK7" s="627"/>
      <c r="AL7" s="628">
        <v>0</v>
      </c>
      <c r="AM7" s="629"/>
      <c r="AN7" s="629"/>
      <c r="AO7" s="630"/>
      <c r="AP7" s="620" t="s">
        <v>239</v>
      </c>
      <c r="AQ7" s="621"/>
      <c r="AR7" s="621"/>
      <c r="AS7" s="621"/>
      <c r="AT7" s="621"/>
      <c r="AU7" s="621"/>
      <c r="AV7" s="621"/>
      <c r="AW7" s="621"/>
      <c r="AX7" s="621"/>
      <c r="AY7" s="621"/>
      <c r="AZ7" s="621"/>
      <c r="BA7" s="621"/>
      <c r="BB7" s="621"/>
      <c r="BC7" s="621"/>
      <c r="BD7" s="621"/>
      <c r="BE7" s="621"/>
      <c r="BF7" s="622"/>
      <c r="BG7" s="623">
        <v>3167089</v>
      </c>
      <c r="BH7" s="624"/>
      <c r="BI7" s="624"/>
      <c r="BJ7" s="624"/>
      <c r="BK7" s="624"/>
      <c r="BL7" s="624"/>
      <c r="BM7" s="624"/>
      <c r="BN7" s="625"/>
      <c r="BO7" s="626">
        <v>36.4</v>
      </c>
      <c r="BP7" s="626"/>
      <c r="BQ7" s="626"/>
      <c r="BR7" s="626"/>
      <c r="BS7" s="627" t="s">
        <v>130</v>
      </c>
      <c r="BT7" s="627"/>
      <c r="BU7" s="627"/>
      <c r="BV7" s="627"/>
      <c r="BW7" s="627"/>
      <c r="BX7" s="627"/>
      <c r="BY7" s="627"/>
      <c r="BZ7" s="627"/>
      <c r="CA7" s="627"/>
      <c r="CB7" s="631"/>
      <c r="CD7" s="620" t="s">
        <v>240</v>
      </c>
      <c r="CE7" s="621"/>
      <c r="CF7" s="621"/>
      <c r="CG7" s="621"/>
      <c r="CH7" s="621"/>
      <c r="CI7" s="621"/>
      <c r="CJ7" s="621"/>
      <c r="CK7" s="621"/>
      <c r="CL7" s="621"/>
      <c r="CM7" s="621"/>
      <c r="CN7" s="621"/>
      <c r="CO7" s="621"/>
      <c r="CP7" s="621"/>
      <c r="CQ7" s="622"/>
      <c r="CR7" s="623">
        <v>2252468</v>
      </c>
      <c r="CS7" s="624"/>
      <c r="CT7" s="624"/>
      <c r="CU7" s="624"/>
      <c r="CV7" s="624"/>
      <c r="CW7" s="624"/>
      <c r="CX7" s="624"/>
      <c r="CY7" s="625"/>
      <c r="CZ7" s="626">
        <v>12.9</v>
      </c>
      <c r="DA7" s="626"/>
      <c r="DB7" s="626"/>
      <c r="DC7" s="626"/>
      <c r="DD7" s="632">
        <v>5839</v>
      </c>
      <c r="DE7" s="624"/>
      <c r="DF7" s="624"/>
      <c r="DG7" s="624"/>
      <c r="DH7" s="624"/>
      <c r="DI7" s="624"/>
      <c r="DJ7" s="624"/>
      <c r="DK7" s="624"/>
      <c r="DL7" s="624"/>
      <c r="DM7" s="624"/>
      <c r="DN7" s="624"/>
      <c r="DO7" s="624"/>
      <c r="DP7" s="625"/>
      <c r="DQ7" s="632">
        <v>2048551</v>
      </c>
      <c r="DR7" s="624"/>
      <c r="DS7" s="624"/>
      <c r="DT7" s="624"/>
      <c r="DU7" s="624"/>
      <c r="DV7" s="624"/>
      <c r="DW7" s="624"/>
      <c r="DX7" s="624"/>
      <c r="DY7" s="624"/>
      <c r="DZ7" s="624"/>
      <c r="EA7" s="624"/>
      <c r="EB7" s="624"/>
      <c r="EC7" s="633"/>
    </row>
    <row r="8" spans="2:143" ht="11.25" customHeight="1" x14ac:dyDescent="0.15">
      <c r="B8" s="620" t="s">
        <v>241</v>
      </c>
      <c r="C8" s="621"/>
      <c r="D8" s="621"/>
      <c r="E8" s="621"/>
      <c r="F8" s="621"/>
      <c r="G8" s="621"/>
      <c r="H8" s="621"/>
      <c r="I8" s="621"/>
      <c r="J8" s="621"/>
      <c r="K8" s="621"/>
      <c r="L8" s="621"/>
      <c r="M8" s="621"/>
      <c r="N8" s="621"/>
      <c r="O8" s="621"/>
      <c r="P8" s="621"/>
      <c r="Q8" s="622"/>
      <c r="R8" s="623">
        <v>51486</v>
      </c>
      <c r="S8" s="624"/>
      <c r="T8" s="624"/>
      <c r="U8" s="624"/>
      <c r="V8" s="624"/>
      <c r="W8" s="624"/>
      <c r="X8" s="624"/>
      <c r="Y8" s="625"/>
      <c r="Z8" s="626">
        <v>0.3</v>
      </c>
      <c r="AA8" s="626"/>
      <c r="AB8" s="626"/>
      <c r="AC8" s="626"/>
      <c r="AD8" s="627">
        <v>51486</v>
      </c>
      <c r="AE8" s="627"/>
      <c r="AF8" s="627"/>
      <c r="AG8" s="627"/>
      <c r="AH8" s="627"/>
      <c r="AI8" s="627"/>
      <c r="AJ8" s="627"/>
      <c r="AK8" s="627"/>
      <c r="AL8" s="628">
        <v>0.5</v>
      </c>
      <c r="AM8" s="629"/>
      <c r="AN8" s="629"/>
      <c r="AO8" s="630"/>
      <c r="AP8" s="620" t="s">
        <v>242</v>
      </c>
      <c r="AQ8" s="621"/>
      <c r="AR8" s="621"/>
      <c r="AS8" s="621"/>
      <c r="AT8" s="621"/>
      <c r="AU8" s="621"/>
      <c r="AV8" s="621"/>
      <c r="AW8" s="621"/>
      <c r="AX8" s="621"/>
      <c r="AY8" s="621"/>
      <c r="AZ8" s="621"/>
      <c r="BA8" s="621"/>
      <c r="BB8" s="621"/>
      <c r="BC8" s="621"/>
      <c r="BD8" s="621"/>
      <c r="BE8" s="621"/>
      <c r="BF8" s="622"/>
      <c r="BG8" s="623">
        <v>84579</v>
      </c>
      <c r="BH8" s="624"/>
      <c r="BI8" s="624"/>
      <c r="BJ8" s="624"/>
      <c r="BK8" s="624"/>
      <c r="BL8" s="624"/>
      <c r="BM8" s="624"/>
      <c r="BN8" s="625"/>
      <c r="BO8" s="626">
        <v>1</v>
      </c>
      <c r="BP8" s="626"/>
      <c r="BQ8" s="626"/>
      <c r="BR8" s="626"/>
      <c r="BS8" s="627" t="s">
        <v>236</v>
      </c>
      <c r="BT8" s="627"/>
      <c r="BU8" s="627"/>
      <c r="BV8" s="627"/>
      <c r="BW8" s="627"/>
      <c r="BX8" s="627"/>
      <c r="BY8" s="627"/>
      <c r="BZ8" s="627"/>
      <c r="CA8" s="627"/>
      <c r="CB8" s="631"/>
      <c r="CD8" s="620" t="s">
        <v>243</v>
      </c>
      <c r="CE8" s="621"/>
      <c r="CF8" s="621"/>
      <c r="CG8" s="621"/>
      <c r="CH8" s="621"/>
      <c r="CI8" s="621"/>
      <c r="CJ8" s="621"/>
      <c r="CK8" s="621"/>
      <c r="CL8" s="621"/>
      <c r="CM8" s="621"/>
      <c r="CN8" s="621"/>
      <c r="CO8" s="621"/>
      <c r="CP8" s="621"/>
      <c r="CQ8" s="622"/>
      <c r="CR8" s="623">
        <v>7187824</v>
      </c>
      <c r="CS8" s="624"/>
      <c r="CT8" s="624"/>
      <c r="CU8" s="624"/>
      <c r="CV8" s="624"/>
      <c r="CW8" s="624"/>
      <c r="CX8" s="624"/>
      <c r="CY8" s="625"/>
      <c r="CZ8" s="626">
        <v>41</v>
      </c>
      <c r="DA8" s="626"/>
      <c r="DB8" s="626"/>
      <c r="DC8" s="626"/>
      <c r="DD8" s="632">
        <v>368686</v>
      </c>
      <c r="DE8" s="624"/>
      <c r="DF8" s="624"/>
      <c r="DG8" s="624"/>
      <c r="DH8" s="624"/>
      <c r="DI8" s="624"/>
      <c r="DJ8" s="624"/>
      <c r="DK8" s="624"/>
      <c r="DL8" s="624"/>
      <c r="DM8" s="624"/>
      <c r="DN8" s="624"/>
      <c r="DO8" s="624"/>
      <c r="DP8" s="625"/>
      <c r="DQ8" s="632">
        <v>4017460</v>
      </c>
      <c r="DR8" s="624"/>
      <c r="DS8" s="624"/>
      <c r="DT8" s="624"/>
      <c r="DU8" s="624"/>
      <c r="DV8" s="624"/>
      <c r="DW8" s="624"/>
      <c r="DX8" s="624"/>
      <c r="DY8" s="624"/>
      <c r="DZ8" s="624"/>
      <c r="EA8" s="624"/>
      <c r="EB8" s="624"/>
      <c r="EC8" s="633"/>
    </row>
    <row r="9" spans="2:143" ht="11.25" customHeight="1" x14ac:dyDescent="0.15">
      <c r="B9" s="620" t="s">
        <v>244</v>
      </c>
      <c r="C9" s="621"/>
      <c r="D9" s="621"/>
      <c r="E9" s="621"/>
      <c r="F9" s="621"/>
      <c r="G9" s="621"/>
      <c r="H9" s="621"/>
      <c r="I9" s="621"/>
      <c r="J9" s="621"/>
      <c r="K9" s="621"/>
      <c r="L9" s="621"/>
      <c r="M9" s="621"/>
      <c r="N9" s="621"/>
      <c r="O9" s="621"/>
      <c r="P9" s="621"/>
      <c r="Q9" s="622"/>
      <c r="R9" s="623">
        <v>35513</v>
      </c>
      <c r="S9" s="624"/>
      <c r="T9" s="624"/>
      <c r="U9" s="624"/>
      <c r="V9" s="624"/>
      <c r="W9" s="624"/>
      <c r="X9" s="624"/>
      <c r="Y9" s="625"/>
      <c r="Z9" s="626">
        <v>0.2</v>
      </c>
      <c r="AA9" s="626"/>
      <c r="AB9" s="626"/>
      <c r="AC9" s="626"/>
      <c r="AD9" s="627">
        <v>35513</v>
      </c>
      <c r="AE9" s="627"/>
      <c r="AF9" s="627"/>
      <c r="AG9" s="627"/>
      <c r="AH9" s="627"/>
      <c r="AI9" s="627"/>
      <c r="AJ9" s="627"/>
      <c r="AK9" s="627"/>
      <c r="AL9" s="628">
        <v>0.3</v>
      </c>
      <c r="AM9" s="629"/>
      <c r="AN9" s="629"/>
      <c r="AO9" s="630"/>
      <c r="AP9" s="620" t="s">
        <v>245</v>
      </c>
      <c r="AQ9" s="621"/>
      <c r="AR9" s="621"/>
      <c r="AS9" s="621"/>
      <c r="AT9" s="621"/>
      <c r="AU9" s="621"/>
      <c r="AV9" s="621"/>
      <c r="AW9" s="621"/>
      <c r="AX9" s="621"/>
      <c r="AY9" s="621"/>
      <c r="AZ9" s="621"/>
      <c r="BA9" s="621"/>
      <c r="BB9" s="621"/>
      <c r="BC9" s="621"/>
      <c r="BD9" s="621"/>
      <c r="BE9" s="621"/>
      <c r="BF9" s="622"/>
      <c r="BG9" s="623">
        <v>2577618</v>
      </c>
      <c r="BH9" s="624"/>
      <c r="BI9" s="624"/>
      <c r="BJ9" s="624"/>
      <c r="BK9" s="624"/>
      <c r="BL9" s="624"/>
      <c r="BM9" s="624"/>
      <c r="BN9" s="625"/>
      <c r="BO9" s="626">
        <v>29.6</v>
      </c>
      <c r="BP9" s="626"/>
      <c r="BQ9" s="626"/>
      <c r="BR9" s="626"/>
      <c r="BS9" s="627" t="s">
        <v>130</v>
      </c>
      <c r="BT9" s="627"/>
      <c r="BU9" s="627"/>
      <c r="BV9" s="627"/>
      <c r="BW9" s="627"/>
      <c r="BX9" s="627"/>
      <c r="BY9" s="627"/>
      <c r="BZ9" s="627"/>
      <c r="CA9" s="627"/>
      <c r="CB9" s="631"/>
      <c r="CD9" s="620" t="s">
        <v>246</v>
      </c>
      <c r="CE9" s="621"/>
      <c r="CF9" s="621"/>
      <c r="CG9" s="621"/>
      <c r="CH9" s="621"/>
      <c r="CI9" s="621"/>
      <c r="CJ9" s="621"/>
      <c r="CK9" s="621"/>
      <c r="CL9" s="621"/>
      <c r="CM9" s="621"/>
      <c r="CN9" s="621"/>
      <c r="CO9" s="621"/>
      <c r="CP9" s="621"/>
      <c r="CQ9" s="622"/>
      <c r="CR9" s="623">
        <v>1381678</v>
      </c>
      <c r="CS9" s="624"/>
      <c r="CT9" s="624"/>
      <c r="CU9" s="624"/>
      <c r="CV9" s="624"/>
      <c r="CW9" s="624"/>
      <c r="CX9" s="624"/>
      <c r="CY9" s="625"/>
      <c r="CZ9" s="626">
        <v>7.9</v>
      </c>
      <c r="DA9" s="626"/>
      <c r="DB9" s="626"/>
      <c r="DC9" s="626"/>
      <c r="DD9" s="632">
        <v>55883</v>
      </c>
      <c r="DE9" s="624"/>
      <c r="DF9" s="624"/>
      <c r="DG9" s="624"/>
      <c r="DH9" s="624"/>
      <c r="DI9" s="624"/>
      <c r="DJ9" s="624"/>
      <c r="DK9" s="624"/>
      <c r="DL9" s="624"/>
      <c r="DM9" s="624"/>
      <c r="DN9" s="624"/>
      <c r="DO9" s="624"/>
      <c r="DP9" s="625"/>
      <c r="DQ9" s="632">
        <v>1121329</v>
      </c>
      <c r="DR9" s="624"/>
      <c r="DS9" s="624"/>
      <c r="DT9" s="624"/>
      <c r="DU9" s="624"/>
      <c r="DV9" s="624"/>
      <c r="DW9" s="624"/>
      <c r="DX9" s="624"/>
      <c r="DY9" s="624"/>
      <c r="DZ9" s="624"/>
      <c r="EA9" s="624"/>
      <c r="EB9" s="624"/>
      <c r="EC9" s="633"/>
    </row>
    <row r="10" spans="2:143" ht="11.25" customHeight="1" x14ac:dyDescent="0.15">
      <c r="B10" s="620" t="s">
        <v>247</v>
      </c>
      <c r="C10" s="621"/>
      <c r="D10" s="621"/>
      <c r="E10" s="621"/>
      <c r="F10" s="621"/>
      <c r="G10" s="621"/>
      <c r="H10" s="621"/>
      <c r="I10" s="621"/>
      <c r="J10" s="621"/>
      <c r="K10" s="621"/>
      <c r="L10" s="621"/>
      <c r="M10" s="621"/>
      <c r="N10" s="621"/>
      <c r="O10" s="621"/>
      <c r="P10" s="621"/>
      <c r="Q10" s="622"/>
      <c r="R10" s="623" t="s">
        <v>130</v>
      </c>
      <c r="S10" s="624"/>
      <c r="T10" s="624"/>
      <c r="U10" s="624"/>
      <c r="V10" s="624"/>
      <c r="W10" s="624"/>
      <c r="X10" s="624"/>
      <c r="Y10" s="625"/>
      <c r="Z10" s="626" t="s">
        <v>130</v>
      </c>
      <c r="AA10" s="626"/>
      <c r="AB10" s="626"/>
      <c r="AC10" s="626"/>
      <c r="AD10" s="627" t="s">
        <v>138</v>
      </c>
      <c r="AE10" s="627"/>
      <c r="AF10" s="627"/>
      <c r="AG10" s="627"/>
      <c r="AH10" s="627"/>
      <c r="AI10" s="627"/>
      <c r="AJ10" s="627"/>
      <c r="AK10" s="627"/>
      <c r="AL10" s="628" t="s">
        <v>130</v>
      </c>
      <c r="AM10" s="629"/>
      <c r="AN10" s="629"/>
      <c r="AO10" s="630"/>
      <c r="AP10" s="620" t="s">
        <v>248</v>
      </c>
      <c r="AQ10" s="621"/>
      <c r="AR10" s="621"/>
      <c r="AS10" s="621"/>
      <c r="AT10" s="621"/>
      <c r="AU10" s="621"/>
      <c r="AV10" s="621"/>
      <c r="AW10" s="621"/>
      <c r="AX10" s="621"/>
      <c r="AY10" s="621"/>
      <c r="AZ10" s="621"/>
      <c r="BA10" s="621"/>
      <c r="BB10" s="621"/>
      <c r="BC10" s="621"/>
      <c r="BD10" s="621"/>
      <c r="BE10" s="621"/>
      <c r="BF10" s="622"/>
      <c r="BG10" s="623">
        <v>164328</v>
      </c>
      <c r="BH10" s="624"/>
      <c r="BI10" s="624"/>
      <c r="BJ10" s="624"/>
      <c r="BK10" s="624"/>
      <c r="BL10" s="624"/>
      <c r="BM10" s="624"/>
      <c r="BN10" s="625"/>
      <c r="BO10" s="626">
        <v>1.9</v>
      </c>
      <c r="BP10" s="626"/>
      <c r="BQ10" s="626"/>
      <c r="BR10" s="626"/>
      <c r="BS10" s="627" t="s">
        <v>236</v>
      </c>
      <c r="BT10" s="627"/>
      <c r="BU10" s="627"/>
      <c r="BV10" s="627"/>
      <c r="BW10" s="627"/>
      <c r="BX10" s="627"/>
      <c r="BY10" s="627"/>
      <c r="BZ10" s="627"/>
      <c r="CA10" s="627"/>
      <c r="CB10" s="631"/>
      <c r="CD10" s="620" t="s">
        <v>249</v>
      </c>
      <c r="CE10" s="621"/>
      <c r="CF10" s="621"/>
      <c r="CG10" s="621"/>
      <c r="CH10" s="621"/>
      <c r="CI10" s="621"/>
      <c r="CJ10" s="621"/>
      <c r="CK10" s="621"/>
      <c r="CL10" s="621"/>
      <c r="CM10" s="621"/>
      <c r="CN10" s="621"/>
      <c r="CO10" s="621"/>
      <c r="CP10" s="621"/>
      <c r="CQ10" s="622"/>
      <c r="CR10" s="623">
        <v>26</v>
      </c>
      <c r="CS10" s="624"/>
      <c r="CT10" s="624"/>
      <c r="CU10" s="624"/>
      <c r="CV10" s="624"/>
      <c r="CW10" s="624"/>
      <c r="CX10" s="624"/>
      <c r="CY10" s="625"/>
      <c r="CZ10" s="626">
        <v>0</v>
      </c>
      <c r="DA10" s="626"/>
      <c r="DB10" s="626"/>
      <c r="DC10" s="626"/>
      <c r="DD10" s="632" t="s">
        <v>130</v>
      </c>
      <c r="DE10" s="624"/>
      <c r="DF10" s="624"/>
      <c r="DG10" s="624"/>
      <c r="DH10" s="624"/>
      <c r="DI10" s="624"/>
      <c r="DJ10" s="624"/>
      <c r="DK10" s="624"/>
      <c r="DL10" s="624"/>
      <c r="DM10" s="624"/>
      <c r="DN10" s="624"/>
      <c r="DO10" s="624"/>
      <c r="DP10" s="625"/>
      <c r="DQ10" s="632">
        <v>26</v>
      </c>
      <c r="DR10" s="624"/>
      <c r="DS10" s="624"/>
      <c r="DT10" s="624"/>
      <c r="DU10" s="624"/>
      <c r="DV10" s="624"/>
      <c r="DW10" s="624"/>
      <c r="DX10" s="624"/>
      <c r="DY10" s="624"/>
      <c r="DZ10" s="624"/>
      <c r="EA10" s="624"/>
      <c r="EB10" s="624"/>
      <c r="EC10" s="633"/>
    </row>
    <row r="11" spans="2:143" ht="11.25" customHeight="1" x14ac:dyDescent="0.15">
      <c r="B11" s="620" t="s">
        <v>250</v>
      </c>
      <c r="C11" s="621"/>
      <c r="D11" s="621"/>
      <c r="E11" s="621"/>
      <c r="F11" s="621"/>
      <c r="G11" s="621"/>
      <c r="H11" s="621"/>
      <c r="I11" s="621"/>
      <c r="J11" s="621"/>
      <c r="K11" s="621"/>
      <c r="L11" s="621"/>
      <c r="M11" s="621"/>
      <c r="N11" s="621"/>
      <c r="O11" s="621"/>
      <c r="P11" s="621"/>
      <c r="Q11" s="622"/>
      <c r="R11" s="623">
        <v>1108734</v>
      </c>
      <c r="S11" s="624"/>
      <c r="T11" s="624"/>
      <c r="U11" s="624"/>
      <c r="V11" s="624"/>
      <c r="W11" s="624"/>
      <c r="X11" s="624"/>
      <c r="Y11" s="625"/>
      <c r="Z11" s="628">
        <v>6</v>
      </c>
      <c r="AA11" s="629"/>
      <c r="AB11" s="629"/>
      <c r="AC11" s="635"/>
      <c r="AD11" s="632">
        <v>1108734</v>
      </c>
      <c r="AE11" s="624"/>
      <c r="AF11" s="624"/>
      <c r="AG11" s="624"/>
      <c r="AH11" s="624"/>
      <c r="AI11" s="624"/>
      <c r="AJ11" s="624"/>
      <c r="AK11" s="625"/>
      <c r="AL11" s="628">
        <v>9.8000000000000007</v>
      </c>
      <c r="AM11" s="629"/>
      <c r="AN11" s="629"/>
      <c r="AO11" s="630"/>
      <c r="AP11" s="620" t="s">
        <v>251</v>
      </c>
      <c r="AQ11" s="621"/>
      <c r="AR11" s="621"/>
      <c r="AS11" s="621"/>
      <c r="AT11" s="621"/>
      <c r="AU11" s="621"/>
      <c r="AV11" s="621"/>
      <c r="AW11" s="621"/>
      <c r="AX11" s="621"/>
      <c r="AY11" s="621"/>
      <c r="AZ11" s="621"/>
      <c r="BA11" s="621"/>
      <c r="BB11" s="621"/>
      <c r="BC11" s="621"/>
      <c r="BD11" s="621"/>
      <c r="BE11" s="621"/>
      <c r="BF11" s="622"/>
      <c r="BG11" s="623">
        <v>340564</v>
      </c>
      <c r="BH11" s="624"/>
      <c r="BI11" s="624"/>
      <c r="BJ11" s="624"/>
      <c r="BK11" s="624"/>
      <c r="BL11" s="624"/>
      <c r="BM11" s="624"/>
      <c r="BN11" s="625"/>
      <c r="BO11" s="626">
        <v>3.9</v>
      </c>
      <c r="BP11" s="626"/>
      <c r="BQ11" s="626"/>
      <c r="BR11" s="626"/>
      <c r="BS11" s="627" t="s">
        <v>138</v>
      </c>
      <c r="BT11" s="627"/>
      <c r="BU11" s="627"/>
      <c r="BV11" s="627"/>
      <c r="BW11" s="627"/>
      <c r="BX11" s="627"/>
      <c r="BY11" s="627"/>
      <c r="BZ11" s="627"/>
      <c r="CA11" s="627"/>
      <c r="CB11" s="631"/>
      <c r="CD11" s="620" t="s">
        <v>252</v>
      </c>
      <c r="CE11" s="621"/>
      <c r="CF11" s="621"/>
      <c r="CG11" s="621"/>
      <c r="CH11" s="621"/>
      <c r="CI11" s="621"/>
      <c r="CJ11" s="621"/>
      <c r="CK11" s="621"/>
      <c r="CL11" s="621"/>
      <c r="CM11" s="621"/>
      <c r="CN11" s="621"/>
      <c r="CO11" s="621"/>
      <c r="CP11" s="621"/>
      <c r="CQ11" s="622"/>
      <c r="CR11" s="623">
        <v>784379</v>
      </c>
      <c r="CS11" s="624"/>
      <c r="CT11" s="624"/>
      <c r="CU11" s="624"/>
      <c r="CV11" s="624"/>
      <c r="CW11" s="624"/>
      <c r="CX11" s="624"/>
      <c r="CY11" s="625"/>
      <c r="CZ11" s="626">
        <v>4.5</v>
      </c>
      <c r="DA11" s="626"/>
      <c r="DB11" s="626"/>
      <c r="DC11" s="626"/>
      <c r="DD11" s="632">
        <v>225402</v>
      </c>
      <c r="DE11" s="624"/>
      <c r="DF11" s="624"/>
      <c r="DG11" s="624"/>
      <c r="DH11" s="624"/>
      <c r="DI11" s="624"/>
      <c r="DJ11" s="624"/>
      <c r="DK11" s="624"/>
      <c r="DL11" s="624"/>
      <c r="DM11" s="624"/>
      <c r="DN11" s="624"/>
      <c r="DO11" s="624"/>
      <c r="DP11" s="625"/>
      <c r="DQ11" s="632">
        <v>472655</v>
      </c>
      <c r="DR11" s="624"/>
      <c r="DS11" s="624"/>
      <c r="DT11" s="624"/>
      <c r="DU11" s="624"/>
      <c r="DV11" s="624"/>
      <c r="DW11" s="624"/>
      <c r="DX11" s="624"/>
      <c r="DY11" s="624"/>
      <c r="DZ11" s="624"/>
      <c r="EA11" s="624"/>
      <c r="EB11" s="624"/>
      <c r="EC11" s="633"/>
    </row>
    <row r="12" spans="2:143" ht="11.25" customHeight="1" x14ac:dyDescent="0.15">
      <c r="B12" s="620" t="s">
        <v>253</v>
      </c>
      <c r="C12" s="621"/>
      <c r="D12" s="621"/>
      <c r="E12" s="621"/>
      <c r="F12" s="621"/>
      <c r="G12" s="621"/>
      <c r="H12" s="621"/>
      <c r="I12" s="621"/>
      <c r="J12" s="621"/>
      <c r="K12" s="621"/>
      <c r="L12" s="621"/>
      <c r="M12" s="621"/>
      <c r="N12" s="621"/>
      <c r="O12" s="621"/>
      <c r="P12" s="621"/>
      <c r="Q12" s="622"/>
      <c r="R12" s="623">
        <v>16502</v>
      </c>
      <c r="S12" s="624"/>
      <c r="T12" s="624"/>
      <c r="U12" s="624"/>
      <c r="V12" s="624"/>
      <c r="W12" s="624"/>
      <c r="X12" s="624"/>
      <c r="Y12" s="625"/>
      <c r="Z12" s="626">
        <v>0.1</v>
      </c>
      <c r="AA12" s="626"/>
      <c r="AB12" s="626"/>
      <c r="AC12" s="626"/>
      <c r="AD12" s="627">
        <v>16502</v>
      </c>
      <c r="AE12" s="627"/>
      <c r="AF12" s="627"/>
      <c r="AG12" s="627"/>
      <c r="AH12" s="627"/>
      <c r="AI12" s="627"/>
      <c r="AJ12" s="627"/>
      <c r="AK12" s="627"/>
      <c r="AL12" s="628">
        <v>0.1</v>
      </c>
      <c r="AM12" s="629"/>
      <c r="AN12" s="629"/>
      <c r="AO12" s="630"/>
      <c r="AP12" s="620" t="s">
        <v>254</v>
      </c>
      <c r="AQ12" s="621"/>
      <c r="AR12" s="621"/>
      <c r="AS12" s="621"/>
      <c r="AT12" s="621"/>
      <c r="AU12" s="621"/>
      <c r="AV12" s="621"/>
      <c r="AW12" s="621"/>
      <c r="AX12" s="621"/>
      <c r="AY12" s="621"/>
      <c r="AZ12" s="621"/>
      <c r="BA12" s="621"/>
      <c r="BB12" s="621"/>
      <c r="BC12" s="621"/>
      <c r="BD12" s="621"/>
      <c r="BE12" s="621"/>
      <c r="BF12" s="622"/>
      <c r="BG12" s="623">
        <v>5084388</v>
      </c>
      <c r="BH12" s="624"/>
      <c r="BI12" s="624"/>
      <c r="BJ12" s="624"/>
      <c r="BK12" s="624"/>
      <c r="BL12" s="624"/>
      <c r="BM12" s="624"/>
      <c r="BN12" s="625"/>
      <c r="BO12" s="626">
        <v>58.4</v>
      </c>
      <c r="BP12" s="626"/>
      <c r="BQ12" s="626"/>
      <c r="BR12" s="626"/>
      <c r="BS12" s="627" t="s">
        <v>130</v>
      </c>
      <c r="BT12" s="627"/>
      <c r="BU12" s="627"/>
      <c r="BV12" s="627"/>
      <c r="BW12" s="627"/>
      <c r="BX12" s="627"/>
      <c r="BY12" s="627"/>
      <c r="BZ12" s="627"/>
      <c r="CA12" s="627"/>
      <c r="CB12" s="631"/>
      <c r="CD12" s="620" t="s">
        <v>255</v>
      </c>
      <c r="CE12" s="621"/>
      <c r="CF12" s="621"/>
      <c r="CG12" s="621"/>
      <c r="CH12" s="621"/>
      <c r="CI12" s="621"/>
      <c r="CJ12" s="621"/>
      <c r="CK12" s="621"/>
      <c r="CL12" s="621"/>
      <c r="CM12" s="621"/>
      <c r="CN12" s="621"/>
      <c r="CO12" s="621"/>
      <c r="CP12" s="621"/>
      <c r="CQ12" s="622"/>
      <c r="CR12" s="623">
        <v>181517</v>
      </c>
      <c r="CS12" s="624"/>
      <c r="CT12" s="624"/>
      <c r="CU12" s="624"/>
      <c r="CV12" s="624"/>
      <c r="CW12" s="624"/>
      <c r="CX12" s="624"/>
      <c r="CY12" s="625"/>
      <c r="CZ12" s="626">
        <v>1</v>
      </c>
      <c r="DA12" s="626"/>
      <c r="DB12" s="626"/>
      <c r="DC12" s="626"/>
      <c r="DD12" s="632">
        <v>3513</v>
      </c>
      <c r="DE12" s="624"/>
      <c r="DF12" s="624"/>
      <c r="DG12" s="624"/>
      <c r="DH12" s="624"/>
      <c r="DI12" s="624"/>
      <c r="DJ12" s="624"/>
      <c r="DK12" s="624"/>
      <c r="DL12" s="624"/>
      <c r="DM12" s="624"/>
      <c r="DN12" s="624"/>
      <c r="DO12" s="624"/>
      <c r="DP12" s="625"/>
      <c r="DQ12" s="632">
        <v>136901</v>
      </c>
      <c r="DR12" s="624"/>
      <c r="DS12" s="624"/>
      <c r="DT12" s="624"/>
      <c r="DU12" s="624"/>
      <c r="DV12" s="624"/>
      <c r="DW12" s="624"/>
      <c r="DX12" s="624"/>
      <c r="DY12" s="624"/>
      <c r="DZ12" s="624"/>
      <c r="EA12" s="624"/>
      <c r="EB12" s="624"/>
      <c r="EC12" s="633"/>
    </row>
    <row r="13" spans="2:143" ht="11.25" customHeight="1" x14ac:dyDescent="0.15">
      <c r="B13" s="620" t="s">
        <v>256</v>
      </c>
      <c r="C13" s="621"/>
      <c r="D13" s="621"/>
      <c r="E13" s="621"/>
      <c r="F13" s="621"/>
      <c r="G13" s="621"/>
      <c r="H13" s="621"/>
      <c r="I13" s="621"/>
      <c r="J13" s="621"/>
      <c r="K13" s="621"/>
      <c r="L13" s="621"/>
      <c r="M13" s="621"/>
      <c r="N13" s="621"/>
      <c r="O13" s="621"/>
      <c r="P13" s="621"/>
      <c r="Q13" s="622"/>
      <c r="R13" s="623" t="s">
        <v>130</v>
      </c>
      <c r="S13" s="624"/>
      <c r="T13" s="624"/>
      <c r="U13" s="624"/>
      <c r="V13" s="624"/>
      <c r="W13" s="624"/>
      <c r="X13" s="624"/>
      <c r="Y13" s="625"/>
      <c r="Z13" s="626" t="s">
        <v>138</v>
      </c>
      <c r="AA13" s="626"/>
      <c r="AB13" s="626"/>
      <c r="AC13" s="626"/>
      <c r="AD13" s="627" t="s">
        <v>236</v>
      </c>
      <c r="AE13" s="627"/>
      <c r="AF13" s="627"/>
      <c r="AG13" s="627"/>
      <c r="AH13" s="627"/>
      <c r="AI13" s="627"/>
      <c r="AJ13" s="627"/>
      <c r="AK13" s="627"/>
      <c r="AL13" s="628" t="s">
        <v>138</v>
      </c>
      <c r="AM13" s="629"/>
      <c r="AN13" s="629"/>
      <c r="AO13" s="630"/>
      <c r="AP13" s="620" t="s">
        <v>257</v>
      </c>
      <c r="AQ13" s="621"/>
      <c r="AR13" s="621"/>
      <c r="AS13" s="621"/>
      <c r="AT13" s="621"/>
      <c r="AU13" s="621"/>
      <c r="AV13" s="621"/>
      <c r="AW13" s="621"/>
      <c r="AX13" s="621"/>
      <c r="AY13" s="621"/>
      <c r="AZ13" s="621"/>
      <c r="BA13" s="621"/>
      <c r="BB13" s="621"/>
      <c r="BC13" s="621"/>
      <c r="BD13" s="621"/>
      <c r="BE13" s="621"/>
      <c r="BF13" s="622"/>
      <c r="BG13" s="623">
        <v>4817340</v>
      </c>
      <c r="BH13" s="624"/>
      <c r="BI13" s="624"/>
      <c r="BJ13" s="624"/>
      <c r="BK13" s="624"/>
      <c r="BL13" s="624"/>
      <c r="BM13" s="624"/>
      <c r="BN13" s="625"/>
      <c r="BO13" s="626">
        <v>55.3</v>
      </c>
      <c r="BP13" s="626"/>
      <c r="BQ13" s="626"/>
      <c r="BR13" s="626"/>
      <c r="BS13" s="627" t="s">
        <v>236</v>
      </c>
      <c r="BT13" s="627"/>
      <c r="BU13" s="627"/>
      <c r="BV13" s="627"/>
      <c r="BW13" s="627"/>
      <c r="BX13" s="627"/>
      <c r="BY13" s="627"/>
      <c r="BZ13" s="627"/>
      <c r="CA13" s="627"/>
      <c r="CB13" s="631"/>
      <c r="CD13" s="620" t="s">
        <v>258</v>
      </c>
      <c r="CE13" s="621"/>
      <c r="CF13" s="621"/>
      <c r="CG13" s="621"/>
      <c r="CH13" s="621"/>
      <c r="CI13" s="621"/>
      <c r="CJ13" s="621"/>
      <c r="CK13" s="621"/>
      <c r="CL13" s="621"/>
      <c r="CM13" s="621"/>
      <c r="CN13" s="621"/>
      <c r="CO13" s="621"/>
      <c r="CP13" s="621"/>
      <c r="CQ13" s="622"/>
      <c r="CR13" s="623">
        <v>1375827</v>
      </c>
      <c r="CS13" s="624"/>
      <c r="CT13" s="624"/>
      <c r="CU13" s="624"/>
      <c r="CV13" s="624"/>
      <c r="CW13" s="624"/>
      <c r="CX13" s="624"/>
      <c r="CY13" s="625"/>
      <c r="CZ13" s="626">
        <v>7.9</v>
      </c>
      <c r="DA13" s="626"/>
      <c r="DB13" s="626"/>
      <c r="DC13" s="626"/>
      <c r="DD13" s="632">
        <v>684551</v>
      </c>
      <c r="DE13" s="624"/>
      <c r="DF13" s="624"/>
      <c r="DG13" s="624"/>
      <c r="DH13" s="624"/>
      <c r="DI13" s="624"/>
      <c r="DJ13" s="624"/>
      <c r="DK13" s="624"/>
      <c r="DL13" s="624"/>
      <c r="DM13" s="624"/>
      <c r="DN13" s="624"/>
      <c r="DO13" s="624"/>
      <c r="DP13" s="625"/>
      <c r="DQ13" s="632">
        <v>872978</v>
      </c>
      <c r="DR13" s="624"/>
      <c r="DS13" s="624"/>
      <c r="DT13" s="624"/>
      <c r="DU13" s="624"/>
      <c r="DV13" s="624"/>
      <c r="DW13" s="624"/>
      <c r="DX13" s="624"/>
      <c r="DY13" s="624"/>
      <c r="DZ13" s="624"/>
      <c r="EA13" s="624"/>
      <c r="EB13" s="624"/>
      <c r="EC13" s="633"/>
    </row>
    <row r="14" spans="2:143" ht="11.25" customHeight="1" x14ac:dyDescent="0.15">
      <c r="B14" s="620" t="s">
        <v>259</v>
      </c>
      <c r="C14" s="621"/>
      <c r="D14" s="621"/>
      <c r="E14" s="621"/>
      <c r="F14" s="621"/>
      <c r="G14" s="621"/>
      <c r="H14" s="621"/>
      <c r="I14" s="621"/>
      <c r="J14" s="621"/>
      <c r="K14" s="621"/>
      <c r="L14" s="621"/>
      <c r="M14" s="621"/>
      <c r="N14" s="621"/>
      <c r="O14" s="621"/>
      <c r="P14" s="621"/>
      <c r="Q14" s="622"/>
      <c r="R14" s="623">
        <v>3</v>
      </c>
      <c r="S14" s="624"/>
      <c r="T14" s="624"/>
      <c r="U14" s="624"/>
      <c r="V14" s="624"/>
      <c r="W14" s="624"/>
      <c r="X14" s="624"/>
      <c r="Y14" s="625"/>
      <c r="Z14" s="626">
        <v>0</v>
      </c>
      <c r="AA14" s="626"/>
      <c r="AB14" s="626"/>
      <c r="AC14" s="626"/>
      <c r="AD14" s="627">
        <v>3</v>
      </c>
      <c r="AE14" s="627"/>
      <c r="AF14" s="627"/>
      <c r="AG14" s="627"/>
      <c r="AH14" s="627"/>
      <c r="AI14" s="627"/>
      <c r="AJ14" s="627"/>
      <c r="AK14" s="627"/>
      <c r="AL14" s="628">
        <v>0</v>
      </c>
      <c r="AM14" s="629"/>
      <c r="AN14" s="629"/>
      <c r="AO14" s="630"/>
      <c r="AP14" s="620" t="s">
        <v>260</v>
      </c>
      <c r="AQ14" s="621"/>
      <c r="AR14" s="621"/>
      <c r="AS14" s="621"/>
      <c r="AT14" s="621"/>
      <c r="AU14" s="621"/>
      <c r="AV14" s="621"/>
      <c r="AW14" s="621"/>
      <c r="AX14" s="621"/>
      <c r="AY14" s="621"/>
      <c r="AZ14" s="621"/>
      <c r="BA14" s="621"/>
      <c r="BB14" s="621"/>
      <c r="BC14" s="621"/>
      <c r="BD14" s="621"/>
      <c r="BE14" s="621"/>
      <c r="BF14" s="622"/>
      <c r="BG14" s="623">
        <v>122381</v>
      </c>
      <c r="BH14" s="624"/>
      <c r="BI14" s="624"/>
      <c r="BJ14" s="624"/>
      <c r="BK14" s="624"/>
      <c r="BL14" s="624"/>
      <c r="BM14" s="624"/>
      <c r="BN14" s="625"/>
      <c r="BO14" s="626">
        <v>1.4</v>
      </c>
      <c r="BP14" s="626"/>
      <c r="BQ14" s="626"/>
      <c r="BR14" s="626"/>
      <c r="BS14" s="627" t="s">
        <v>130</v>
      </c>
      <c r="BT14" s="627"/>
      <c r="BU14" s="627"/>
      <c r="BV14" s="627"/>
      <c r="BW14" s="627"/>
      <c r="BX14" s="627"/>
      <c r="BY14" s="627"/>
      <c r="BZ14" s="627"/>
      <c r="CA14" s="627"/>
      <c r="CB14" s="631"/>
      <c r="CD14" s="620" t="s">
        <v>261</v>
      </c>
      <c r="CE14" s="621"/>
      <c r="CF14" s="621"/>
      <c r="CG14" s="621"/>
      <c r="CH14" s="621"/>
      <c r="CI14" s="621"/>
      <c r="CJ14" s="621"/>
      <c r="CK14" s="621"/>
      <c r="CL14" s="621"/>
      <c r="CM14" s="621"/>
      <c r="CN14" s="621"/>
      <c r="CO14" s="621"/>
      <c r="CP14" s="621"/>
      <c r="CQ14" s="622"/>
      <c r="CR14" s="623">
        <v>759027</v>
      </c>
      <c r="CS14" s="624"/>
      <c r="CT14" s="624"/>
      <c r="CU14" s="624"/>
      <c r="CV14" s="624"/>
      <c r="CW14" s="624"/>
      <c r="CX14" s="624"/>
      <c r="CY14" s="625"/>
      <c r="CZ14" s="626">
        <v>4.3</v>
      </c>
      <c r="DA14" s="626"/>
      <c r="DB14" s="626"/>
      <c r="DC14" s="626"/>
      <c r="DD14" s="632">
        <v>50818</v>
      </c>
      <c r="DE14" s="624"/>
      <c r="DF14" s="624"/>
      <c r="DG14" s="624"/>
      <c r="DH14" s="624"/>
      <c r="DI14" s="624"/>
      <c r="DJ14" s="624"/>
      <c r="DK14" s="624"/>
      <c r="DL14" s="624"/>
      <c r="DM14" s="624"/>
      <c r="DN14" s="624"/>
      <c r="DO14" s="624"/>
      <c r="DP14" s="625"/>
      <c r="DQ14" s="632">
        <v>750024</v>
      </c>
      <c r="DR14" s="624"/>
      <c r="DS14" s="624"/>
      <c r="DT14" s="624"/>
      <c r="DU14" s="624"/>
      <c r="DV14" s="624"/>
      <c r="DW14" s="624"/>
      <c r="DX14" s="624"/>
      <c r="DY14" s="624"/>
      <c r="DZ14" s="624"/>
      <c r="EA14" s="624"/>
      <c r="EB14" s="624"/>
      <c r="EC14" s="633"/>
    </row>
    <row r="15" spans="2:143" ht="11.25" customHeight="1" x14ac:dyDescent="0.15">
      <c r="B15" s="620" t="s">
        <v>262</v>
      </c>
      <c r="C15" s="621"/>
      <c r="D15" s="621"/>
      <c r="E15" s="621"/>
      <c r="F15" s="621"/>
      <c r="G15" s="621"/>
      <c r="H15" s="621"/>
      <c r="I15" s="621"/>
      <c r="J15" s="621"/>
      <c r="K15" s="621"/>
      <c r="L15" s="621"/>
      <c r="M15" s="621"/>
      <c r="N15" s="621"/>
      <c r="O15" s="621"/>
      <c r="P15" s="621"/>
      <c r="Q15" s="622"/>
      <c r="R15" s="623" t="s">
        <v>236</v>
      </c>
      <c r="S15" s="624"/>
      <c r="T15" s="624"/>
      <c r="U15" s="624"/>
      <c r="V15" s="624"/>
      <c r="W15" s="624"/>
      <c r="X15" s="624"/>
      <c r="Y15" s="625"/>
      <c r="Z15" s="626" t="s">
        <v>130</v>
      </c>
      <c r="AA15" s="626"/>
      <c r="AB15" s="626"/>
      <c r="AC15" s="626"/>
      <c r="AD15" s="627" t="s">
        <v>236</v>
      </c>
      <c r="AE15" s="627"/>
      <c r="AF15" s="627"/>
      <c r="AG15" s="627"/>
      <c r="AH15" s="627"/>
      <c r="AI15" s="627"/>
      <c r="AJ15" s="627"/>
      <c r="AK15" s="627"/>
      <c r="AL15" s="628" t="s">
        <v>236</v>
      </c>
      <c r="AM15" s="629"/>
      <c r="AN15" s="629"/>
      <c r="AO15" s="630"/>
      <c r="AP15" s="620" t="s">
        <v>263</v>
      </c>
      <c r="AQ15" s="621"/>
      <c r="AR15" s="621"/>
      <c r="AS15" s="621"/>
      <c r="AT15" s="621"/>
      <c r="AU15" s="621"/>
      <c r="AV15" s="621"/>
      <c r="AW15" s="621"/>
      <c r="AX15" s="621"/>
      <c r="AY15" s="621"/>
      <c r="AZ15" s="621"/>
      <c r="BA15" s="621"/>
      <c r="BB15" s="621"/>
      <c r="BC15" s="621"/>
      <c r="BD15" s="621"/>
      <c r="BE15" s="621"/>
      <c r="BF15" s="622"/>
      <c r="BG15" s="623">
        <v>337459</v>
      </c>
      <c r="BH15" s="624"/>
      <c r="BI15" s="624"/>
      <c r="BJ15" s="624"/>
      <c r="BK15" s="624"/>
      <c r="BL15" s="624"/>
      <c r="BM15" s="624"/>
      <c r="BN15" s="625"/>
      <c r="BO15" s="626">
        <v>3.9</v>
      </c>
      <c r="BP15" s="626"/>
      <c r="BQ15" s="626"/>
      <c r="BR15" s="626"/>
      <c r="BS15" s="627" t="s">
        <v>130</v>
      </c>
      <c r="BT15" s="627"/>
      <c r="BU15" s="627"/>
      <c r="BV15" s="627"/>
      <c r="BW15" s="627"/>
      <c r="BX15" s="627"/>
      <c r="BY15" s="627"/>
      <c r="BZ15" s="627"/>
      <c r="CA15" s="627"/>
      <c r="CB15" s="631"/>
      <c r="CD15" s="620" t="s">
        <v>264</v>
      </c>
      <c r="CE15" s="621"/>
      <c r="CF15" s="621"/>
      <c r="CG15" s="621"/>
      <c r="CH15" s="621"/>
      <c r="CI15" s="621"/>
      <c r="CJ15" s="621"/>
      <c r="CK15" s="621"/>
      <c r="CL15" s="621"/>
      <c r="CM15" s="621"/>
      <c r="CN15" s="621"/>
      <c r="CO15" s="621"/>
      <c r="CP15" s="621"/>
      <c r="CQ15" s="622"/>
      <c r="CR15" s="623">
        <v>2272420</v>
      </c>
      <c r="CS15" s="624"/>
      <c r="CT15" s="624"/>
      <c r="CU15" s="624"/>
      <c r="CV15" s="624"/>
      <c r="CW15" s="624"/>
      <c r="CX15" s="624"/>
      <c r="CY15" s="625"/>
      <c r="CZ15" s="626">
        <v>13</v>
      </c>
      <c r="DA15" s="626"/>
      <c r="DB15" s="626"/>
      <c r="DC15" s="626"/>
      <c r="DD15" s="632">
        <v>865063</v>
      </c>
      <c r="DE15" s="624"/>
      <c r="DF15" s="624"/>
      <c r="DG15" s="624"/>
      <c r="DH15" s="624"/>
      <c r="DI15" s="624"/>
      <c r="DJ15" s="624"/>
      <c r="DK15" s="624"/>
      <c r="DL15" s="624"/>
      <c r="DM15" s="624"/>
      <c r="DN15" s="624"/>
      <c r="DO15" s="624"/>
      <c r="DP15" s="625"/>
      <c r="DQ15" s="632">
        <v>1292722</v>
      </c>
      <c r="DR15" s="624"/>
      <c r="DS15" s="624"/>
      <c r="DT15" s="624"/>
      <c r="DU15" s="624"/>
      <c r="DV15" s="624"/>
      <c r="DW15" s="624"/>
      <c r="DX15" s="624"/>
      <c r="DY15" s="624"/>
      <c r="DZ15" s="624"/>
      <c r="EA15" s="624"/>
      <c r="EB15" s="624"/>
      <c r="EC15" s="633"/>
    </row>
    <row r="16" spans="2:143" ht="11.25" customHeight="1" x14ac:dyDescent="0.15">
      <c r="B16" s="620" t="s">
        <v>265</v>
      </c>
      <c r="C16" s="621"/>
      <c r="D16" s="621"/>
      <c r="E16" s="621"/>
      <c r="F16" s="621"/>
      <c r="G16" s="621"/>
      <c r="H16" s="621"/>
      <c r="I16" s="621"/>
      <c r="J16" s="621"/>
      <c r="K16" s="621"/>
      <c r="L16" s="621"/>
      <c r="M16" s="621"/>
      <c r="N16" s="621"/>
      <c r="O16" s="621"/>
      <c r="P16" s="621"/>
      <c r="Q16" s="622"/>
      <c r="R16" s="623">
        <v>43438</v>
      </c>
      <c r="S16" s="624"/>
      <c r="T16" s="624"/>
      <c r="U16" s="624"/>
      <c r="V16" s="624"/>
      <c r="W16" s="624"/>
      <c r="X16" s="624"/>
      <c r="Y16" s="625"/>
      <c r="Z16" s="626">
        <v>0.2</v>
      </c>
      <c r="AA16" s="626"/>
      <c r="AB16" s="626"/>
      <c r="AC16" s="626"/>
      <c r="AD16" s="627">
        <v>43438</v>
      </c>
      <c r="AE16" s="627"/>
      <c r="AF16" s="627"/>
      <c r="AG16" s="627"/>
      <c r="AH16" s="627"/>
      <c r="AI16" s="627"/>
      <c r="AJ16" s="627"/>
      <c r="AK16" s="627"/>
      <c r="AL16" s="628">
        <v>0.4</v>
      </c>
      <c r="AM16" s="629"/>
      <c r="AN16" s="629"/>
      <c r="AO16" s="630"/>
      <c r="AP16" s="620" t="s">
        <v>266</v>
      </c>
      <c r="AQ16" s="621"/>
      <c r="AR16" s="621"/>
      <c r="AS16" s="621"/>
      <c r="AT16" s="621"/>
      <c r="AU16" s="621"/>
      <c r="AV16" s="621"/>
      <c r="AW16" s="621"/>
      <c r="AX16" s="621"/>
      <c r="AY16" s="621"/>
      <c r="AZ16" s="621"/>
      <c r="BA16" s="621"/>
      <c r="BB16" s="621"/>
      <c r="BC16" s="621"/>
      <c r="BD16" s="621"/>
      <c r="BE16" s="621"/>
      <c r="BF16" s="622"/>
      <c r="BG16" s="623" t="s">
        <v>236</v>
      </c>
      <c r="BH16" s="624"/>
      <c r="BI16" s="624"/>
      <c r="BJ16" s="624"/>
      <c r="BK16" s="624"/>
      <c r="BL16" s="624"/>
      <c r="BM16" s="624"/>
      <c r="BN16" s="625"/>
      <c r="BO16" s="626" t="s">
        <v>130</v>
      </c>
      <c r="BP16" s="626"/>
      <c r="BQ16" s="626"/>
      <c r="BR16" s="626"/>
      <c r="BS16" s="627" t="s">
        <v>236</v>
      </c>
      <c r="BT16" s="627"/>
      <c r="BU16" s="627"/>
      <c r="BV16" s="627"/>
      <c r="BW16" s="627"/>
      <c r="BX16" s="627"/>
      <c r="BY16" s="627"/>
      <c r="BZ16" s="627"/>
      <c r="CA16" s="627"/>
      <c r="CB16" s="631"/>
      <c r="CD16" s="620" t="s">
        <v>267</v>
      </c>
      <c r="CE16" s="621"/>
      <c r="CF16" s="621"/>
      <c r="CG16" s="621"/>
      <c r="CH16" s="621"/>
      <c r="CI16" s="621"/>
      <c r="CJ16" s="621"/>
      <c r="CK16" s="621"/>
      <c r="CL16" s="621"/>
      <c r="CM16" s="621"/>
      <c r="CN16" s="621"/>
      <c r="CO16" s="621"/>
      <c r="CP16" s="621"/>
      <c r="CQ16" s="622"/>
      <c r="CR16" s="623" t="s">
        <v>130</v>
      </c>
      <c r="CS16" s="624"/>
      <c r="CT16" s="624"/>
      <c r="CU16" s="624"/>
      <c r="CV16" s="624"/>
      <c r="CW16" s="624"/>
      <c r="CX16" s="624"/>
      <c r="CY16" s="625"/>
      <c r="CZ16" s="626" t="s">
        <v>138</v>
      </c>
      <c r="DA16" s="626"/>
      <c r="DB16" s="626"/>
      <c r="DC16" s="626"/>
      <c r="DD16" s="632" t="s">
        <v>236</v>
      </c>
      <c r="DE16" s="624"/>
      <c r="DF16" s="624"/>
      <c r="DG16" s="624"/>
      <c r="DH16" s="624"/>
      <c r="DI16" s="624"/>
      <c r="DJ16" s="624"/>
      <c r="DK16" s="624"/>
      <c r="DL16" s="624"/>
      <c r="DM16" s="624"/>
      <c r="DN16" s="624"/>
      <c r="DO16" s="624"/>
      <c r="DP16" s="625"/>
      <c r="DQ16" s="632" t="s">
        <v>130</v>
      </c>
      <c r="DR16" s="624"/>
      <c r="DS16" s="624"/>
      <c r="DT16" s="624"/>
      <c r="DU16" s="624"/>
      <c r="DV16" s="624"/>
      <c r="DW16" s="624"/>
      <c r="DX16" s="624"/>
      <c r="DY16" s="624"/>
      <c r="DZ16" s="624"/>
      <c r="EA16" s="624"/>
      <c r="EB16" s="624"/>
      <c r="EC16" s="633"/>
    </row>
    <row r="17" spans="2:133" ht="11.25" customHeight="1" x14ac:dyDescent="0.15">
      <c r="B17" s="620" t="s">
        <v>268</v>
      </c>
      <c r="C17" s="621"/>
      <c r="D17" s="621"/>
      <c r="E17" s="621"/>
      <c r="F17" s="621"/>
      <c r="G17" s="621"/>
      <c r="H17" s="621"/>
      <c r="I17" s="621"/>
      <c r="J17" s="621"/>
      <c r="K17" s="621"/>
      <c r="L17" s="621"/>
      <c r="M17" s="621"/>
      <c r="N17" s="621"/>
      <c r="O17" s="621"/>
      <c r="P17" s="621"/>
      <c r="Q17" s="622"/>
      <c r="R17" s="623">
        <v>141577</v>
      </c>
      <c r="S17" s="624"/>
      <c r="T17" s="624"/>
      <c r="U17" s="624"/>
      <c r="V17" s="624"/>
      <c r="W17" s="624"/>
      <c r="X17" s="624"/>
      <c r="Y17" s="625"/>
      <c r="Z17" s="626">
        <v>0.8</v>
      </c>
      <c r="AA17" s="626"/>
      <c r="AB17" s="626"/>
      <c r="AC17" s="626"/>
      <c r="AD17" s="627">
        <v>141577</v>
      </c>
      <c r="AE17" s="627"/>
      <c r="AF17" s="627"/>
      <c r="AG17" s="627"/>
      <c r="AH17" s="627"/>
      <c r="AI17" s="627"/>
      <c r="AJ17" s="627"/>
      <c r="AK17" s="627"/>
      <c r="AL17" s="628">
        <v>1.3</v>
      </c>
      <c r="AM17" s="629"/>
      <c r="AN17" s="629"/>
      <c r="AO17" s="630"/>
      <c r="AP17" s="620" t="s">
        <v>269</v>
      </c>
      <c r="AQ17" s="621"/>
      <c r="AR17" s="621"/>
      <c r="AS17" s="621"/>
      <c r="AT17" s="621"/>
      <c r="AU17" s="621"/>
      <c r="AV17" s="621"/>
      <c r="AW17" s="621"/>
      <c r="AX17" s="621"/>
      <c r="AY17" s="621"/>
      <c r="AZ17" s="621"/>
      <c r="BA17" s="621"/>
      <c r="BB17" s="621"/>
      <c r="BC17" s="621"/>
      <c r="BD17" s="621"/>
      <c r="BE17" s="621"/>
      <c r="BF17" s="622"/>
      <c r="BG17" s="623" t="s">
        <v>130</v>
      </c>
      <c r="BH17" s="624"/>
      <c r="BI17" s="624"/>
      <c r="BJ17" s="624"/>
      <c r="BK17" s="624"/>
      <c r="BL17" s="624"/>
      <c r="BM17" s="624"/>
      <c r="BN17" s="625"/>
      <c r="BO17" s="626" t="s">
        <v>130</v>
      </c>
      <c r="BP17" s="626"/>
      <c r="BQ17" s="626"/>
      <c r="BR17" s="626"/>
      <c r="BS17" s="627" t="s">
        <v>130</v>
      </c>
      <c r="BT17" s="627"/>
      <c r="BU17" s="627"/>
      <c r="BV17" s="627"/>
      <c r="BW17" s="627"/>
      <c r="BX17" s="627"/>
      <c r="BY17" s="627"/>
      <c r="BZ17" s="627"/>
      <c r="CA17" s="627"/>
      <c r="CB17" s="631"/>
      <c r="CD17" s="620" t="s">
        <v>270</v>
      </c>
      <c r="CE17" s="621"/>
      <c r="CF17" s="621"/>
      <c r="CG17" s="621"/>
      <c r="CH17" s="621"/>
      <c r="CI17" s="621"/>
      <c r="CJ17" s="621"/>
      <c r="CK17" s="621"/>
      <c r="CL17" s="621"/>
      <c r="CM17" s="621"/>
      <c r="CN17" s="621"/>
      <c r="CO17" s="621"/>
      <c r="CP17" s="621"/>
      <c r="CQ17" s="622"/>
      <c r="CR17" s="623">
        <v>1156889</v>
      </c>
      <c r="CS17" s="624"/>
      <c r="CT17" s="624"/>
      <c r="CU17" s="624"/>
      <c r="CV17" s="624"/>
      <c r="CW17" s="624"/>
      <c r="CX17" s="624"/>
      <c r="CY17" s="625"/>
      <c r="CZ17" s="626">
        <v>6.6</v>
      </c>
      <c r="DA17" s="626"/>
      <c r="DB17" s="626"/>
      <c r="DC17" s="626"/>
      <c r="DD17" s="632" t="s">
        <v>130</v>
      </c>
      <c r="DE17" s="624"/>
      <c r="DF17" s="624"/>
      <c r="DG17" s="624"/>
      <c r="DH17" s="624"/>
      <c r="DI17" s="624"/>
      <c r="DJ17" s="624"/>
      <c r="DK17" s="624"/>
      <c r="DL17" s="624"/>
      <c r="DM17" s="624"/>
      <c r="DN17" s="624"/>
      <c r="DO17" s="624"/>
      <c r="DP17" s="625"/>
      <c r="DQ17" s="632">
        <v>1156889</v>
      </c>
      <c r="DR17" s="624"/>
      <c r="DS17" s="624"/>
      <c r="DT17" s="624"/>
      <c r="DU17" s="624"/>
      <c r="DV17" s="624"/>
      <c r="DW17" s="624"/>
      <c r="DX17" s="624"/>
      <c r="DY17" s="624"/>
      <c r="DZ17" s="624"/>
      <c r="EA17" s="624"/>
      <c r="EB17" s="624"/>
      <c r="EC17" s="633"/>
    </row>
    <row r="18" spans="2:133" ht="11.25" customHeight="1" x14ac:dyDescent="0.15">
      <c r="B18" s="620" t="s">
        <v>271</v>
      </c>
      <c r="C18" s="621"/>
      <c r="D18" s="621"/>
      <c r="E18" s="621"/>
      <c r="F18" s="621"/>
      <c r="G18" s="621"/>
      <c r="H18" s="621"/>
      <c r="I18" s="621"/>
      <c r="J18" s="621"/>
      <c r="K18" s="621"/>
      <c r="L18" s="621"/>
      <c r="M18" s="621"/>
      <c r="N18" s="621"/>
      <c r="O18" s="621"/>
      <c r="P18" s="621"/>
      <c r="Q18" s="622"/>
      <c r="R18" s="623">
        <v>65257</v>
      </c>
      <c r="S18" s="624"/>
      <c r="T18" s="624"/>
      <c r="U18" s="624"/>
      <c r="V18" s="624"/>
      <c r="W18" s="624"/>
      <c r="X18" s="624"/>
      <c r="Y18" s="625"/>
      <c r="Z18" s="626">
        <v>0.4</v>
      </c>
      <c r="AA18" s="626"/>
      <c r="AB18" s="626"/>
      <c r="AC18" s="626"/>
      <c r="AD18" s="627">
        <v>65257</v>
      </c>
      <c r="AE18" s="627"/>
      <c r="AF18" s="627"/>
      <c r="AG18" s="627"/>
      <c r="AH18" s="627"/>
      <c r="AI18" s="627"/>
      <c r="AJ18" s="627"/>
      <c r="AK18" s="627"/>
      <c r="AL18" s="628">
        <v>0.6</v>
      </c>
      <c r="AM18" s="629"/>
      <c r="AN18" s="629"/>
      <c r="AO18" s="630"/>
      <c r="AP18" s="620" t="s">
        <v>272</v>
      </c>
      <c r="AQ18" s="621"/>
      <c r="AR18" s="621"/>
      <c r="AS18" s="621"/>
      <c r="AT18" s="621"/>
      <c r="AU18" s="621"/>
      <c r="AV18" s="621"/>
      <c r="AW18" s="621"/>
      <c r="AX18" s="621"/>
      <c r="AY18" s="621"/>
      <c r="AZ18" s="621"/>
      <c r="BA18" s="621"/>
      <c r="BB18" s="621"/>
      <c r="BC18" s="621"/>
      <c r="BD18" s="621"/>
      <c r="BE18" s="621"/>
      <c r="BF18" s="622"/>
      <c r="BG18" s="623" t="s">
        <v>236</v>
      </c>
      <c r="BH18" s="624"/>
      <c r="BI18" s="624"/>
      <c r="BJ18" s="624"/>
      <c r="BK18" s="624"/>
      <c r="BL18" s="624"/>
      <c r="BM18" s="624"/>
      <c r="BN18" s="625"/>
      <c r="BO18" s="626" t="s">
        <v>130</v>
      </c>
      <c r="BP18" s="626"/>
      <c r="BQ18" s="626"/>
      <c r="BR18" s="626"/>
      <c r="BS18" s="627" t="s">
        <v>236</v>
      </c>
      <c r="BT18" s="627"/>
      <c r="BU18" s="627"/>
      <c r="BV18" s="627"/>
      <c r="BW18" s="627"/>
      <c r="BX18" s="627"/>
      <c r="BY18" s="627"/>
      <c r="BZ18" s="627"/>
      <c r="CA18" s="627"/>
      <c r="CB18" s="631"/>
      <c r="CD18" s="620" t="s">
        <v>273</v>
      </c>
      <c r="CE18" s="621"/>
      <c r="CF18" s="621"/>
      <c r="CG18" s="621"/>
      <c r="CH18" s="621"/>
      <c r="CI18" s="621"/>
      <c r="CJ18" s="621"/>
      <c r="CK18" s="621"/>
      <c r="CL18" s="621"/>
      <c r="CM18" s="621"/>
      <c r="CN18" s="621"/>
      <c r="CO18" s="621"/>
      <c r="CP18" s="621"/>
      <c r="CQ18" s="622"/>
      <c r="CR18" s="623" t="s">
        <v>130</v>
      </c>
      <c r="CS18" s="624"/>
      <c r="CT18" s="624"/>
      <c r="CU18" s="624"/>
      <c r="CV18" s="624"/>
      <c r="CW18" s="624"/>
      <c r="CX18" s="624"/>
      <c r="CY18" s="625"/>
      <c r="CZ18" s="626" t="s">
        <v>130</v>
      </c>
      <c r="DA18" s="626"/>
      <c r="DB18" s="626"/>
      <c r="DC18" s="626"/>
      <c r="DD18" s="632" t="s">
        <v>130</v>
      </c>
      <c r="DE18" s="624"/>
      <c r="DF18" s="624"/>
      <c r="DG18" s="624"/>
      <c r="DH18" s="624"/>
      <c r="DI18" s="624"/>
      <c r="DJ18" s="624"/>
      <c r="DK18" s="624"/>
      <c r="DL18" s="624"/>
      <c r="DM18" s="624"/>
      <c r="DN18" s="624"/>
      <c r="DO18" s="624"/>
      <c r="DP18" s="625"/>
      <c r="DQ18" s="632" t="s">
        <v>130</v>
      </c>
      <c r="DR18" s="624"/>
      <c r="DS18" s="624"/>
      <c r="DT18" s="624"/>
      <c r="DU18" s="624"/>
      <c r="DV18" s="624"/>
      <c r="DW18" s="624"/>
      <c r="DX18" s="624"/>
      <c r="DY18" s="624"/>
      <c r="DZ18" s="624"/>
      <c r="EA18" s="624"/>
      <c r="EB18" s="624"/>
      <c r="EC18" s="633"/>
    </row>
    <row r="19" spans="2:133" ht="11.25" customHeight="1" x14ac:dyDescent="0.15">
      <c r="B19" s="620" t="s">
        <v>274</v>
      </c>
      <c r="C19" s="621"/>
      <c r="D19" s="621"/>
      <c r="E19" s="621"/>
      <c r="F19" s="621"/>
      <c r="G19" s="621"/>
      <c r="H19" s="621"/>
      <c r="I19" s="621"/>
      <c r="J19" s="621"/>
      <c r="K19" s="621"/>
      <c r="L19" s="621"/>
      <c r="M19" s="621"/>
      <c r="N19" s="621"/>
      <c r="O19" s="621"/>
      <c r="P19" s="621"/>
      <c r="Q19" s="622"/>
      <c r="R19" s="623">
        <v>54561</v>
      </c>
      <c r="S19" s="624"/>
      <c r="T19" s="624"/>
      <c r="U19" s="624"/>
      <c r="V19" s="624"/>
      <c r="W19" s="624"/>
      <c r="X19" s="624"/>
      <c r="Y19" s="625"/>
      <c r="Z19" s="626">
        <v>0.3</v>
      </c>
      <c r="AA19" s="626"/>
      <c r="AB19" s="626"/>
      <c r="AC19" s="626"/>
      <c r="AD19" s="627">
        <v>54561</v>
      </c>
      <c r="AE19" s="627"/>
      <c r="AF19" s="627"/>
      <c r="AG19" s="627"/>
      <c r="AH19" s="627"/>
      <c r="AI19" s="627"/>
      <c r="AJ19" s="627"/>
      <c r="AK19" s="627"/>
      <c r="AL19" s="628">
        <v>0.5</v>
      </c>
      <c r="AM19" s="629"/>
      <c r="AN19" s="629"/>
      <c r="AO19" s="630"/>
      <c r="AP19" s="620" t="s">
        <v>275</v>
      </c>
      <c r="AQ19" s="621"/>
      <c r="AR19" s="621"/>
      <c r="AS19" s="621"/>
      <c r="AT19" s="621"/>
      <c r="AU19" s="621"/>
      <c r="AV19" s="621"/>
      <c r="AW19" s="621"/>
      <c r="AX19" s="621"/>
      <c r="AY19" s="621"/>
      <c r="AZ19" s="621"/>
      <c r="BA19" s="621"/>
      <c r="BB19" s="621"/>
      <c r="BC19" s="621"/>
      <c r="BD19" s="621"/>
      <c r="BE19" s="621"/>
      <c r="BF19" s="622"/>
      <c r="BG19" s="623">
        <v>1435</v>
      </c>
      <c r="BH19" s="624"/>
      <c r="BI19" s="624"/>
      <c r="BJ19" s="624"/>
      <c r="BK19" s="624"/>
      <c r="BL19" s="624"/>
      <c r="BM19" s="624"/>
      <c r="BN19" s="625"/>
      <c r="BO19" s="626">
        <v>0</v>
      </c>
      <c r="BP19" s="626"/>
      <c r="BQ19" s="626"/>
      <c r="BR19" s="626"/>
      <c r="BS19" s="627" t="s">
        <v>130</v>
      </c>
      <c r="BT19" s="627"/>
      <c r="BU19" s="627"/>
      <c r="BV19" s="627"/>
      <c r="BW19" s="627"/>
      <c r="BX19" s="627"/>
      <c r="BY19" s="627"/>
      <c r="BZ19" s="627"/>
      <c r="CA19" s="627"/>
      <c r="CB19" s="631"/>
      <c r="CD19" s="620" t="s">
        <v>276</v>
      </c>
      <c r="CE19" s="621"/>
      <c r="CF19" s="621"/>
      <c r="CG19" s="621"/>
      <c r="CH19" s="621"/>
      <c r="CI19" s="621"/>
      <c r="CJ19" s="621"/>
      <c r="CK19" s="621"/>
      <c r="CL19" s="621"/>
      <c r="CM19" s="621"/>
      <c r="CN19" s="621"/>
      <c r="CO19" s="621"/>
      <c r="CP19" s="621"/>
      <c r="CQ19" s="622"/>
      <c r="CR19" s="623" t="s">
        <v>236</v>
      </c>
      <c r="CS19" s="624"/>
      <c r="CT19" s="624"/>
      <c r="CU19" s="624"/>
      <c r="CV19" s="624"/>
      <c r="CW19" s="624"/>
      <c r="CX19" s="624"/>
      <c r="CY19" s="625"/>
      <c r="CZ19" s="626" t="s">
        <v>236</v>
      </c>
      <c r="DA19" s="626"/>
      <c r="DB19" s="626"/>
      <c r="DC19" s="626"/>
      <c r="DD19" s="632" t="s">
        <v>130</v>
      </c>
      <c r="DE19" s="624"/>
      <c r="DF19" s="624"/>
      <c r="DG19" s="624"/>
      <c r="DH19" s="624"/>
      <c r="DI19" s="624"/>
      <c r="DJ19" s="624"/>
      <c r="DK19" s="624"/>
      <c r="DL19" s="624"/>
      <c r="DM19" s="624"/>
      <c r="DN19" s="624"/>
      <c r="DO19" s="624"/>
      <c r="DP19" s="625"/>
      <c r="DQ19" s="632" t="s">
        <v>138</v>
      </c>
      <c r="DR19" s="624"/>
      <c r="DS19" s="624"/>
      <c r="DT19" s="624"/>
      <c r="DU19" s="624"/>
      <c r="DV19" s="624"/>
      <c r="DW19" s="624"/>
      <c r="DX19" s="624"/>
      <c r="DY19" s="624"/>
      <c r="DZ19" s="624"/>
      <c r="EA19" s="624"/>
      <c r="EB19" s="624"/>
      <c r="EC19" s="633"/>
    </row>
    <row r="20" spans="2:133" ht="11.25" customHeight="1" x14ac:dyDescent="0.15">
      <c r="B20" s="636" t="s">
        <v>277</v>
      </c>
      <c r="C20" s="637"/>
      <c r="D20" s="637"/>
      <c r="E20" s="637"/>
      <c r="F20" s="637"/>
      <c r="G20" s="637"/>
      <c r="H20" s="637"/>
      <c r="I20" s="637"/>
      <c r="J20" s="637"/>
      <c r="K20" s="637"/>
      <c r="L20" s="637"/>
      <c r="M20" s="637"/>
      <c r="N20" s="637"/>
      <c r="O20" s="637"/>
      <c r="P20" s="637"/>
      <c r="Q20" s="638"/>
      <c r="R20" s="623">
        <v>10696</v>
      </c>
      <c r="S20" s="624"/>
      <c r="T20" s="624"/>
      <c r="U20" s="624"/>
      <c r="V20" s="624"/>
      <c r="W20" s="624"/>
      <c r="X20" s="624"/>
      <c r="Y20" s="625"/>
      <c r="Z20" s="626">
        <v>0.1</v>
      </c>
      <c r="AA20" s="626"/>
      <c r="AB20" s="626"/>
      <c r="AC20" s="626"/>
      <c r="AD20" s="627">
        <v>10696</v>
      </c>
      <c r="AE20" s="627"/>
      <c r="AF20" s="627"/>
      <c r="AG20" s="627"/>
      <c r="AH20" s="627"/>
      <c r="AI20" s="627"/>
      <c r="AJ20" s="627"/>
      <c r="AK20" s="627"/>
      <c r="AL20" s="628">
        <v>0.1</v>
      </c>
      <c r="AM20" s="629"/>
      <c r="AN20" s="629"/>
      <c r="AO20" s="630"/>
      <c r="AP20" s="620" t="s">
        <v>278</v>
      </c>
      <c r="AQ20" s="621"/>
      <c r="AR20" s="621"/>
      <c r="AS20" s="621"/>
      <c r="AT20" s="621"/>
      <c r="AU20" s="621"/>
      <c r="AV20" s="621"/>
      <c r="AW20" s="621"/>
      <c r="AX20" s="621"/>
      <c r="AY20" s="621"/>
      <c r="AZ20" s="621"/>
      <c r="BA20" s="621"/>
      <c r="BB20" s="621"/>
      <c r="BC20" s="621"/>
      <c r="BD20" s="621"/>
      <c r="BE20" s="621"/>
      <c r="BF20" s="622"/>
      <c r="BG20" s="623">
        <v>1435</v>
      </c>
      <c r="BH20" s="624"/>
      <c r="BI20" s="624"/>
      <c r="BJ20" s="624"/>
      <c r="BK20" s="624"/>
      <c r="BL20" s="624"/>
      <c r="BM20" s="624"/>
      <c r="BN20" s="625"/>
      <c r="BO20" s="626">
        <v>0</v>
      </c>
      <c r="BP20" s="626"/>
      <c r="BQ20" s="626"/>
      <c r="BR20" s="626"/>
      <c r="BS20" s="627" t="s">
        <v>236</v>
      </c>
      <c r="BT20" s="627"/>
      <c r="BU20" s="627"/>
      <c r="BV20" s="627"/>
      <c r="BW20" s="627"/>
      <c r="BX20" s="627"/>
      <c r="BY20" s="627"/>
      <c r="BZ20" s="627"/>
      <c r="CA20" s="627"/>
      <c r="CB20" s="631"/>
      <c r="CD20" s="620" t="s">
        <v>279</v>
      </c>
      <c r="CE20" s="621"/>
      <c r="CF20" s="621"/>
      <c r="CG20" s="621"/>
      <c r="CH20" s="621"/>
      <c r="CI20" s="621"/>
      <c r="CJ20" s="621"/>
      <c r="CK20" s="621"/>
      <c r="CL20" s="621"/>
      <c r="CM20" s="621"/>
      <c r="CN20" s="621"/>
      <c r="CO20" s="621"/>
      <c r="CP20" s="621"/>
      <c r="CQ20" s="622"/>
      <c r="CR20" s="623">
        <v>17526275</v>
      </c>
      <c r="CS20" s="624"/>
      <c r="CT20" s="624"/>
      <c r="CU20" s="624"/>
      <c r="CV20" s="624"/>
      <c r="CW20" s="624"/>
      <c r="CX20" s="624"/>
      <c r="CY20" s="625"/>
      <c r="CZ20" s="626">
        <v>100</v>
      </c>
      <c r="DA20" s="626"/>
      <c r="DB20" s="626"/>
      <c r="DC20" s="626"/>
      <c r="DD20" s="632">
        <v>2259755</v>
      </c>
      <c r="DE20" s="624"/>
      <c r="DF20" s="624"/>
      <c r="DG20" s="624"/>
      <c r="DH20" s="624"/>
      <c r="DI20" s="624"/>
      <c r="DJ20" s="624"/>
      <c r="DK20" s="624"/>
      <c r="DL20" s="624"/>
      <c r="DM20" s="624"/>
      <c r="DN20" s="624"/>
      <c r="DO20" s="624"/>
      <c r="DP20" s="625"/>
      <c r="DQ20" s="632">
        <v>12043755</v>
      </c>
      <c r="DR20" s="624"/>
      <c r="DS20" s="624"/>
      <c r="DT20" s="624"/>
      <c r="DU20" s="624"/>
      <c r="DV20" s="624"/>
      <c r="DW20" s="624"/>
      <c r="DX20" s="624"/>
      <c r="DY20" s="624"/>
      <c r="DZ20" s="624"/>
      <c r="EA20" s="624"/>
      <c r="EB20" s="624"/>
      <c r="EC20" s="633"/>
    </row>
    <row r="21" spans="2:133" ht="11.25" customHeight="1" x14ac:dyDescent="0.15">
      <c r="B21" s="620" t="s">
        <v>280</v>
      </c>
      <c r="C21" s="621"/>
      <c r="D21" s="621"/>
      <c r="E21" s="621"/>
      <c r="F21" s="621"/>
      <c r="G21" s="621"/>
      <c r="H21" s="621"/>
      <c r="I21" s="621"/>
      <c r="J21" s="621"/>
      <c r="K21" s="621"/>
      <c r="L21" s="621"/>
      <c r="M21" s="621"/>
      <c r="N21" s="621"/>
      <c r="O21" s="621"/>
      <c r="P21" s="621"/>
      <c r="Q21" s="622"/>
      <c r="R21" s="623">
        <v>903619</v>
      </c>
      <c r="S21" s="624"/>
      <c r="T21" s="624"/>
      <c r="U21" s="624"/>
      <c r="V21" s="624"/>
      <c r="W21" s="624"/>
      <c r="X21" s="624"/>
      <c r="Y21" s="625"/>
      <c r="Z21" s="626">
        <v>4.9000000000000004</v>
      </c>
      <c r="AA21" s="626"/>
      <c r="AB21" s="626"/>
      <c r="AC21" s="626"/>
      <c r="AD21" s="627">
        <v>748939</v>
      </c>
      <c r="AE21" s="627"/>
      <c r="AF21" s="627"/>
      <c r="AG21" s="627"/>
      <c r="AH21" s="627"/>
      <c r="AI21" s="627"/>
      <c r="AJ21" s="627"/>
      <c r="AK21" s="627"/>
      <c r="AL21" s="628">
        <v>6.6</v>
      </c>
      <c r="AM21" s="629"/>
      <c r="AN21" s="629"/>
      <c r="AO21" s="630"/>
      <c r="AP21" s="620" t="s">
        <v>281</v>
      </c>
      <c r="AQ21" s="639"/>
      <c r="AR21" s="639"/>
      <c r="AS21" s="639"/>
      <c r="AT21" s="639"/>
      <c r="AU21" s="639"/>
      <c r="AV21" s="639"/>
      <c r="AW21" s="639"/>
      <c r="AX21" s="639"/>
      <c r="AY21" s="639"/>
      <c r="AZ21" s="639"/>
      <c r="BA21" s="639"/>
      <c r="BB21" s="639"/>
      <c r="BC21" s="639"/>
      <c r="BD21" s="639"/>
      <c r="BE21" s="639"/>
      <c r="BF21" s="640"/>
      <c r="BG21" s="623">
        <v>1435</v>
      </c>
      <c r="BH21" s="624"/>
      <c r="BI21" s="624"/>
      <c r="BJ21" s="624"/>
      <c r="BK21" s="624"/>
      <c r="BL21" s="624"/>
      <c r="BM21" s="624"/>
      <c r="BN21" s="625"/>
      <c r="BO21" s="626">
        <v>0</v>
      </c>
      <c r="BP21" s="626"/>
      <c r="BQ21" s="626"/>
      <c r="BR21" s="626"/>
      <c r="BS21" s="627" t="s">
        <v>130</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282</v>
      </c>
      <c r="C22" s="621"/>
      <c r="D22" s="621"/>
      <c r="E22" s="621"/>
      <c r="F22" s="621"/>
      <c r="G22" s="621"/>
      <c r="H22" s="621"/>
      <c r="I22" s="621"/>
      <c r="J22" s="621"/>
      <c r="K22" s="621"/>
      <c r="L22" s="621"/>
      <c r="M22" s="621"/>
      <c r="N22" s="621"/>
      <c r="O22" s="621"/>
      <c r="P22" s="621"/>
      <c r="Q22" s="622"/>
      <c r="R22" s="623">
        <v>748939</v>
      </c>
      <c r="S22" s="624"/>
      <c r="T22" s="624"/>
      <c r="U22" s="624"/>
      <c r="V22" s="624"/>
      <c r="W22" s="624"/>
      <c r="X22" s="624"/>
      <c r="Y22" s="625"/>
      <c r="Z22" s="626">
        <v>4.0999999999999996</v>
      </c>
      <c r="AA22" s="626"/>
      <c r="AB22" s="626"/>
      <c r="AC22" s="626"/>
      <c r="AD22" s="627">
        <v>748939</v>
      </c>
      <c r="AE22" s="627"/>
      <c r="AF22" s="627"/>
      <c r="AG22" s="627"/>
      <c r="AH22" s="627"/>
      <c r="AI22" s="627"/>
      <c r="AJ22" s="627"/>
      <c r="AK22" s="627"/>
      <c r="AL22" s="628">
        <v>6.6</v>
      </c>
      <c r="AM22" s="629"/>
      <c r="AN22" s="629"/>
      <c r="AO22" s="630"/>
      <c r="AP22" s="620" t="s">
        <v>283</v>
      </c>
      <c r="AQ22" s="639"/>
      <c r="AR22" s="639"/>
      <c r="AS22" s="639"/>
      <c r="AT22" s="639"/>
      <c r="AU22" s="639"/>
      <c r="AV22" s="639"/>
      <c r="AW22" s="639"/>
      <c r="AX22" s="639"/>
      <c r="AY22" s="639"/>
      <c r="AZ22" s="639"/>
      <c r="BA22" s="639"/>
      <c r="BB22" s="639"/>
      <c r="BC22" s="639"/>
      <c r="BD22" s="639"/>
      <c r="BE22" s="639"/>
      <c r="BF22" s="640"/>
      <c r="BG22" s="623" t="s">
        <v>236</v>
      </c>
      <c r="BH22" s="624"/>
      <c r="BI22" s="624"/>
      <c r="BJ22" s="624"/>
      <c r="BK22" s="624"/>
      <c r="BL22" s="624"/>
      <c r="BM22" s="624"/>
      <c r="BN22" s="625"/>
      <c r="BO22" s="626" t="s">
        <v>138</v>
      </c>
      <c r="BP22" s="626"/>
      <c r="BQ22" s="626"/>
      <c r="BR22" s="626"/>
      <c r="BS22" s="627" t="s">
        <v>130</v>
      </c>
      <c r="BT22" s="627"/>
      <c r="BU22" s="627"/>
      <c r="BV22" s="627"/>
      <c r="BW22" s="627"/>
      <c r="BX22" s="627"/>
      <c r="BY22" s="627"/>
      <c r="BZ22" s="627"/>
      <c r="CA22" s="627"/>
      <c r="CB22" s="631"/>
      <c r="CD22" s="605" t="s">
        <v>284</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285</v>
      </c>
      <c r="C23" s="621"/>
      <c r="D23" s="621"/>
      <c r="E23" s="621"/>
      <c r="F23" s="621"/>
      <c r="G23" s="621"/>
      <c r="H23" s="621"/>
      <c r="I23" s="621"/>
      <c r="J23" s="621"/>
      <c r="K23" s="621"/>
      <c r="L23" s="621"/>
      <c r="M23" s="621"/>
      <c r="N23" s="621"/>
      <c r="O23" s="621"/>
      <c r="P23" s="621"/>
      <c r="Q23" s="622"/>
      <c r="R23" s="623">
        <v>154680</v>
      </c>
      <c r="S23" s="624"/>
      <c r="T23" s="624"/>
      <c r="U23" s="624"/>
      <c r="V23" s="624"/>
      <c r="W23" s="624"/>
      <c r="X23" s="624"/>
      <c r="Y23" s="625"/>
      <c r="Z23" s="626">
        <v>0.8</v>
      </c>
      <c r="AA23" s="626"/>
      <c r="AB23" s="626"/>
      <c r="AC23" s="626"/>
      <c r="AD23" s="627" t="s">
        <v>130</v>
      </c>
      <c r="AE23" s="627"/>
      <c r="AF23" s="627"/>
      <c r="AG23" s="627"/>
      <c r="AH23" s="627"/>
      <c r="AI23" s="627"/>
      <c r="AJ23" s="627"/>
      <c r="AK23" s="627"/>
      <c r="AL23" s="628" t="s">
        <v>130</v>
      </c>
      <c r="AM23" s="629"/>
      <c r="AN23" s="629"/>
      <c r="AO23" s="630"/>
      <c r="AP23" s="620" t="s">
        <v>286</v>
      </c>
      <c r="AQ23" s="639"/>
      <c r="AR23" s="639"/>
      <c r="AS23" s="639"/>
      <c r="AT23" s="639"/>
      <c r="AU23" s="639"/>
      <c r="AV23" s="639"/>
      <c r="AW23" s="639"/>
      <c r="AX23" s="639"/>
      <c r="AY23" s="639"/>
      <c r="AZ23" s="639"/>
      <c r="BA23" s="639"/>
      <c r="BB23" s="639"/>
      <c r="BC23" s="639"/>
      <c r="BD23" s="639"/>
      <c r="BE23" s="639"/>
      <c r="BF23" s="640"/>
      <c r="BG23" s="623" t="s">
        <v>236</v>
      </c>
      <c r="BH23" s="624"/>
      <c r="BI23" s="624"/>
      <c r="BJ23" s="624"/>
      <c r="BK23" s="624"/>
      <c r="BL23" s="624"/>
      <c r="BM23" s="624"/>
      <c r="BN23" s="625"/>
      <c r="BO23" s="626" t="s">
        <v>130</v>
      </c>
      <c r="BP23" s="626"/>
      <c r="BQ23" s="626"/>
      <c r="BR23" s="626"/>
      <c r="BS23" s="627" t="s">
        <v>138</v>
      </c>
      <c r="BT23" s="627"/>
      <c r="BU23" s="627"/>
      <c r="BV23" s="627"/>
      <c r="BW23" s="627"/>
      <c r="BX23" s="627"/>
      <c r="BY23" s="627"/>
      <c r="BZ23" s="627"/>
      <c r="CA23" s="627"/>
      <c r="CB23" s="631"/>
      <c r="CD23" s="605" t="s">
        <v>225</v>
      </c>
      <c r="CE23" s="606"/>
      <c r="CF23" s="606"/>
      <c r="CG23" s="606"/>
      <c r="CH23" s="606"/>
      <c r="CI23" s="606"/>
      <c r="CJ23" s="606"/>
      <c r="CK23" s="606"/>
      <c r="CL23" s="606"/>
      <c r="CM23" s="606"/>
      <c r="CN23" s="606"/>
      <c r="CO23" s="606"/>
      <c r="CP23" s="606"/>
      <c r="CQ23" s="607"/>
      <c r="CR23" s="605" t="s">
        <v>287</v>
      </c>
      <c r="CS23" s="606"/>
      <c r="CT23" s="606"/>
      <c r="CU23" s="606"/>
      <c r="CV23" s="606"/>
      <c r="CW23" s="606"/>
      <c r="CX23" s="606"/>
      <c r="CY23" s="607"/>
      <c r="CZ23" s="605" t="s">
        <v>288</v>
      </c>
      <c r="DA23" s="606"/>
      <c r="DB23" s="606"/>
      <c r="DC23" s="607"/>
      <c r="DD23" s="605" t="s">
        <v>289</v>
      </c>
      <c r="DE23" s="606"/>
      <c r="DF23" s="606"/>
      <c r="DG23" s="606"/>
      <c r="DH23" s="606"/>
      <c r="DI23" s="606"/>
      <c r="DJ23" s="606"/>
      <c r="DK23" s="607"/>
      <c r="DL23" s="652" t="s">
        <v>290</v>
      </c>
      <c r="DM23" s="653"/>
      <c r="DN23" s="653"/>
      <c r="DO23" s="653"/>
      <c r="DP23" s="653"/>
      <c r="DQ23" s="653"/>
      <c r="DR23" s="653"/>
      <c r="DS23" s="653"/>
      <c r="DT23" s="653"/>
      <c r="DU23" s="653"/>
      <c r="DV23" s="654"/>
      <c r="DW23" s="605" t="s">
        <v>291</v>
      </c>
      <c r="DX23" s="606"/>
      <c r="DY23" s="606"/>
      <c r="DZ23" s="606"/>
      <c r="EA23" s="606"/>
      <c r="EB23" s="606"/>
      <c r="EC23" s="607"/>
    </row>
    <row r="24" spans="2:133" ht="11.25" customHeight="1" x14ac:dyDescent="0.15">
      <c r="B24" s="620" t="s">
        <v>292</v>
      </c>
      <c r="C24" s="621"/>
      <c r="D24" s="621"/>
      <c r="E24" s="621"/>
      <c r="F24" s="621"/>
      <c r="G24" s="621"/>
      <c r="H24" s="621"/>
      <c r="I24" s="621"/>
      <c r="J24" s="621"/>
      <c r="K24" s="621"/>
      <c r="L24" s="621"/>
      <c r="M24" s="621"/>
      <c r="N24" s="621"/>
      <c r="O24" s="621"/>
      <c r="P24" s="621"/>
      <c r="Q24" s="622"/>
      <c r="R24" s="623" t="s">
        <v>130</v>
      </c>
      <c r="S24" s="624"/>
      <c r="T24" s="624"/>
      <c r="U24" s="624"/>
      <c r="V24" s="624"/>
      <c r="W24" s="624"/>
      <c r="X24" s="624"/>
      <c r="Y24" s="625"/>
      <c r="Z24" s="626" t="s">
        <v>236</v>
      </c>
      <c r="AA24" s="626"/>
      <c r="AB24" s="626"/>
      <c r="AC24" s="626"/>
      <c r="AD24" s="627" t="s">
        <v>130</v>
      </c>
      <c r="AE24" s="627"/>
      <c r="AF24" s="627"/>
      <c r="AG24" s="627"/>
      <c r="AH24" s="627"/>
      <c r="AI24" s="627"/>
      <c r="AJ24" s="627"/>
      <c r="AK24" s="627"/>
      <c r="AL24" s="628" t="s">
        <v>236</v>
      </c>
      <c r="AM24" s="629"/>
      <c r="AN24" s="629"/>
      <c r="AO24" s="630"/>
      <c r="AP24" s="620" t="s">
        <v>293</v>
      </c>
      <c r="AQ24" s="639"/>
      <c r="AR24" s="639"/>
      <c r="AS24" s="639"/>
      <c r="AT24" s="639"/>
      <c r="AU24" s="639"/>
      <c r="AV24" s="639"/>
      <c r="AW24" s="639"/>
      <c r="AX24" s="639"/>
      <c r="AY24" s="639"/>
      <c r="AZ24" s="639"/>
      <c r="BA24" s="639"/>
      <c r="BB24" s="639"/>
      <c r="BC24" s="639"/>
      <c r="BD24" s="639"/>
      <c r="BE24" s="639"/>
      <c r="BF24" s="640"/>
      <c r="BG24" s="623" t="s">
        <v>130</v>
      </c>
      <c r="BH24" s="624"/>
      <c r="BI24" s="624"/>
      <c r="BJ24" s="624"/>
      <c r="BK24" s="624"/>
      <c r="BL24" s="624"/>
      <c r="BM24" s="624"/>
      <c r="BN24" s="625"/>
      <c r="BO24" s="626" t="s">
        <v>130</v>
      </c>
      <c r="BP24" s="626"/>
      <c r="BQ24" s="626"/>
      <c r="BR24" s="626"/>
      <c r="BS24" s="627" t="s">
        <v>236</v>
      </c>
      <c r="BT24" s="627"/>
      <c r="BU24" s="627"/>
      <c r="BV24" s="627"/>
      <c r="BW24" s="627"/>
      <c r="BX24" s="627"/>
      <c r="BY24" s="627"/>
      <c r="BZ24" s="627"/>
      <c r="CA24" s="627"/>
      <c r="CB24" s="631"/>
      <c r="CD24" s="609" t="s">
        <v>294</v>
      </c>
      <c r="CE24" s="610"/>
      <c r="CF24" s="610"/>
      <c r="CG24" s="610"/>
      <c r="CH24" s="610"/>
      <c r="CI24" s="610"/>
      <c r="CJ24" s="610"/>
      <c r="CK24" s="610"/>
      <c r="CL24" s="610"/>
      <c r="CM24" s="610"/>
      <c r="CN24" s="610"/>
      <c r="CO24" s="610"/>
      <c r="CP24" s="610"/>
      <c r="CQ24" s="611"/>
      <c r="CR24" s="612">
        <v>8144415</v>
      </c>
      <c r="CS24" s="613"/>
      <c r="CT24" s="613"/>
      <c r="CU24" s="613"/>
      <c r="CV24" s="613"/>
      <c r="CW24" s="613"/>
      <c r="CX24" s="613"/>
      <c r="CY24" s="614"/>
      <c r="CZ24" s="617">
        <v>46.5</v>
      </c>
      <c r="DA24" s="618"/>
      <c r="DB24" s="618"/>
      <c r="DC24" s="634"/>
      <c r="DD24" s="655">
        <v>5399443</v>
      </c>
      <c r="DE24" s="613"/>
      <c r="DF24" s="613"/>
      <c r="DG24" s="613"/>
      <c r="DH24" s="613"/>
      <c r="DI24" s="613"/>
      <c r="DJ24" s="613"/>
      <c r="DK24" s="614"/>
      <c r="DL24" s="655">
        <v>5343339</v>
      </c>
      <c r="DM24" s="613"/>
      <c r="DN24" s="613"/>
      <c r="DO24" s="613"/>
      <c r="DP24" s="613"/>
      <c r="DQ24" s="613"/>
      <c r="DR24" s="613"/>
      <c r="DS24" s="613"/>
      <c r="DT24" s="613"/>
      <c r="DU24" s="613"/>
      <c r="DV24" s="614"/>
      <c r="DW24" s="617">
        <v>46.4</v>
      </c>
      <c r="DX24" s="618"/>
      <c r="DY24" s="618"/>
      <c r="DZ24" s="618"/>
      <c r="EA24" s="618"/>
      <c r="EB24" s="618"/>
      <c r="EC24" s="619"/>
    </row>
    <row r="25" spans="2:133" ht="11.25" customHeight="1" x14ac:dyDescent="0.15">
      <c r="B25" s="620" t="s">
        <v>295</v>
      </c>
      <c r="C25" s="621"/>
      <c r="D25" s="621"/>
      <c r="E25" s="621"/>
      <c r="F25" s="621"/>
      <c r="G25" s="621"/>
      <c r="H25" s="621"/>
      <c r="I25" s="621"/>
      <c r="J25" s="621"/>
      <c r="K25" s="621"/>
      <c r="L25" s="621"/>
      <c r="M25" s="621"/>
      <c r="N25" s="621"/>
      <c r="O25" s="621"/>
      <c r="P25" s="621"/>
      <c r="Q25" s="622"/>
      <c r="R25" s="623">
        <v>11402874</v>
      </c>
      <c r="S25" s="624"/>
      <c r="T25" s="624"/>
      <c r="U25" s="624"/>
      <c r="V25" s="624"/>
      <c r="W25" s="624"/>
      <c r="X25" s="624"/>
      <c r="Y25" s="625"/>
      <c r="Z25" s="626">
        <v>61.8</v>
      </c>
      <c r="AA25" s="626"/>
      <c r="AB25" s="626"/>
      <c r="AC25" s="626"/>
      <c r="AD25" s="627">
        <v>11248194</v>
      </c>
      <c r="AE25" s="627"/>
      <c r="AF25" s="627"/>
      <c r="AG25" s="627"/>
      <c r="AH25" s="627"/>
      <c r="AI25" s="627"/>
      <c r="AJ25" s="627"/>
      <c r="AK25" s="627"/>
      <c r="AL25" s="628">
        <v>99.4</v>
      </c>
      <c r="AM25" s="629"/>
      <c r="AN25" s="629"/>
      <c r="AO25" s="630"/>
      <c r="AP25" s="620" t="s">
        <v>296</v>
      </c>
      <c r="AQ25" s="639"/>
      <c r="AR25" s="639"/>
      <c r="AS25" s="639"/>
      <c r="AT25" s="639"/>
      <c r="AU25" s="639"/>
      <c r="AV25" s="639"/>
      <c r="AW25" s="639"/>
      <c r="AX25" s="639"/>
      <c r="AY25" s="639"/>
      <c r="AZ25" s="639"/>
      <c r="BA25" s="639"/>
      <c r="BB25" s="639"/>
      <c r="BC25" s="639"/>
      <c r="BD25" s="639"/>
      <c r="BE25" s="639"/>
      <c r="BF25" s="640"/>
      <c r="BG25" s="623" t="s">
        <v>138</v>
      </c>
      <c r="BH25" s="624"/>
      <c r="BI25" s="624"/>
      <c r="BJ25" s="624"/>
      <c r="BK25" s="624"/>
      <c r="BL25" s="624"/>
      <c r="BM25" s="624"/>
      <c r="BN25" s="625"/>
      <c r="BO25" s="626" t="s">
        <v>236</v>
      </c>
      <c r="BP25" s="626"/>
      <c r="BQ25" s="626"/>
      <c r="BR25" s="626"/>
      <c r="BS25" s="627" t="s">
        <v>138</v>
      </c>
      <c r="BT25" s="627"/>
      <c r="BU25" s="627"/>
      <c r="BV25" s="627"/>
      <c r="BW25" s="627"/>
      <c r="BX25" s="627"/>
      <c r="BY25" s="627"/>
      <c r="BZ25" s="627"/>
      <c r="CA25" s="627"/>
      <c r="CB25" s="631"/>
      <c r="CD25" s="620" t="s">
        <v>297</v>
      </c>
      <c r="CE25" s="621"/>
      <c r="CF25" s="621"/>
      <c r="CG25" s="621"/>
      <c r="CH25" s="621"/>
      <c r="CI25" s="621"/>
      <c r="CJ25" s="621"/>
      <c r="CK25" s="621"/>
      <c r="CL25" s="621"/>
      <c r="CM25" s="621"/>
      <c r="CN25" s="621"/>
      <c r="CO25" s="621"/>
      <c r="CP25" s="621"/>
      <c r="CQ25" s="622"/>
      <c r="CR25" s="623">
        <v>3390545</v>
      </c>
      <c r="CS25" s="644"/>
      <c r="CT25" s="644"/>
      <c r="CU25" s="644"/>
      <c r="CV25" s="644"/>
      <c r="CW25" s="644"/>
      <c r="CX25" s="644"/>
      <c r="CY25" s="645"/>
      <c r="CZ25" s="628">
        <v>19.3</v>
      </c>
      <c r="DA25" s="656"/>
      <c r="DB25" s="656"/>
      <c r="DC25" s="658"/>
      <c r="DD25" s="632">
        <v>2999630</v>
      </c>
      <c r="DE25" s="644"/>
      <c r="DF25" s="644"/>
      <c r="DG25" s="644"/>
      <c r="DH25" s="644"/>
      <c r="DI25" s="644"/>
      <c r="DJ25" s="644"/>
      <c r="DK25" s="645"/>
      <c r="DL25" s="632">
        <v>2990165</v>
      </c>
      <c r="DM25" s="644"/>
      <c r="DN25" s="644"/>
      <c r="DO25" s="644"/>
      <c r="DP25" s="644"/>
      <c r="DQ25" s="644"/>
      <c r="DR25" s="644"/>
      <c r="DS25" s="644"/>
      <c r="DT25" s="644"/>
      <c r="DU25" s="644"/>
      <c r="DV25" s="645"/>
      <c r="DW25" s="628">
        <v>25.9</v>
      </c>
      <c r="DX25" s="656"/>
      <c r="DY25" s="656"/>
      <c r="DZ25" s="656"/>
      <c r="EA25" s="656"/>
      <c r="EB25" s="656"/>
      <c r="EC25" s="657"/>
    </row>
    <row r="26" spans="2:133" ht="11.25" customHeight="1" x14ac:dyDescent="0.15">
      <c r="B26" s="620" t="s">
        <v>298</v>
      </c>
      <c r="C26" s="621"/>
      <c r="D26" s="621"/>
      <c r="E26" s="621"/>
      <c r="F26" s="621"/>
      <c r="G26" s="621"/>
      <c r="H26" s="621"/>
      <c r="I26" s="621"/>
      <c r="J26" s="621"/>
      <c r="K26" s="621"/>
      <c r="L26" s="621"/>
      <c r="M26" s="621"/>
      <c r="N26" s="621"/>
      <c r="O26" s="621"/>
      <c r="P26" s="621"/>
      <c r="Q26" s="622"/>
      <c r="R26" s="623">
        <v>7872</v>
      </c>
      <c r="S26" s="624"/>
      <c r="T26" s="624"/>
      <c r="U26" s="624"/>
      <c r="V26" s="624"/>
      <c r="W26" s="624"/>
      <c r="X26" s="624"/>
      <c r="Y26" s="625"/>
      <c r="Z26" s="626">
        <v>0</v>
      </c>
      <c r="AA26" s="626"/>
      <c r="AB26" s="626"/>
      <c r="AC26" s="626"/>
      <c r="AD26" s="627">
        <v>7872</v>
      </c>
      <c r="AE26" s="627"/>
      <c r="AF26" s="627"/>
      <c r="AG26" s="627"/>
      <c r="AH26" s="627"/>
      <c r="AI26" s="627"/>
      <c r="AJ26" s="627"/>
      <c r="AK26" s="627"/>
      <c r="AL26" s="628">
        <v>0.1</v>
      </c>
      <c r="AM26" s="629"/>
      <c r="AN26" s="629"/>
      <c r="AO26" s="630"/>
      <c r="AP26" s="620" t="s">
        <v>299</v>
      </c>
      <c r="AQ26" s="639"/>
      <c r="AR26" s="639"/>
      <c r="AS26" s="639"/>
      <c r="AT26" s="639"/>
      <c r="AU26" s="639"/>
      <c r="AV26" s="639"/>
      <c r="AW26" s="639"/>
      <c r="AX26" s="639"/>
      <c r="AY26" s="639"/>
      <c r="AZ26" s="639"/>
      <c r="BA26" s="639"/>
      <c r="BB26" s="639"/>
      <c r="BC26" s="639"/>
      <c r="BD26" s="639"/>
      <c r="BE26" s="639"/>
      <c r="BF26" s="640"/>
      <c r="BG26" s="623" t="s">
        <v>130</v>
      </c>
      <c r="BH26" s="624"/>
      <c r="BI26" s="624"/>
      <c r="BJ26" s="624"/>
      <c r="BK26" s="624"/>
      <c r="BL26" s="624"/>
      <c r="BM26" s="624"/>
      <c r="BN26" s="625"/>
      <c r="BO26" s="626" t="s">
        <v>130</v>
      </c>
      <c r="BP26" s="626"/>
      <c r="BQ26" s="626"/>
      <c r="BR26" s="626"/>
      <c r="BS26" s="627" t="s">
        <v>138</v>
      </c>
      <c r="BT26" s="627"/>
      <c r="BU26" s="627"/>
      <c r="BV26" s="627"/>
      <c r="BW26" s="627"/>
      <c r="BX26" s="627"/>
      <c r="BY26" s="627"/>
      <c r="BZ26" s="627"/>
      <c r="CA26" s="627"/>
      <c r="CB26" s="631"/>
      <c r="CD26" s="620" t="s">
        <v>300</v>
      </c>
      <c r="CE26" s="621"/>
      <c r="CF26" s="621"/>
      <c r="CG26" s="621"/>
      <c r="CH26" s="621"/>
      <c r="CI26" s="621"/>
      <c r="CJ26" s="621"/>
      <c r="CK26" s="621"/>
      <c r="CL26" s="621"/>
      <c r="CM26" s="621"/>
      <c r="CN26" s="621"/>
      <c r="CO26" s="621"/>
      <c r="CP26" s="621"/>
      <c r="CQ26" s="622"/>
      <c r="CR26" s="623">
        <v>1812452</v>
      </c>
      <c r="CS26" s="624"/>
      <c r="CT26" s="624"/>
      <c r="CU26" s="624"/>
      <c r="CV26" s="624"/>
      <c r="CW26" s="624"/>
      <c r="CX26" s="624"/>
      <c r="CY26" s="625"/>
      <c r="CZ26" s="628">
        <v>10.3</v>
      </c>
      <c r="DA26" s="656"/>
      <c r="DB26" s="656"/>
      <c r="DC26" s="658"/>
      <c r="DD26" s="632">
        <v>1608460</v>
      </c>
      <c r="DE26" s="624"/>
      <c r="DF26" s="624"/>
      <c r="DG26" s="624"/>
      <c r="DH26" s="624"/>
      <c r="DI26" s="624"/>
      <c r="DJ26" s="624"/>
      <c r="DK26" s="625"/>
      <c r="DL26" s="632" t="s">
        <v>236</v>
      </c>
      <c r="DM26" s="624"/>
      <c r="DN26" s="624"/>
      <c r="DO26" s="624"/>
      <c r="DP26" s="624"/>
      <c r="DQ26" s="624"/>
      <c r="DR26" s="624"/>
      <c r="DS26" s="624"/>
      <c r="DT26" s="624"/>
      <c r="DU26" s="624"/>
      <c r="DV26" s="625"/>
      <c r="DW26" s="628" t="s">
        <v>130</v>
      </c>
      <c r="DX26" s="656"/>
      <c r="DY26" s="656"/>
      <c r="DZ26" s="656"/>
      <c r="EA26" s="656"/>
      <c r="EB26" s="656"/>
      <c r="EC26" s="657"/>
    </row>
    <row r="27" spans="2:133" ht="11.25" customHeight="1" x14ac:dyDescent="0.15">
      <c r="B27" s="620" t="s">
        <v>301</v>
      </c>
      <c r="C27" s="621"/>
      <c r="D27" s="621"/>
      <c r="E27" s="621"/>
      <c r="F27" s="621"/>
      <c r="G27" s="621"/>
      <c r="H27" s="621"/>
      <c r="I27" s="621"/>
      <c r="J27" s="621"/>
      <c r="K27" s="621"/>
      <c r="L27" s="621"/>
      <c r="M27" s="621"/>
      <c r="N27" s="621"/>
      <c r="O27" s="621"/>
      <c r="P27" s="621"/>
      <c r="Q27" s="622"/>
      <c r="R27" s="623">
        <v>37766</v>
      </c>
      <c r="S27" s="624"/>
      <c r="T27" s="624"/>
      <c r="U27" s="624"/>
      <c r="V27" s="624"/>
      <c r="W27" s="624"/>
      <c r="X27" s="624"/>
      <c r="Y27" s="625"/>
      <c r="Z27" s="626">
        <v>0.2</v>
      </c>
      <c r="AA27" s="626"/>
      <c r="AB27" s="626"/>
      <c r="AC27" s="626"/>
      <c r="AD27" s="627" t="s">
        <v>130</v>
      </c>
      <c r="AE27" s="627"/>
      <c r="AF27" s="627"/>
      <c r="AG27" s="627"/>
      <c r="AH27" s="627"/>
      <c r="AI27" s="627"/>
      <c r="AJ27" s="627"/>
      <c r="AK27" s="627"/>
      <c r="AL27" s="628" t="s">
        <v>138</v>
      </c>
      <c r="AM27" s="629"/>
      <c r="AN27" s="629"/>
      <c r="AO27" s="630"/>
      <c r="AP27" s="620" t="s">
        <v>302</v>
      </c>
      <c r="AQ27" s="621"/>
      <c r="AR27" s="621"/>
      <c r="AS27" s="621"/>
      <c r="AT27" s="621"/>
      <c r="AU27" s="621"/>
      <c r="AV27" s="621"/>
      <c r="AW27" s="621"/>
      <c r="AX27" s="621"/>
      <c r="AY27" s="621"/>
      <c r="AZ27" s="621"/>
      <c r="BA27" s="621"/>
      <c r="BB27" s="621"/>
      <c r="BC27" s="621"/>
      <c r="BD27" s="621"/>
      <c r="BE27" s="621"/>
      <c r="BF27" s="622"/>
      <c r="BG27" s="623">
        <v>8712752</v>
      </c>
      <c r="BH27" s="624"/>
      <c r="BI27" s="624"/>
      <c r="BJ27" s="624"/>
      <c r="BK27" s="624"/>
      <c r="BL27" s="624"/>
      <c r="BM27" s="624"/>
      <c r="BN27" s="625"/>
      <c r="BO27" s="626">
        <v>100</v>
      </c>
      <c r="BP27" s="626"/>
      <c r="BQ27" s="626"/>
      <c r="BR27" s="626"/>
      <c r="BS27" s="627" t="s">
        <v>236</v>
      </c>
      <c r="BT27" s="627"/>
      <c r="BU27" s="627"/>
      <c r="BV27" s="627"/>
      <c r="BW27" s="627"/>
      <c r="BX27" s="627"/>
      <c r="BY27" s="627"/>
      <c r="BZ27" s="627"/>
      <c r="CA27" s="627"/>
      <c r="CB27" s="631"/>
      <c r="CD27" s="620" t="s">
        <v>303</v>
      </c>
      <c r="CE27" s="621"/>
      <c r="CF27" s="621"/>
      <c r="CG27" s="621"/>
      <c r="CH27" s="621"/>
      <c r="CI27" s="621"/>
      <c r="CJ27" s="621"/>
      <c r="CK27" s="621"/>
      <c r="CL27" s="621"/>
      <c r="CM27" s="621"/>
      <c r="CN27" s="621"/>
      <c r="CO27" s="621"/>
      <c r="CP27" s="621"/>
      <c r="CQ27" s="622"/>
      <c r="CR27" s="623">
        <v>3596981</v>
      </c>
      <c r="CS27" s="644"/>
      <c r="CT27" s="644"/>
      <c r="CU27" s="644"/>
      <c r="CV27" s="644"/>
      <c r="CW27" s="644"/>
      <c r="CX27" s="644"/>
      <c r="CY27" s="645"/>
      <c r="CZ27" s="628">
        <v>20.5</v>
      </c>
      <c r="DA27" s="656"/>
      <c r="DB27" s="656"/>
      <c r="DC27" s="658"/>
      <c r="DD27" s="632">
        <v>1242924</v>
      </c>
      <c r="DE27" s="644"/>
      <c r="DF27" s="644"/>
      <c r="DG27" s="644"/>
      <c r="DH27" s="644"/>
      <c r="DI27" s="644"/>
      <c r="DJ27" s="644"/>
      <c r="DK27" s="645"/>
      <c r="DL27" s="632">
        <v>1196285</v>
      </c>
      <c r="DM27" s="644"/>
      <c r="DN27" s="644"/>
      <c r="DO27" s="644"/>
      <c r="DP27" s="644"/>
      <c r="DQ27" s="644"/>
      <c r="DR27" s="644"/>
      <c r="DS27" s="644"/>
      <c r="DT27" s="644"/>
      <c r="DU27" s="644"/>
      <c r="DV27" s="645"/>
      <c r="DW27" s="628">
        <v>10.4</v>
      </c>
      <c r="DX27" s="656"/>
      <c r="DY27" s="656"/>
      <c r="DZ27" s="656"/>
      <c r="EA27" s="656"/>
      <c r="EB27" s="656"/>
      <c r="EC27" s="657"/>
    </row>
    <row r="28" spans="2:133" ht="11.25" customHeight="1" x14ac:dyDescent="0.15">
      <c r="B28" s="620" t="s">
        <v>304</v>
      </c>
      <c r="C28" s="621"/>
      <c r="D28" s="621"/>
      <c r="E28" s="621"/>
      <c r="F28" s="621"/>
      <c r="G28" s="621"/>
      <c r="H28" s="621"/>
      <c r="I28" s="621"/>
      <c r="J28" s="621"/>
      <c r="K28" s="621"/>
      <c r="L28" s="621"/>
      <c r="M28" s="621"/>
      <c r="N28" s="621"/>
      <c r="O28" s="621"/>
      <c r="P28" s="621"/>
      <c r="Q28" s="622"/>
      <c r="R28" s="623">
        <v>161541</v>
      </c>
      <c r="S28" s="624"/>
      <c r="T28" s="624"/>
      <c r="U28" s="624"/>
      <c r="V28" s="624"/>
      <c r="W28" s="624"/>
      <c r="X28" s="624"/>
      <c r="Y28" s="625"/>
      <c r="Z28" s="626">
        <v>0.9</v>
      </c>
      <c r="AA28" s="626"/>
      <c r="AB28" s="626"/>
      <c r="AC28" s="626"/>
      <c r="AD28" s="627">
        <v>26098</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305</v>
      </c>
      <c r="CE28" s="621"/>
      <c r="CF28" s="621"/>
      <c r="CG28" s="621"/>
      <c r="CH28" s="621"/>
      <c r="CI28" s="621"/>
      <c r="CJ28" s="621"/>
      <c r="CK28" s="621"/>
      <c r="CL28" s="621"/>
      <c r="CM28" s="621"/>
      <c r="CN28" s="621"/>
      <c r="CO28" s="621"/>
      <c r="CP28" s="621"/>
      <c r="CQ28" s="622"/>
      <c r="CR28" s="623">
        <v>1156889</v>
      </c>
      <c r="CS28" s="624"/>
      <c r="CT28" s="624"/>
      <c r="CU28" s="624"/>
      <c r="CV28" s="624"/>
      <c r="CW28" s="624"/>
      <c r="CX28" s="624"/>
      <c r="CY28" s="625"/>
      <c r="CZ28" s="628">
        <v>6.6</v>
      </c>
      <c r="DA28" s="656"/>
      <c r="DB28" s="656"/>
      <c r="DC28" s="658"/>
      <c r="DD28" s="632">
        <v>1156889</v>
      </c>
      <c r="DE28" s="624"/>
      <c r="DF28" s="624"/>
      <c r="DG28" s="624"/>
      <c r="DH28" s="624"/>
      <c r="DI28" s="624"/>
      <c r="DJ28" s="624"/>
      <c r="DK28" s="625"/>
      <c r="DL28" s="632">
        <v>1156889</v>
      </c>
      <c r="DM28" s="624"/>
      <c r="DN28" s="624"/>
      <c r="DO28" s="624"/>
      <c r="DP28" s="624"/>
      <c r="DQ28" s="624"/>
      <c r="DR28" s="624"/>
      <c r="DS28" s="624"/>
      <c r="DT28" s="624"/>
      <c r="DU28" s="624"/>
      <c r="DV28" s="625"/>
      <c r="DW28" s="628">
        <v>10</v>
      </c>
      <c r="DX28" s="656"/>
      <c r="DY28" s="656"/>
      <c r="DZ28" s="656"/>
      <c r="EA28" s="656"/>
      <c r="EB28" s="656"/>
      <c r="EC28" s="657"/>
    </row>
    <row r="29" spans="2:133" ht="11.25" customHeight="1" x14ac:dyDescent="0.15">
      <c r="B29" s="620" t="s">
        <v>306</v>
      </c>
      <c r="C29" s="621"/>
      <c r="D29" s="621"/>
      <c r="E29" s="621"/>
      <c r="F29" s="621"/>
      <c r="G29" s="621"/>
      <c r="H29" s="621"/>
      <c r="I29" s="621"/>
      <c r="J29" s="621"/>
      <c r="K29" s="621"/>
      <c r="L29" s="621"/>
      <c r="M29" s="621"/>
      <c r="N29" s="621"/>
      <c r="O29" s="621"/>
      <c r="P29" s="621"/>
      <c r="Q29" s="622"/>
      <c r="R29" s="623">
        <v>73806</v>
      </c>
      <c r="S29" s="624"/>
      <c r="T29" s="624"/>
      <c r="U29" s="624"/>
      <c r="V29" s="624"/>
      <c r="W29" s="624"/>
      <c r="X29" s="624"/>
      <c r="Y29" s="625"/>
      <c r="Z29" s="626">
        <v>0.4</v>
      </c>
      <c r="AA29" s="626"/>
      <c r="AB29" s="626"/>
      <c r="AC29" s="626"/>
      <c r="AD29" s="627" t="s">
        <v>138</v>
      </c>
      <c r="AE29" s="627"/>
      <c r="AF29" s="627"/>
      <c r="AG29" s="627"/>
      <c r="AH29" s="627"/>
      <c r="AI29" s="627"/>
      <c r="AJ29" s="627"/>
      <c r="AK29" s="627"/>
      <c r="AL29" s="628" t="s">
        <v>130</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307</v>
      </c>
      <c r="CE29" s="662"/>
      <c r="CF29" s="620" t="s">
        <v>308</v>
      </c>
      <c r="CG29" s="621"/>
      <c r="CH29" s="621"/>
      <c r="CI29" s="621"/>
      <c r="CJ29" s="621"/>
      <c r="CK29" s="621"/>
      <c r="CL29" s="621"/>
      <c r="CM29" s="621"/>
      <c r="CN29" s="621"/>
      <c r="CO29" s="621"/>
      <c r="CP29" s="621"/>
      <c r="CQ29" s="622"/>
      <c r="CR29" s="623">
        <v>1156889</v>
      </c>
      <c r="CS29" s="644"/>
      <c r="CT29" s="644"/>
      <c r="CU29" s="644"/>
      <c r="CV29" s="644"/>
      <c r="CW29" s="644"/>
      <c r="CX29" s="644"/>
      <c r="CY29" s="645"/>
      <c r="CZ29" s="628">
        <v>6.6</v>
      </c>
      <c r="DA29" s="656"/>
      <c r="DB29" s="656"/>
      <c r="DC29" s="658"/>
      <c r="DD29" s="632">
        <v>1156889</v>
      </c>
      <c r="DE29" s="644"/>
      <c r="DF29" s="644"/>
      <c r="DG29" s="644"/>
      <c r="DH29" s="644"/>
      <c r="DI29" s="644"/>
      <c r="DJ29" s="644"/>
      <c r="DK29" s="645"/>
      <c r="DL29" s="632">
        <v>1156889</v>
      </c>
      <c r="DM29" s="644"/>
      <c r="DN29" s="644"/>
      <c r="DO29" s="644"/>
      <c r="DP29" s="644"/>
      <c r="DQ29" s="644"/>
      <c r="DR29" s="644"/>
      <c r="DS29" s="644"/>
      <c r="DT29" s="644"/>
      <c r="DU29" s="644"/>
      <c r="DV29" s="645"/>
      <c r="DW29" s="628">
        <v>10</v>
      </c>
      <c r="DX29" s="656"/>
      <c r="DY29" s="656"/>
      <c r="DZ29" s="656"/>
      <c r="EA29" s="656"/>
      <c r="EB29" s="656"/>
      <c r="EC29" s="657"/>
    </row>
    <row r="30" spans="2:133" ht="11.25" customHeight="1" x14ac:dyDescent="0.15">
      <c r="B30" s="620" t="s">
        <v>309</v>
      </c>
      <c r="C30" s="621"/>
      <c r="D30" s="621"/>
      <c r="E30" s="621"/>
      <c r="F30" s="621"/>
      <c r="G30" s="621"/>
      <c r="H30" s="621"/>
      <c r="I30" s="621"/>
      <c r="J30" s="621"/>
      <c r="K30" s="621"/>
      <c r="L30" s="621"/>
      <c r="M30" s="621"/>
      <c r="N30" s="621"/>
      <c r="O30" s="621"/>
      <c r="P30" s="621"/>
      <c r="Q30" s="622"/>
      <c r="R30" s="623">
        <v>2718632</v>
      </c>
      <c r="S30" s="624"/>
      <c r="T30" s="624"/>
      <c r="U30" s="624"/>
      <c r="V30" s="624"/>
      <c r="W30" s="624"/>
      <c r="X30" s="624"/>
      <c r="Y30" s="625"/>
      <c r="Z30" s="626">
        <v>14.7</v>
      </c>
      <c r="AA30" s="626"/>
      <c r="AB30" s="626"/>
      <c r="AC30" s="626"/>
      <c r="AD30" s="627" t="s">
        <v>130</v>
      </c>
      <c r="AE30" s="627"/>
      <c r="AF30" s="627"/>
      <c r="AG30" s="627"/>
      <c r="AH30" s="627"/>
      <c r="AI30" s="627"/>
      <c r="AJ30" s="627"/>
      <c r="AK30" s="627"/>
      <c r="AL30" s="628" t="s">
        <v>138</v>
      </c>
      <c r="AM30" s="629"/>
      <c r="AN30" s="629"/>
      <c r="AO30" s="630"/>
      <c r="AP30" s="605" t="s">
        <v>225</v>
      </c>
      <c r="AQ30" s="606"/>
      <c r="AR30" s="606"/>
      <c r="AS30" s="606"/>
      <c r="AT30" s="606"/>
      <c r="AU30" s="606"/>
      <c r="AV30" s="606"/>
      <c r="AW30" s="606"/>
      <c r="AX30" s="606"/>
      <c r="AY30" s="606"/>
      <c r="AZ30" s="606"/>
      <c r="BA30" s="606"/>
      <c r="BB30" s="606"/>
      <c r="BC30" s="606"/>
      <c r="BD30" s="606"/>
      <c r="BE30" s="606"/>
      <c r="BF30" s="607"/>
      <c r="BG30" s="605" t="s">
        <v>310</v>
      </c>
      <c r="BH30" s="659"/>
      <c r="BI30" s="659"/>
      <c r="BJ30" s="659"/>
      <c r="BK30" s="659"/>
      <c r="BL30" s="659"/>
      <c r="BM30" s="659"/>
      <c r="BN30" s="659"/>
      <c r="BO30" s="659"/>
      <c r="BP30" s="659"/>
      <c r="BQ30" s="660"/>
      <c r="BR30" s="605" t="s">
        <v>311</v>
      </c>
      <c r="BS30" s="659"/>
      <c r="BT30" s="659"/>
      <c r="BU30" s="659"/>
      <c r="BV30" s="659"/>
      <c r="BW30" s="659"/>
      <c r="BX30" s="659"/>
      <c r="BY30" s="659"/>
      <c r="BZ30" s="659"/>
      <c r="CA30" s="659"/>
      <c r="CB30" s="660"/>
      <c r="CD30" s="663"/>
      <c r="CE30" s="664"/>
      <c r="CF30" s="620" t="s">
        <v>312</v>
      </c>
      <c r="CG30" s="621"/>
      <c r="CH30" s="621"/>
      <c r="CI30" s="621"/>
      <c r="CJ30" s="621"/>
      <c r="CK30" s="621"/>
      <c r="CL30" s="621"/>
      <c r="CM30" s="621"/>
      <c r="CN30" s="621"/>
      <c r="CO30" s="621"/>
      <c r="CP30" s="621"/>
      <c r="CQ30" s="622"/>
      <c r="CR30" s="623">
        <v>1119350</v>
      </c>
      <c r="CS30" s="624"/>
      <c r="CT30" s="624"/>
      <c r="CU30" s="624"/>
      <c r="CV30" s="624"/>
      <c r="CW30" s="624"/>
      <c r="CX30" s="624"/>
      <c r="CY30" s="625"/>
      <c r="CZ30" s="628">
        <v>6.4</v>
      </c>
      <c r="DA30" s="656"/>
      <c r="DB30" s="656"/>
      <c r="DC30" s="658"/>
      <c r="DD30" s="632">
        <v>1119350</v>
      </c>
      <c r="DE30" s="624"/>
      <c r="DF30" s="624"/>
      <c r="DG30" s="624"/>
      <c r="DH30" s="624"/>
      <c r="DI30" s="624"/>
      <c r="DJ30" s="624"/>
      <c r="DK30" s="625"/>
      <c r="DL30" s="632">
        <v>1119350</v>
      </c>
      <c r="DM30" s="624"/>
      <c r="DN30" s="624"/>
      <c r="DO30" s="624"/>
      <c r="DP30" s="624"/>
      <c r="DQ30" s="624"/>
      <c r="DR30" s="624"/>
      <c r="DS30" s="624"/>
      <c r="DT30" s="624"/>
      <c r="DU30" s="624"/>
      <c r="DV30" s="625"/>
      <c r="DW30" s="628">
        <v>9.6999999999999993</v>
      </c>
      <c r="DX30" s="656"/>
      <c r="DY30" s="656"/>
      <c r="DZ30" s="656"/>
      <c r="EA30" s="656"/>
      <c r="EB30" s="656"/>
      <c r="EC30" s="657"/>
    </row>
    <row r="31" spans="2:133" ht="11.25" customHeight="1" x14ac:dyDescent="0.15">
      <c r="B31" s="636" t="s">
        <v>313</v>
      </c>
      <c r="C31" s="637"/>
      <c r="D31" s="637"/>
      <c r="E31" s="637"/>
      <c r="F31" s="637"/>
      <c r="G31" s="637"/>
      <c r="H31" s="637"/>
      <c r="I31" s="637"/>
      <c r="J31" s="637"/>
      <c r="K31" s="637"/>
      <c r="L31" s="637"/>
      <c r="M31" s="637"/>
      <c r="N31" s="637"/>
      <c r="O31" s="637"/>
      <c r="P31" s="637"/>
      <c r="Q31" s="638"/>
      <c r="R31" s="623" t="s">
        <v>236</v>
      </c>
      <c r="S31" s="624"/>
      <c r="T31" s="624"/>
      <c r="U31" s="624"/>
      <c r="V31" s="624"/>
      <c r="W31" s="624"/>
      <c r="X31" s="624"/>
      <c r="Y31" s="625"/>
      <c r="Z31" s="626" t="s">
        <v>138</v>
      </c>
      <c r="AA31" s="626"/>
      <c r="AB31" s="626"/>
      <c r="AC31" s="626"/>
      <c r="AD31" s="627" t="s">
        <v>130</v>
      </c>
      <c r="AE31" s="627"/>
      <c r="AF31" s="627"/>
      <c r="AG31" s="627"/>
      <c r="AH31" s="627"/>
      <c r="AI31" s="627"/>
      <c r="AJ31" s="627"/>
      <c r="AK31" s="627"/>
      <c r="AL31" s="628" t="s">
        <v>130</v>
      </c>
      <c r="AM31" s="629"/>
      <c r="AN31" s="629"/>
      <c r="AO31" s="630"/>
      <c r="AP31" s="671" t="s">
        <v>314</v>
      </c>
      <c r="AQ31" s="672"/>
      <c r="AR31" s="672"/>
      <c r="AS31" s="672"/>
      <c r="AT31" s="677" t="s">
        <v>315</v>
      </c>
      <c r="AU31" s="218"/>
      <c r="AV31" s="218"/>
      <c r="AW31" s="218"/>
      <c r="AX31" s="609" t="s">
        <v>189</v>
      </c>
      <c r="AY31" s="610"/>
      <c r="AZ31" s="610"/>
      <c r="BA31" s="610"/>
      <c r="BB31" s="610"/>
      <c r="BC31" s="610"/>
      <c r="BD31" s="610"/>
      <c r="BE31" s="610"/>
      <c r="BF31" s="611"/>
      <c r="BG31" s="670">
        <v>99.3</v>
      </c>
      <c r="BH31" s="667"/>
      <c r="BI31" s="667"/>
      <c r="BJ31" s="667"/>
      <c r="BK31" s="667"/>
      <c r="BL31" s="667"/>
      <c r="BM31" s="618">
        <v>97.8</v>
      </c>
      <c r="BN31" s="667"/>
      <c r="BO31" s="667"/>
      <c r="BP31" s="667"/>
      <c r="BQ31" s="668"/>
      <c r="BR31" s="670">
        <v>99.3</v>
      </c>
      <c r="BS31" s="667"/>
      <c r="BT31" s="667"/>
      <c r="BU31" s="667"/>
      <c r="BV31" s="667"/>
      <c r="BW31" s="667"/>
      <c r="BX31" s="618">
        <v>97.8</v>
      </c>
      <c r="BY31" s="667"/>
      <c r="BZ31" s="667"/>
      <c r="CA31" s="667"/>
      <c r="CB31" s="668"/>
      <c r="CD31" s="663"/>
      <c r="CE31" s="664"/>
      <c r="CF31" s="620" t="s">
        <v>316</v>
      </c>
      <c r="CG31" s="621"/>
      <c r="CH31" s="621"/>
      <c r="CI31" s="621"/>
      <c r="CJ31" s="621"/>
      <c r="CK31" s="621"/>
      <c r="CL31" s="621"/>
      <c r="CM31" s="621"/>
      <c r="CN31" s="621"/>
      <c r="CO31" s="621"/>
      <c r="CP31" s="621"/>
      <c r="CQ31" s="622"/>
      <c r="CR31" s="623">
        <v>37539</v>
      </c>
      <c r="CS31" s="644"/>
      <c r="CT31" s="644"/>
      <c r="CU31" s="644"/>
      <c r="CV31" s="644"/>
      <c r="CW31" s="644"/>
      <c r="CX31" s="644"/>
      <c r="CY31" s="645"/>
      <c r="CZ31" s="628">
        <v>0.2</v>
      </c>
      <c r="DA31" s="656"/>
      <c r="DB31" s="656"/>
      <c r="DC31" s="658"/>
      <c r="DD31" s="632">
        <v>37539</v>
      </c>
      <c r="DE31" s="644"/>
      <c r="DF31" s="644"/>
      <c r="DG31" s="644"/>
      <c r="DH31" s="644"/>
      <c r="DI31" s="644"/>
      <c r="DJ31" s="644"/>
      <c r="DK31" s="645"/>
      <c r="DL31" s="632">
        <v>37539</v>
      </c>
      <c r="DM31" s="644"/>
      <c r="DN31" s="644"/>
      <c r="DO31" s="644"/>
      <c r="DP31" s="644"/>
      <c r="DQ31" s="644"/>
      <c r="DR31" s="644"/>
      <c r="DS31" s="644"/>
      <c r="DT31" s="644"/>
      <c r="DU31" s="644"/>
      <c r="DV31" s="645"/>
      <c r="DW31" s="628">
        <v>0.3</v>
      </c>
      <c r="DX31" s="656"/>
      <c r="DY31" s="656"/>
      <c r="DZ31" s="656"/>
      <c r="EA31" s="656"/>
      <c r="EB31" s="656"/>
      <c r="EC31" s="657"/>
    </row>
    <row r="32" spans="2:133" ht="11.25" customHeight="1" x14ac:dyDescent="0.15">
      <c r="B32" s="620" t="s">
        <v>317</v>
      </c>
      <c r="C32" s="621"/>
      <c r="D32" s="621"/>
      <c r="E32" s="621"/>
      <c r="F32" s="621"/>
      <c r="G32" s="621"/>
      <c r="H32" s="621"/>
      <c r="I32" s="621"/>
      <c r="J32" s="621"/>
      <c r="K32" s="621"/>
      <c r="L32" s="621"/>
      <c r="M32" s="621"/>
      <c r="N32" s="621"/>
      <c r="O32" s="621"/>
      <c r="P32" s="621"/>
      <c r="Q32" s="622"/>
      <c r="R32" s="623">
        <v>1318722</v>
      </c>
      <c r="S32" s="624"/>
      <c r="T32" s="624"/>
      <c r="U32" s="624"/>
      <c r="V32" s="624"/>
      <c r="W32" s="624"/>
      <c r="X32" s="624"/>
      <c r="Y32" s="625"/>
      <c r="Z32" s="626">
        <v>7.1</v>
      </c>
      <c r="AA32" s="626"/>
      <c r="AB32" s="626"/>
      <c r="AC32" s="626"/>
      <c r="AD32" s="627" t="s">
        <v>130</v>
      </c>
      <c r="AE32" s="627"/>
      <c r="AF32" s="627"/>
      <c r="AG32" s="627"/>
      <c r="AH32" s="627"/>
      <c r="AI32" s="627"/>
      <c r="AJ32" s="627"/>
      <c r="AK32" s="627"/>
      <c r="AL32" s="628" t="s">
        <v>130</v>
      </c>
      <c r="AM32" s="629"/>
      <c r="AN32" s="629"/>
      <c r="AO32" s="630"/>
      <c r="AP32" s="673"/>
      <c r="AQ32" s="674"/>
      <c r="AR32" s="674"/>
      <c r="AS32" s="674"/>
      <c r="AT32" s="678"/>
      <c r="AU32" s="214" t="s">
        <v>318</v>
      </c>
      <c r="AX32" s="620" t="s">
        <v>319</v>
      </c>
      <c r="AY32" s="621"/>
      <c r="AZ32" s="621"/>
      <c r="BA32" s="621"/>
      <c r="BB32" s="621"/>
      <c r="BC32" s="621"/>
      <c r="BD32" s="621"/>
      <c r="BE32" s="621"/>
      <c r="BF32" s="622"/>
      <c r="BG32" s="680">
        <v>98.9</v>
      </c>
      <c r="BH32" s="644"/>
      <c r="BI32" s="644"/>
      <c r="BJ32" s="644"/>
      <c r="BK32" s="644"/>
      <c r="BL32" s="644"/>
      <c r="BM32" s="629">
        <v>96.4</v>
      </c>
      <c r="BN32" s="644"/>
      <c r="BO32" s="644"/>
      <c r="BP32" s="644"/>
      <c r="BQ32" s="669"/>
      <c r="BR32" s="680">
        <v>98.8</v>
      </c>
      <c r="BS32" s="644"/>
      <c r="BT32" s="644"/>
      <c r="BU32" s="644"/>
      <c r="BV32" s="644"/>
      <c r="BW32" s="644"/>
      <c r="BX32" s="629">
        <v>96.4</v>
      </c>
      <c r="BY32" s="644"/>
      <c r="BZ32" s="644"/>
      <c r="CA32" s="644"/>
      <c r="CB32" s="669"/>
      <c r="CD32" s="665"/>
      <c r="CE32" s="666"/>
      <c r="CF32" s="620" t="s">
        <v>320</v>
      </c>
      <c r="CG32" s="621"/>
      <c r="CH32" s="621"/>
      <c r="CI32" s="621"/>
      <c r="CJ32" s="621"/>
      <c r="CK32" s="621"/>
      <c r="CL32" s="621"/>
      <c r="CM32" s="621"/>
      <c r="CN32" s="621"/>
      <c r="CO32" s="621"/>
      <c r="CP32" s="621"/>
      <c r="CQ32" s="622"/>
      <c r="CR32" s="623" t="s">
        <v>130</v>
      </c>
      <c r="CS32" s="624"/>
      <c r="CT32" s="624"/>
      <c r="CU32" s="624"/>
      <c r="CV32" s="624"/>
      <c r="CW32" s="624"/>
      <c r="CX32" s="624"/>
      <c r="CY32" s="625"/>
      <c r="CZ32" s="628" t="s">
        <v>130</v>
      </c>
      <c r="DA32" s="656"/>
      <c r="DB32" s="656"/>
      <c r="DC32" s="658"/>
      <c r="DD32" s="632" t="s">
        <v>236</v>
      </c>
      <c r="DE32" s="624"/>
      <c r="DF32" s="624"/>
      <c r="DG32" s="624"/>
      <c r="DH32" s="624"/>
      <c r="DI32" s="624"/>
      <c r="DJ32" s="624"/>
      <c r="DK32" s="625"/>
      <c r="DL32" s="632" t="s">
        <v>138</v>
      </c>
      <c r="DM32" s="624"/>
      <c r="DN32" s="624"/>
      <c r="DO32" s="624"/>
      <c r="DP32" s="624"/>
      <c r="DQ32" s="624"/>
      <c r="DR32" s="624"/>
      <c r="DS32" s="624"/>
      <c r="DT32" s="624"/>
      <c r="DU32" s="624"/>
      <c r="DV32" s="625"/>
      <c r="DW32" s="628" t="s">
        <v>236</v>
      </c>
      <c r="DX32" s="656"/>
      <c r="DY32" s="656"/>
      <c r="DZ32" s="656"/>
      <c r="EA32" s="656"/>
      <c r="EB32" s="656"/>
      <c r="EC32" s="657"/>
    </row>
    <row r="33" spans="2:133" ht="11.25" customHeight="1" x14ac:dyDescent="0.15">
      <c r="B33" s="620" t="s">
        <v>321</v>
      </c>
      <c r="C33" s="621"/>
      <c r="D33" s="621"/>
      <c r="E33" s="621"/>
      <c r="F33" s="621"/>
      <c r="G33" s="621"/>
      <c r="H33" s="621"/>
      <c r="I33" s="621"/>
      <c r="J33" s="621"/>
      <c r="K33" s="621"/>
      <c r="L33" s="621"/>
      <c r="M33" s="621"/>
      <c r="N33" s="621"/>
      <c r="O33" s="621"/>
      <c r="P33" s="621"/>
      <c r="Q33" s="622"/>
      <c r="R33" s="623">
        <v>138016</v>
      </c>
      <c r="S33" s="624"/>
      <c r="T33" s="624"/>
      <c r="U33" s="624"/>
      <c r="V33" s="624"/>
      <c r="W33" s="624"/>
      <c r="X33" s="624"/>
      <c r="Y33" s="625"/>
      <c r="Z33" s="626">
        <v>0.7</v>
      </c>
      <c r="AA33" s="626"/>
      <c r="AB33" s="626"/>
      <c r="AC33" s="626"/>
      <c r="AD33" s="627">
        <v>19843</v>
      </c>
      <c r="AE33" s="627"/>
      <c r="AF33" s="627"/>
      <c r="AG33" s="627"/>
      <c r="AH33" s="627"/>
      <c r="AI33" s="627"/>
      <c r="AJ33" s="627"/>
      <c r="AK33" s="627"/>
      <c r="AL33" s="628">
        <v>0.2</v>
      </c>
      <c r="AM33" s="629"/>
      <c r="AN33" s="629"/>
      <c r="AO33" s="630"/>
      <c r="AP33" s="675"/>
      <c r="AQ33" s="676"/>
      <c r="AR33" s="676"/>
      <c r="AS33" s="676"/>
      <c r="AT33" s="679"/>
      <c r="AU33" s="219"/>
      <c r="AV33" s="219"/>
      <c r="AW33" s="219"/>
      <c r="AX33" s="646" t="s">
        <v>322</v>
      </c>
      <c r="AY33" s="647"/>
      <c r="AZ33" s="647"/>
      <c r="BA33" s="647"/>
      <c r="BB33" s="647"/>
      <c r="BC33" s="647"/>
      <c r="BD33" s="647"/>
      <c r="BE33" s="647"/>
      <c r="BF33" s="648"/>
      <c r="BG33" s="681">
        <v>99.5</v>
      </c>
      <c r="BH33" s="682"/>
      <c r="BI33" s="682"/>
      <c r="BJ33" s="682"/>
      <c r="BK33" s="682"/>
      <c r="BL33" s="682"/>
      <c r="BM33" s="683">
        <v>98.5</v>
      </c>
      <c r="BN33" s="682"/>
      <c r="BO33" s="682"/>
      <c r="BP33" s="682"/>
      <c r="BQ33" s="684"/>
      <c r="BR33" s="681">
        <v>99.5</v>
      </c>
      <c r="BS33" s="682"/>
      <c r="BT33" s="682"/>
      <c r="BU33" s="682"/>
      <c r="BV33" s="682"/>
      <c r="BW33" s="682"/>
      <c r="BX33" s="683">
        <v>98.5</v>
      </c>
      <c r="BY33" s="682"/>
      <c r="BZ33" s="682"/>
      <c r="CA33" s="682"/>
      <c r="CB33" s="684"/>
      <c r="CD33" s="620" t="s">
        <v>323</v>
      </c>
      <c r="CE33" s="621"/>
      <c r="CF33" s="621"/>
      <c r="CG33" s="621"/>
      <c r="CH33" s="621"/>
      <c r="CI33" s="621"/>
      <c r="CJ33" s="621"/>
      <c r="CK33" s="621"/>
      <c r="CL33" s="621"/>
      <c r="CM33" s="621"/>
      <c r="CN33" s="621"/>
      <c r="CO33" s="621"/>
      <c r="CP33" s="621"/>
      <c r="CQ33" s="622"/>
      <c r="CR33" s="623">
        <v>7122105</v>
      </c>
      <c r="CS33" s="644"/>
      <c r="CT33" s="644"/>
      <c r="CU33" s="644"/>
      <c r="CV33" s="644"/>
      <c r="CW33" s="644"/>
      <c r="CX33" s="644"/>
      <c r="CY33" s="645"/>
      <c r="CZ33" s="628">
        <v>40.6</v>
      </c>
      <c r="DA33" s="656"/>
      <c r="DB33" s="656"/>
      <c r="DC33" s="658"/>
      <c r="DD33" s="632">
        <v>6164536</v>
      </c>
      <c r="DE33" s="644"/>
      <c r="DF33" s="644"/>
      <c r="DG33" s="644"/>
      <c r="DH33" s="644"/>
      <c r="DI33" s="644"/>
      <c r="DJ33" s="644"/>
      <c r="DK33" s="645"/>
      <c r="DL33" s="632">
        <v>4955892</v>
      </c>
      <c r="DM33" s="644"/>
      <c r="DN33" s="644"/>
      <c r="DO33" s="644"/>
      <c r="DP33" s="644"/>
      <c r="DQ33" s="644"/>
      <c r="DR33" s="644"/>
      <c r="DS33" s="644"/>
      <c r="DT33" s="644"/>
      <c r="DU33" s="644"/>
      <c r="DV33" s="645"/>
      <c r="DW33" s="628">
        <v>43</v>
      </c>
      <c r="DX33" s="656"/>
      <c r="DY33" s="656"/>
      <c r="DZ33" s="656"/>
      <c r="EA33" s="656"/>
      <c r="EB33" s="656"/>
      <c r="EC33" s="657"/>
    </row>
    <row r="34" spans="2:133" ht="11.25" customHeight="1" x14ac:dyDescent="0.15">
      <c r="B34" s="620" t="s">
        <v>324</v>
      </c>
      <c r="C34" s="621"/>
      <c r="D34" s="621"/>
      <c r="E34" s="621"/>
      <c r="F34" s="621"/>
      <c r="G34" s="621"/>
      <c r="H34" s="621"/>
      <c r="I34" s="621"/>
      <c r="J34" s="621"/>
      <c r="K34" s="621"/>
      <c r="L34" s="621"/>
      <c r="M34" s="621"/>
      <c r="N34" s="621"/>
      <c r="O34" s="621"/>
      <c r="P34" s="621"/>
      <c r="Q34" s="622"/>
      <c r="R34" s="623">
        <v>9180</v>
      </c>
      <c r="S34" s="624"/>
      <c r="T34" s="624"/>
      <c r="U34" s="624"/>
      <c r="V34" s="624"/>
      <c r="W34" s="624"/>
      <c r="X34" s="624"/>
      <c r="Y34" s="625"/>
      <c r="Z34" s="626">
        <v>0</v>
      </c>
      <c r="AA34" s="626"/>
      <c r="AB34" s="626"/>
      <c r="AC34" s="626"/>
      <c r="AD34" s="627" t="s">
        <v>130</v>
      </c>
      <c r="AE34" s="627"/>
      <c r="AF34" s="627"/>
      <c r="AG34" s="627"/>
      <c r="AH34" s="627"/>
      <c r="AI34" s="627"/>
      <c r="AJ34" s="627"/>
      <c r="AK34" s="627"/>
      <c r="AL34" s="628" t="s">
        <v>236</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325</v>
      </c>
      <c r="CE34" s="621"/>
      <c r="CF34" s="621"/>
      <c r="CG34" s="621"/>
      <c r="CH34" s="621"/>
      <c r="CI34" s="621"/>
      <c r="CJ34" s="621"/>
      <c r="CK34" s="621"/>
      <c r="CL34" s="621"/>
      <c r="CM34" s="621"/>
      <c r="CN34" s="621"/>
      <c r="CO34" s="621"/>
      <c r="CP34" s="621"/>
      <c r="CQ34" s="622"/>
      <c r="CR34" s="623">
        <v>2393538</v>
      </c>
      <c r="CS34" s="624"/>
      <c r="CT34" s="624"/>
      <c r="CU34" s="624"/>
      <c r="CV34" s="624"/>
      <c r="CW34" s="624"/>
      <c r="CX34" s="624"/>
      <c r="CY34" s="625"/>
      <c r="CZ34" s="628">
        <v>13.7</v>
      </c>
      <c r="DA34" s="656"/>
      <c r="DB34" s="656"/>
      <c r="DC34" s="658"/>
      <c r="DD34" s="632">
        <v>1905916</v>
      </c>
      <c r="DE34" s="624"/>
      <c r="DF34" s="624"/>
      <c r="DG34" s="624"/>
      <c r="DH34" s="624"/>
      <c r="DI34" s="624"/>
      <c r="DJ34" s="624"/>
      <c r="DK34" s="625"/>
      <c r="DL34" s="632">
        <v>1741796</v>
      </c>
      <c r="DM34" s="624"/>
      <c r="DN34" s="624"/>
      <c r="DO34" s="624"/>
      <c r="DP34" s="624"/>
      <c r="DQ34" s="624"/>
      <c r="DR34" s="624"/>
      <c r="DS34" s="624"/>
      <c r="DT34" s="624"/>
      <c r="DU34" s="624"/>
      <c r="DV34" s="625"/>
      <c r="DW34" s="628">
        <v>15.1</v>
      </c>
      <c r="DX34" s="656"/>
      <c r="DY34" s="656"/>
      <c r="DZ34" s="656"/>
      <c r="EA34" s="656"/>
      <c r="EB34" s="656"/>
      <c r="EC34" s="657"/>
    </row>
    <row r="35" spans="2:133" ht="11.25" customHeight="1" x14ac:dyDescent="0.15">
      <c r="B35" s="620" t="s">
        <v>326</v>
      </c>
      <c r="C35" s="621"/>
      <c r="D35" s="621"/>
      <c r="E35" s="621"/>
      <c r="F35" s="621"/>
      <c r="G35" s="621"/>
      <c r="H35" s="621"/>
      <c r="I35" s="621"/>
      <c r="J35" s="621"/>
      <c r="K35" s="621"/>
      <c r="L35" s="621"/>
      <c r="M35" s="621"/>
      <c r="N35" s="621"/>
      <c r="O35" s="621"/>
      <c r="P35" s="621"/>
      <c r="Q35" s="622"/>
      <c r="R35" s="623">
        <v>30402</v>
      </c>
      <c r="S35" s="624"/>
      <c r="T35" s="624"/>
      <c r="U35" s="624"/>
      <c r="V35" s="624"/>
      <c r="W35" s="624"/>
      <c r="X35" s="624"/>
      <c r="Y35" s="625"/>
      <c r="Z35" s="626">
        <v>0.2</v>
      </c>
      <c r="AA35" s="626"/>
      <c r="AB35" s="626"/>
      <c r="AC35" s="626"/>
      <c r="AD35" s="627" t="s">
        <v>236</v>
      </c>
      <c r="AE35" s="627"/>
      <c r="AF35" s="627"/>
      <c r="AG35" s="627"/>
      <c r="AH35" s="627"/>
      <c r="AI35" s="627"/>
      <c r="AJ35" s="627"/>
      <c r="AK35" s="627"/>
      <c r="AL35" s="628" t="s">
        <v>130</v>
      </c>
      <c r="AM35" s="629"/>
      <c r="AN35" s="629"/>
      <c r="AO35" s="630"/>
      <c r="AP35" s="222"/>
      <c r="AQ35" s="605" t="s">
        <v>327</v>
      </c>
      <c r="AR35" s="606"/>
      <c r="AS35" s="606"/>
      <c r="AT35" s="606"/>
      <c r="AU35" s="606"/>
      <c r="AV35" s="606"/>
      <c r="AW35" s="606"/>
      <c r="AX35" s="606"/>
      <c r="AY35" s="606"/>
      <c r="AZ35" s="606"/>
      <c r="BA35" s="606"/>
      <c r="BB35" s="606"/>
      <c r="BC35" s="606"/>
      <c r="BD35" s="606"/>
      <c r="BE35" s="606"/>
      <c r="BF35" s="607"/>
      <c r="BG35" s="605" t="s">
        <v>328</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329</v>
      </c>
      <c r="CE35" s="621"/>
      <c r="CF35" s="621"/>
      <c r="CG35" s="621"/>
      <c r="CH35" s="621"/>
      <c r="CI35" s="621"/>
      <c r="CJ35" s="621"/>
      <c r="CK35" s="621"/>
      <c r="CL35" s="621"/>
      <c r="CM35" s="621"/>
      <c r="CN35" s="621"/>
      <c r="CO35" s="621"/>
      <c r="CP35" s="621"/>
      <c r="CQ35" s="622"/>
      <c r="CR35" s="623">
        <v>262275</v>
      </c>
      <c r="CS35" s="644"/>
      <c r="CT35" s="644"/>
      <c r="CU35" s="644"/>
      <c r="CV35" s="644"/>
      <c r="CW35" s="644"/>
      <c r="CX35" s="644"/>
      <c r="CY35" s="645"/>
      <c r="CZ35" s="628">
        <v>1.5</v>
      </c>
      <c r="DA35" s="656"/>
      <c r="DB35" s="656"/>
      <c r="DC35" s="658"/>
      <c r="DD35" s="632">
        <v>240683</v>
      </c>
      <c r="DE35" s="644"/>
      <c r="DF35" s="644"/>
      <c r="DG35" s="644"/>
      <c r="DH35" s="644"/>
      <c r="DI35" s="644"/>
      <c r="DJ35" s="644"/>
      <c r="DK35" s="645"/>
      <c r="DL35" s="632">
        <v>240683</v>
      </c>
      <c r="DM35" s="644"/>
      <c r="DN35" s="644"/>
      <c r="DO35" s="644"/>
      <c r="DP35" s="644"/>
      <c r="DQ35" s="644"/>
      <c r="DR35" s="644"/>
      <c r="DS35" s="644"/>
      <c r="DT35" s="644"/>
      <c r="DU35" s="644"/>
      <c r="DV35" s="645"/>
      <c r="DW35" s="628">
        <v>2.1</v>
      </c>
      <c r="DX35" s="656"/>
      <c r="DY35" s="656"/>
      <c r="DZ35" s="656"/>
      <c r="EA35" s="656"/>
      <c r="EB35" s="656"/>
      <c r="EC35" s="657"/>
    </row>
    <row r="36" spans="2:133" ht="11.25" customHeight="1" x14ac:dyDescent="0.15">
      <c r="B36" s="620" t="s">
        <v>330</v>
      </c>
      <c r="C36" s="621"/>
      <c r="D36" s="621"/>
      <c r="E36" s="621"/>
      <c r="F36" s="621"/>
      <c r="G36" s="621"/>
      <c r="H36" s="621"/>
      <c r="I36" s="621"/>
      <c r="J36" s="621"/>
      <c r="K36" s="621"/>
      <c r="L36" s="621"/>
      <c r="M36" s="621"/>
      <c r="N36" s="621"/>
      <c r="O36" s="621"/>
      <c r="P36" s="621"/>
      <c r="Q36" s="622"/>
      <c r="R36" s="623">
        <v>796849</v>
      </c>
      <c r="S36" s="624"/>
      <c r="T36" s="624"/>
      <c r="U36" s="624"/>
      <c r="V36" s="624"/>
      <c r="W36" s="624"/>
      <c r="X36" s="624"/>
      <c r="Y36" s="625"/>
      <c r="Z36" s="626">
        <v>4.3</v>
      </c>
      <c r="AA36" s="626"/>
      <c r="AB36" s="626"/>
      <c r="AC36" s="626"/>
      <c r="AD36" s="627" t="s">
        <v>130</v>
      </c>
      <c r="AE36" s="627"/>
      <c r="AF36" s="627"/>
      <c r="AG36" s="627"/>
      <c r="AH36" s="627"/>
      <c r="AI36" s="627"/>
      <c r="AJ36" s="627"/>
      <c r="AK36" s="627"/>
      <c r="AL36" s="628" t="s">
        <v>236</v>
      </c>
      <c r="AM36" s="629"/>
      <c r="AN36" s="629"/>
      <c r="AO36" s="630"/>
      <c r="AP36" s="222"/>
      <c r="AQ36" s="689" t="s">
        <v>331</v>
      </c>
      <c r="AR36" s="690"/>
      <c r="AS36" s="690"/>
      <c r="AT36" s="690"/>
      <c r="AU36" s="690"/>
      <c r="AV36" s="690"/>
      <c r="AW36" s="690"/>
      <c r="AX36" s="690"/>
      <c r="AY36" s="691"/>
      <c r="AZ36" s="612">
        <v>1970950</v>
      </c>
      <c r="BA36" s="613"/>
      <c r="BB36" s="613"/>
      <c r="BC36" s="613"/>
      <c r="BD36" s="613"/>
      <c r="BE36" s="613"/>
      <c r="BF36" s="685"/>
      <c r="BG36" s="609" t="s">
        <v>332</v>
      </c>
      <c r="BH36" s="610"/>
      <c r="BI36" s="610"/>
      <c r="BJ36" s="610"/>
      <c r="BK36" s="610"/>
      <c r="BL36" s="610"/>
      <c r="BM36" s="610"/>
      <c r="BN36" s="610"/>
      <c r="BO36" s="610"/>
      <c r="BP36" s="610"/>
      <c r="BQ36" s="610"/>
      <c r="BR36" s="610"/>
      <c r="BS36" s="610"/>
      <c r="BT36" s="610"/>
      <c r="BU36" s="611"/>
      <c r="BV36" s="612">
        <v>43392</v>
      </c>
      <c r="BW36" s="613"/>
      <c r="BX36" s="613"/>
      <c r="BY36" s="613"/>
      <c r="BZ36" s="613"/>
      <c r="CA36" s="613"/>
      <c r="CB36" s="685"/>
      <c r="CD36" s="620" t="s">
        <v>333</v>
      </c>
      <c r="CE36" s="621"/>
      <c r="CF36" s="621"/>
      <c r="CG36" s="621"/>
      <c r="CH36" s="621"/>
      <c r="CI36" s="621"/>
      <c r="CJ36" s="621"/>
      <c r="CK36" s="621"/>
      <c r="CL36" s="621"/>
      <c r="CM36" s="621"/>
      <c r="CN36" s="621"/>
      <c r="CO36" s="621"/>
      <c r="CP36" s="621"/>
      <c r="CQ36" s="622"/>
      <c r="CR36" s="623">
        <v>2644474</v>
      </c>
      <c r="CS36" s="624"/>
      <c r="CT36" s="624"/>
      <c r="CU36" s="624"/>
      <c r="CV36" s="624"/>
      <c r="CW36" s="624"/>
      <c r="CX36" s="624"/>
      <c r="CY36" s="625"/>
      <c r="CZ36" s="628">
        <v>15.1</v>
      </c>
      <c r="DA36" s="656"/>
      <c r="DB36" s="656"/>
      <c r="DC36" s="658"/>
      <c r="DD36" s="632">
        <v>2468892</v>
      </c>
      <c r="DE36" s="624"/>
      <c r="DF36" s="624"/>
      <c r="DG36" s="624"/>
      <c r="DH36" s="624"/>
      <c r="DI36" s="624"/>
      <c r="DJ36" s="624"/>
      <c r="DK36" s="625"/>
      <c r="DL36" s="632">
        <v>1805733</v>
      </c>
      <c r="DM36" s="624"/>
      <c r="DN36" s="624"/>
      <c r="DO36" s="624"/>
      <c r="DP36" s="624"/>
      <c r="DQ36" s="624"/>
      <c r="DR36" s="624"/>
      <c r="DS36" s="624"/>
      <c r="DT36" s="624"/>
      <c r="DU36" s="624"/>
      <c r="DV36" s="625"/>
      <c r="DW36" s="628">
        <v>15.7</v>
      </c>
      <c r="DX36" s="656"/>
      <c r="DY36" s="656"/>
      <c r="DZ36" s="656"/>
      <c r="EA36" s="656"/>
      <c r="EB36" s="656"/>
      <c r="EC36" s="657"/>
    </row>
    <row r="37" spans="2:133" ht="11.25" customHeight="1" x14ac:dyDescent="0.15">
      <c r="B37" s="620" t="s">
        <v>334</v>
      </c>
      <c r="C37" s="621"/>
      <c r="D37" s="621"/>
      <c r="E37" s="621"/>
      <c r="F37" s="621"/>
      <c r="G37" s="621"/>
      <c r="H37" s="621"/>
      <c r="I37" s="621"/>
      <c r="J37" s="621"/>
      <c r="K37" s="621"/>
      <c r="L37" s="621"/>
      <c r="M37" s="621"/>
      <c r="N37" s="621"/>
      <c r="O37" s="621"/>
      <c r="P37" s="621"/>
      <c r="Q37" s="622"/>
      <c r="R37" s="623">
        <v>256560</v>
      </c>
      <c r="S37" s="624"/>
      <c r="T37" s="624"/>
      <c r="U37" s="624"/>
      <c r="V37" s="624"/>
      <c r="W37" s="624"/>
      <c r="X37" s="624"/>
      <c r="Y37" s="625"/>
      <c r="Z37" s="626">
        <v>1.4</v>
      </c>
      <c r="AA37" s="626"/>
      <c r="AB37" s="626"/>
      <c r="AC37" s="626"/>
      <c r="AD37" s="627">
        <v>11637</v>
      </c>
      <c r="AE37" s="627"/>
      <c r="AF37" s="627"/>
      <c r="AG37" s="627"/>
      <c r="AH37" s="627"/>
      <c r="AI37" s="627"/>
      <c r="AJ37" s="627"/>
      <c r="AK37" s="627"/>
      <c r="AL37" s="628">
        <v>0.1</v>
      </c>
      <c r="AM37" s="629"/>
      <c r="AN37" s="629"/>
      <c r="AO37" s="630"/>
      <c r="AQ37" s="686" t="s">
        <v>335</v>
      </c>
      <c r="AR37" s="687"/>
      <c r="AS37" s="687"/>
      <c r="AT37" s="687"/>
      <c r="AU37" s="687"/>
      <c r="AV37" s="687"/>
      <c r="AW37" s="687"/>
      <c r="AX37" s="687"/>
      <c r="AY37" s="688"/>
      <c r="AZ37" s="623">
        <v>450598</v>
      </c>
      <c r="BA37" s="624"/>
      <c r="BB37" s="624"/>
      <c r="BC37" s="624"/>
      <c r="BD37" s="644"/>
      <c r="BE37" s="644"/>
      <c r="BF37" s="669"/>
      <c r="BG37" s="620" t="s">
        <v>336</v>
      </c>
      <c r="BH37" s="621"/>
      <c r="BI37" s="621"/>
      <c r="BJ37" s="621"/>
      <c r="BK37" s="621"/>
      <c r="BL37" s="621"/>
      <c r="BM37" s="621"/>
      <c r="BN37" s="621"/>
      <c r="BO37" s="621"/>
      <c r="BP37" s="621"/>
      <c r="BQ37" s="621"/>
      <c r="BR37" s="621"/>
      <c r="BS37" s="621"/>
      <c r="BT37" s="621"/>
      <c r="BU37" s="622"/>
      <c r="BV37" s="623">
        <v>32339</v>
      </c>
      <c r="BW37" s="624"/>
      <c r="BX37" s="624"/>
      <c r="BY37" s="624"/>
      <c r="BZ37" s="624"/>
      <c r="CA37" s="624"/>
      <c r="CB37" s="633"/>
      <c r="CD37" s="620" t="s">
        <v>337</v>
      </c>
      <c r="CE37" s="621"/>
      <c r="CF37" s="621"/>
      <c r="CG37" s="621"/>
      <c r="CH37" s="621"/>
      <c r="CI37" s="621"/>
      <c r="CJ37" s="621"/>
      <c r="CK37" s="621"/>
      <c r="CL37" s="621"/>
      <c r="CM37" s="621"/>
      <c r="CN37" s="621"/>
      <c r="CO37" s="621"/>
      <c r="CP37" s="621"/>
      <c r="CQ37" s="622"/>
      <c r="CR37" s="623">
        <v>950412</v>
      </c>
      <c r="CS37" s="644"/>
      <c r="CT37" s="644"/>
      <c r="CU37" s="644"/>
      <c r="CV37" s="644"/>
      <c r="CW37" s="644"/>
      <c r="CX37" s="644"/>
      <c r="CY37" s="645"/>
      <c r="CZ37" s="628">
        <v>5.4</v>
      </c>
      <c r="DA37" s="656"/>
      <c r="DB37" s="656"/>
      <c r="DC37" s="658"/>
      <c r="DD37" s="632">
        <v>950412</v>
      </c>
      <c r="DE37" s="644"/>
      <c r="DF37" s="644"/>
      <c r="DG37" s="644"/>
      <c r="DH37" s="644"/>
      <c r="DI37" s="644"/>
      <c r="DJ37" s="644"/>
      <c r="DK37" s="645"/>
      <c r="DL37" s="632">
        <v>950412</v>
      </c>
      <c r="DM37" s="644"/>
      <c r="DN37" s="644"/>
      <c r="DO37" s="644"/>
      <c r="DP37" s="644"/>
      <c r="DQ37" s="644"/>
      <c r="DR37" s="644"/>
      <c r="DS37" s="644"/>
      <c r="DT37" s="644"/>
      <c r="DU37" s="644"/>
      <c r="DV37" s="645"/>
      <c r="DW37" s="628">
        <v>8.1999999999999993</v>
      </c>
      <c r="DX37" s="656"/>
      <c r="DY37" s="656"/>
      <c r="DZ37" s="656"/>
      <c r="EA37" s="656"/>
      <c r="EB37" s="656"/>
      <c r="EC37" s="657"/>
    </row>
    <row r="38" spans="2:133" ht="11.25" customHeight="1" x14ac:dyDescent="0.15">
      <c r="B38" s="620" t="s">
        <v>338</v>
      </c>
      <c r="C38" s="621"/>
      <c r="D38" s="621"/>
      <c r="E38" s="621"/>
      <c r="F38" s="621"/>
      <c r="G38" s="621"/>
      <c r="H38" s="621"/>
      <c r="I38" s="621"/>
      <c r="J38" s="621"/>
      <c r="K38" s="621"/>
      <c r="L38" s="621"/>
      <c r="M38" s="621"/>
      <c r="N38" s="621"/>
      <c r="O38" s="621"/>
      <c r="P38" s="621"/>
      <c r="Q38" s="622"/>
      <c r="R38" s="623">
        <v>1509600</v>
      </c>
      <c r="S38" s="624"/>
      <c r="T38" s="624"/>
      <c r="U38" s="624"/>
      <c r="V38" s="624"/>
      <c r="W38" s="624"/>
      <c r="X38" s="624"/>
      <c r="Y38" s="625"/>
      <c r="Z38" s="626">
        <v>8.1999999999999993</v>
      </c>
      <c r="AA38" s="626"/>
      <c r="AB38" s="626"/>
      <c r="AC38" s="626"/>
      <c r="AD38" s="627" t="s">
        <v>236</v>
      </c>
      <c r="AE38" s="627"/>
      <c r="AF38" s="627"/>
      <c r="AG38" s="627"/>
      <c r="AH38" s="627"/>
      <c r="AI38" s="627"/>
      <c r="AJ38" s="627"/>
      <c r="AK38" s="627"/>
      <c r="AL38" s="628" t="s">
        <v>130</v>
      </c>
      <c r="AM38" s="629"/>
      <c r="AN38" s="629"/>
      <c r="AO38" s="630"/>
      <c r="AQ38" s="686" t="s">
        <v>339</v>
      </c>
      <c r="AR38" s="687"/>
      <c r="AS38" s="687"/>
      <c r="AT38" s="687"/>
      <c r="AU38" s="687"/>
      <c r="AV38" s="687"/>
      <c r="AW38" s="687"/>
      <c r="AX38" s="687"/>
      <c r="AY38" s="688"/>
      <c r="AZ38" s="623">
        <v>101978</v>
      </c>
      <c r="BA38" s="624"/>
      <c r="BB38" s="624"/>
      <c r="BC38" s="624"/>
      <c r="BD38" s="644"/>
      <c r="BE38" s="644"/>
      <c r="BF38" s="669"/>
      <c r="BG38" s="620" t="s">
        <v>340</v>
      </c>
      <c r="BH38" s="621"/>
      <c r="BI38" s="621"/>
      <c r="BJ38" s="621"/>
      <c r="BK38" s="621"/>
      <c r="BL38" s="621"/>
      <c r="BM38" s="621"/>
      <c r="BN38" s="621"/>
      <c r="BO38" s="621"/>
      <c r="BP38" s="621"/>
      <c r="BQ38" s="621"/>
      <c r="BR38" s="621"/>
      <c r="BS38" s="621"/>
      <c r="BT38" s="621"/>
      <c r="BU38" s="622"/>
      <c r="BV38" s="623">
        <v>4869</v>
      </c>
      <c r="BW38" s="624"/>
      <c r="BX38" s="624"/>
      <c r="BY38" s="624"/>
      <c r="BZ38" s="624"/>
      <c r="CA38" s="624"/>
      <c r="CB38" s="633"/>
      <c r="CD38" s="620" t="s">
        <v>341</v>
      </c>
      <c r="CE38" s="621"/>
      <c r="CF38" s="621"/>
      <c r="CG38" s="621"/>
      <c r="CH38" s="621"/>
      <c r="CI38" s="621"/>
      <c r="CJ38" s="621"/>
      <c r="CK38" s="621"/>
      <c r="CL38" s="621"/>
      <c r="CM38" s="621"/>
      <c r="CN38" s="621"/>
      <c r="CO38" s="621"/>
      <c r="CP38" s="621"/>
      <c r="CQ38" s="622"/>
      <c r="CR38" s="623">
        <v>1418374</v>
      </c>
      <c r="CS38" s="624"/>
      <c r="CT38" s="624"/>
      <c r="CU38" s="624"/>
      <c r="CV38" s="624"/>
      <c r="CW38" s="624"/>
      <c r="CX38" s="624"/>
      <c r="CY38" s="625"/>
      <c r="CZ38" s="628">
        <v>8.1</v>
      </c>
      <c r="DA38" s="656"/>
      <c r="DB38" s="656"/>
      <c r="DC38" s="658"/>
      <c r="DD38" s="632">
        <v>1185733</v>
      </c>
      <c r="DE38" s="624"/>
      <c r="DF38" s="624"/>
      <c r="DG38" s="624"/>
      <c r="DH38" s="624"/>
      <c r="DI38" s="624"/>
      <c r="DJ38" s="624"/>
      <c r="DK38" s="625"/>
      <c r="DL38" s="632">
        <v>1167680</v>
      </c>
      <c r="DM38" s="624"/>
      <c r="DN38" s="624"/>
      <c r="DO38" s="624"/>
      <c r="DP38" s="624"/>
      <c r="DQ38" s="624"/>
      <c r="DR38" s="624"/>
      <c r="DS38" s="624"/>
      <c r="DT38" s="624"/>
      <c r="DU38" s="624"/>
      <c r="DV38" s="625"/>
      <c r="DW38" s="628">
        <v>10.1</v>
      </c>
      <c r="DX38" s="656"/>
      <c r="DY38" s="656"/>
      <c r="DZ38" s="656"/>
      <c r="EA38" s="656"/>
      <c r="EB38" s="656"/>
      <c r="EC38" s="657"/>
    </row>
    <row r="39" spans="2:133" ht="11.25" customHeight="1" x14ac:dyDescent="0.15">
      <c r="B39" s="620" t="s">
        <v>342</v>
      </c>
      <c r="C39" s="621"/>
      <c r="D39" s="621"/>
      <c r="E39" s="621"/>
      <c r="F39" s="621"/>
      <c r="G39" s="621"/>
      <c r="H39" s="621"/>
      <c r="I39" s="621"/>
      <c r="J39" s="621"/>
      <c r="K39" s="621"/>
      <c r="L39" s="621"/>
      <c r="M39" s="621"/>
      <c r="N39" s="621"/>
      <c r="O39" s="621"/>
      <c r="P39" s="621"/>
      <c r="Q39" s="622"/>
      <c r="R39" s="623" t="s">
        <v>236</v>
      </c>
      <c r="S39" s="624"/>
      <c r="T39" s="624"/>
      <c r="U39" s="624"/>
      <c r="V39" s="624"/>
      <c r="W39" s="624"/>
      <c r="X39" s="624"/>
      <c r="Y39" s="625"/>
      <c r="Z39" s="626" t="s">
        <v>236</v>
      </c>
      <c r="AA39" s="626"/>
      <c r="AB39" s="626"/>
      <c r="AC39" s="626"/>
      <c r="AD39" s="627" t="s">
        <v>236</v>
      </c>
      <c r="AE39" s="627"/>
      <c r="AF39" s="627"/>
      <c r="AG39" s="627"/>
      <c r="AH39" s="627"/>
      <c r="AI39" s="627"/>
      <c r="AJ39" s="627"/>
      <c r="AK39" s="627"/>
      <c r="AL39" s="628" t="s">
        <v>130</v>
      </c>
      <c r="AM39" s="629"/>
      <c r="AN39" s="629"/>
      <c r="AO39" s="630"/>
      <c r="AQ39" s="686" t="s">
        <v>343</v>
      </c>
      <c r="AR39" s="687"/>
      <c r="AS39" s="687"/>
      <c r="AT39" s="687"/>
      <c r="AU39" s="687"/>
      <c r="AV39" s="687"/>
      <c r="AW39" s="687"/>
      <c r="AX39" s="687"/>
      <c r="AY39" s="688"/>
      <c r="AZ39" s="623" t="s">
        <v>130</v>
      </c>
      <c r="BA39" s="624"/>
      <c r="BB39" s="624"/>
      <c r="BC39" s="624"/>
      <c r="BD39" s="644"/>
      <c r="BE39" s="644"/>
      <c r="BF39" s="669"/>
      <c r="BG39" s="620" t="s">
        <v>344</v>
      </c>
      <c r="BH39" s="621"/>
      <c r="BI39" s="621"/>
      <c r="BJ39" s="621"/>
      <c r="BK39" s="621"/>
      <c r="BL39" s="621"/>
      <c r="BM39" s="621"/>
      <c r="BN39" s="621"/>
      <c r="BO39" s="621"/>
      <c r="BP39" s="621"/>
      <c r="BQ39" s="621"/>
      <c r="BR39" s="621"/>
      <c r="BS39" s="621"/>
      <c r="BT39" s="621"/>
      <c r="BU39" s="622"/>
      <c r="BV39" s="623">
        <v>7672</v>
      </c>
      <c r="BW39" s="624"/>
      <c r="BX39" s="624"/>
      <c r="BY39" s="624"/>
      <c r="BZ39" s="624"/>
      <c r="CA39" s="624"/>
      <c r="CB39" s="633"/>
      <c r="CD39" s="620" t="s">
        <v>345</v>
      </c>
      <c r="CE39" s="621"/>
      <c r="CF39" s="621"/>
      <c r="CG39" s="621"/>
      <c r="CH39" s="621"/>
      <c r="CI39" s="621"/>
      <c r="CJ39" s="621"/>
      <c r="CK39" s="621"/>
      <c r="CL39" s="621"/>
      <c r="CM39" s="621"/>
      <c r="CN39" s="621"/>
      <c r="CO39" s="621"/>
      <c r="CP39" s="621"/>
      <c r="CQ39" s="622"/>
      <c r="CR39" s="623">
        <v>363444</v>
      </c>
      <c r="CS39" s="644"/>
      <c r="CT39" s="644"/>
      <c r="CU39" s="644"/>
      <c r="CV39" s="644"/>
      <c r="CW39" s="644"/>
      <c r="CX39" s="644"/>
      <c r="CY39" s="645"/>
      <c r="CZ39" s="628">
        <v>2.1</v>
      </c>
      <c r="DA39" s="656"/>
      <c r="DB39" s="656"/>
      <c r="DC39" s="658"/>
      <c r="DD39" s="632">
        <v>363312</v>
      </c>
      <c r="DE39" s="644"/>
      <c r="DF39" s="644"/>
      <c r="DG39" s="644"/>
      <c r="DH39" s="644"/>
      <c r="DI39" s="644"/>
      <c r="DJ39" s="644"/>
      <c r="DK39" s="645"/>
      <c r="DL39" s="632" t="s">
        <v>130</v>
      </c>
      <c r="DM39" s="644"/>
      <c r="DN39" s="644"/>
      <c r="DO39" s="644"/>
      <c r="DP39" s="644"/>
      <c r="DQ39" s="644"/>
      <c r="DR39" s="644"/>
      <c r="DS39" s="644"/>
      <c r="DT39" s="644"/>
      <c r="DU39" s="644"/>
      <c r="DV39" s="645"/>
      <c r="DW39" s="628" t="s">
        <v>130</v>
      </c>
      <c r="DX39" s="656"/>
      <c r="DY39" s="656"/>
      <c r="DZ39" s="656"/>
      <c r="EA39" s="656"/>
      <c r="EB39" s="656"/>
      <c r="EC39" s="657"/>
    </row>
    <row r="40" spans="2:133" ht="11.25" customHeight="1" x14ac:dyDescent="0.15">
      <c r="B40" s="620" t="s">
        <v>346</v>
      </c>
      <c r="C40" s="621"/>
      <c r="D40" s="621"/>
      <c r="E40" s="621"/>
      <c r="F40" s="621"/>
      <c r="G40" s="621"/>
      <c r="H40" s="621"/>
      <c r="I40" s="621"/>
      <c r="J40" s="621"/>
      <c r="K40" s="621"/>
      <c r="L40" s="621"/>
      <c r="M40" s="621"/>
      <c r="N40" s="621"/>
      <c r="O40" s="621"/>
      <c r="P40" s="621"/>
      <c r="Q40" s="622"/>
      <c r="R40" s="623">
        <v>214200</v>
      </c>
      <c r="S40" s="624"/>
      <c r="T40" s="624"/>
      <c r="U40" s="624"/>
      <c r="V40" s="624"/>
      <c r="W40" s="624"/>
      <c r="X40" s="624"/>
      <c r="Y40" s="625"/>
      <c r="Z40" s="626">
        <v>1.2</v>
      </c>
      <c r="AA40" s="626"/>
      <c r="AB40" s="626"/>
      <c r="AC40" s="626"/>
      <c r="AD40" s="627" t="s">
        <v>130</v>
      </c>
      <c r="AE40" s="627"/>
      <c r="AF40" s="627"/>
      <c r="AG40" s="627"/>
      <c r="AH40" s="627"/>
      <c r="AI40" s="627"/>
      <c r="AJ40" s="627"/>
      <c r="AK40" s="627"/>
      <c r="AL40" s="628" t="s">
        <v>236</v>
      </c>
      <c r="AM40" s="629"/>
      <c r="AN40" s="629"/>
      <c r="AO40" s="630"/>
      <c r="AQ40" s="686" t="s">
        <v>347</v>
      </c>
      <c r="AR40" s="687"/>
      <c r="AS40" s="687"/>
      <c r="AT40" s="687"/>
      <c r="AU40" s="687"/>
      <c r="AV40" s="687"/>
      <c r="AW40" s="687"/>
      <c r="AX40" s="687"/>
      <c r="AY40" s="688"/>
      <c r="AZ40" s="623" t="s">
        <v>130</v>
      </c>
      <c r="BA40" s="624"/>
      <c r="BB40" s="624"/>
      <c r="BC40" s="624"/>
      <c r="BD40" s="644"/>
      <c r="BE40" s="644"/>
      <c r="BF40" s="669"/>
      <c r="BG40" s="673" t="s">
        <v>348</v>
      </c>
      <c r="BH40" s="674"/>
      <c r="BI40" s="674"/>
      <c r="BJ40" s="674"/>
      <c r="BK40" s="674"/>
      <c r="BL40" s="223"/>
      <c r="BM40" s="621" t="s">
        <v>349</v>
      </c>
      <c r="BN40" s="621"/>
      <c r="BO40" s="621"/>
      <c r="BP40" s="621"/>
      <c r="BQ40" s="621"/>
      <c r="BR40" s="621"/>
      <c r="BS40" s="621"/>
      <c r="BT40" s="621"/>
      <c r="BU40" s="622"/>
      <c r="BV40" s="623">
        <v>111</v>
      </c>
      <c r="BW40" s="624"/>
      <c r="BX40" s="624"/>
      <c r="BY40" s="624"/>
      <c r="BZ40" s="624"/>
      <c r="CA40" s="624"/>
      <c r="CB40" s="633"/>
      <c r="CD40" s="620" t="s">
        <v>350</v>
      </c>
      <c r="CE40" s="621"/>
      <c r="CF40" s="621"/>
      <c r="CG40" s="621"/>
      <c r="CH40" s="621"/>
      <c r="CI40" s="621"/>
      <c r="CJ40" s="621"/>
      <c r="CK40" s="621"/>
      <c r="CL40" s="621"/>
      <c r="CM40" s="621"/>
      <c r="CN40" s="621"/>
      <c r="CO40" s="621"/>
      <c r="CP40" s="621"/>
      <c r="CQ40" s="622"/>
      <c r="CR40" s="623">
        <v>40000</v>
      </c>
      <c r="CS40" s="624"/>
      <c r="CT40" s="624"/>
      <c r="CU40" s="624"/>
      <c r="CV40" s="624"/>
      <c r="CW40" s="624"/>
      <c r="CX40" s="624"/>
      <c r="CY40" s="625"/>
      <c r="CZ40" s="628">
        <v>0.2</v>
      </c>
      <c r="DA40" s="656"/>
      <c r="DB40" s="656"/>
      <c r="DC40" s="658"/>
      <c r="DD40" s="632" t="s">
        <v>130</v>
      </c>
      <c r="DE40" s="624"/>
      <c r="DF40" s="624"/>
      <c r="DG40" s="624"/>
      <c r="DH40" s="624"/>
      <c r="DI40" s="624"/>
      <c r="DJ40" s="624"/>
      <c r="DK40" s="625"/>
      <c r="DL40" s="632" t="s">
        <v>236</v>
      </c>
      <c r="DM40" s="624"/>
      <c r="DN40" s="624"/>
      <c r="DO40" s="624"/>
      <c r="DP40" s="624"/>
      <c r="DQ40" s="624"/>
      <c r="DR40" s="624"/>
      <c r="DS40" s="624"/>
      <c r="DT40" s="624"/>
      <c r="DU40" s="624"/>
      <c r="DV40" s="625"/>
      <c r="DW40" s="628" t="s">
        <v>236</v>
      </c>
      <c r="DX40" s="656"/>
      <c r="DY40" s="656"/>
      <c r="DZ40" s="656"/>
      <c r="EA40" s="656"/>
      <c r="EB40" s="656"/>
      <c r="EC40" s="657"/>
    </row>
    <row r="41" spans="2:133" ht="11.25" customHeight="1" x14ac:dyDescent="0.15">
      <c r="B41" s="646" t="s">
        <v>351</v>
      </c>
      <c r="C41" s="647"/>
      <c r="D41" s="647"/>
      <c r="E41" s="647"/>
      <c r="F41" s="647"/>
      <c r="G41" s="647"/>
      <c r="H41" s="647"/>
      <c r="I41" s="647"/>
      <c r="J41" s="647"/>
      <c r="K41" s="647"/>
      <c r="L41" s="647"/>
      <c r="M41" s="647"/>
      <c r="N41" s="647"/>
      <c r="O41" s="647"/>
      <c r="P41" s="647"/>
      <c r="Q41" s="648"/>
      <c r="R41" s="695">
        <v>18461820</v>
      </c>
      <c r="S41" s="696"/>
      <c r="T41" s="696"/>
      <c r="U41" s="696"/>
      <c r="V41" s="696"/>
      <c r="W41" s="696"/>
      <c r="X41" s="696"/>
      <c r="Y41" s="700"/>
      <c r="Z41" s="701">
        <v>100</v>
      </c>
      <c r="AA41" s="701"/>
      <c r="AB41" s="701"/>
      <c r="AC41" s="701"/>
      <c r="AD41" s="702">
        <v>11313644</v>
      </c>
      <c r="AE41" s="702"/>
      <c r="AF41" s="702"/>
      <c r="AG41" s="702"/>
      <c r="AH41" s="702"/>
      <c r="AI41" s="702"/>
      <c r="AJ41" s="702"/>
      <c r="AK41" s="702"/>
      <c r="AL41" s="703">
        <v>100</v>
      </c>
      <c r="AM41" s="683"/>
      <c r="AN41" s="683"/>
      <c r="AO41" s="704"/>
      <c r="AQ41" s="686" t="s">
        <v>352</v>
      </c>
      <c r="AR41" s="687"/>
      <c r="AS41" s="687"/>
      <c r="AT41" s="687"/>
      <c r="AU41" s="687"/>
      <c r="AV41" s="687"/>
      <c r="AW41" s="687"/>
      <c r="AX41" s="687"/>
      <c r="AY41" s="688"/>
      <c r="AZ41" s="623">
        <v>306042</v>
      </c>
      <c r="BA41" s="624"/>
      <c r="BB41" s="624"/>
      <c r="BC41" s="624"/>
      <c r="BD41" s="644"/>
      <c r="BE41" s="644"/>
      <c r="BF41" s="669"/>
      <c r="BG41" s="673"/>
      <c r="BH41" s="674"/>
      <c r="BI41" s="674"/>
      <c r="BJ41" s="674"/>
      <c r="BK41" s="674"/>
      <c r="BL41" s="223"/>
      <c r="BM41" s="621" t="s">
        <v>353</v>
      </c>
      <c r="BN41" s="621"/>
      <c r="BO41" s="621"/>
      <c r="BP41" s="621"/>
      <c r="BQ41" s="621"/>
      <c r="BR41" s="621"/>
      <c r="BS41" s="621"/>
      <c r="BT41" s="621"/>
      <c r="BU41" s="622"/>
      <c r="BV41" s="623" t="s">
        <v>138</v>
      </c>
      <c r="BW41" s="624"/>
      <c r="BX41" s="624"/>
      <c r="BY41" s="624"/>
      <c r="BZ41" s="624"/>
      <c r="CA41" s="624"/>
      <c r="CB41" s="633"/>
      <c r="CD41" s="620" t="s">
        <v>354</v>
      </c>
      <c r="CE41" s="621"/>
      <c r="CF41" s="621"/>
      <c r="CG41" s="621"/>
      <c r="CH41" s="621"/>
      <c r="CI41" s="621"/>
      <c r="CJ41" s="621"/>
      <c r="CK41" s="621"/>
      <c r="CL41" s="621"/>
      <c r="CM41" s="621"/>
      <c r="CN41" s="621"/>
      <c r="CO41" s="621"/>
      <c r="CP41" s="621"/>
      <c r="CQ41" s="622"/>
      <c r="CR41" s="623" t="s">
        <v>130</v>
      </c>
      <c r="CS41" s="644"/>
      <c r="CT41" s="644"/>
      <c r="CU41" s="644"/>
      <c r="CV41" s="644"/>
      <c r="CW41" s="644"/>
      <c r="CX41" s="644"/>
      <c r="CY41" s="645"/>
      <c r="CZ41" s="628" t="s">
        <v>130</v>
      </c>
      <c r="DA41" s="656"/>
      <c r="DB41" s="656"/>
      <c r="DC41" s="658"/>
      <c r="DD41" s="632" t="s">
        <v>130</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355</v>
      </c>
      <c r="AR42" s="693"/>
      <c r="AS42" s="693"/>
      <c r="AT42" s="693"/>
      <c r="AU42" s="693"/>
      <c r="AV42" s="693"/>
      <c r="AW42" s="693"/>
      <c r="AX42" s="693"/>
      <c r="AY42" s="694"/>
      <c r="AZ42" s="695">
        <v>1112332</v>
      </c>
      <c r="BA42" s="696"/>
      <c r="BB42" s="696"/>
      <c r="BC42" s="696"/>
      <c r="BD42" s="682"/>
      <c r="BE42" s="682"/>
      <c r="BF42" s="684"/>
      <c r="BG42" s="675"/>
      <c r="BH42" s="676"/>
      <c r="BI42" s="676"/>
      <c r="BJ42" s="676"/>
      <c r="BK42" s="676"/>
      <c r="BL42" s="224"/>
      <c r="BM42" s="647" t="s">
        <v>356</v>
      </c>
      <c r="BN42" s="647"/>
      <c r="BO42" s="647"/>
      <c r="BP42" s="647"/>
      <c r="BQ42" s="647"/>
      <c r="BR42" s="647"/>
      <c r="BS42" s="647"/>
      <c r="BT42" s="647"/>
      <c r="BU42" s="648"/>
      <c r="BV42" s="695">
        <v>332</v>
      </c>
      <c r="BW42" s="696"/>
      <c r="BX42" s="696"/>
      <c r="BY42" s="696"/>
      <c r="BZ42" s="696"/>
      <c r="CA42" s="696"/>
      <c r="CB42" s="705"/>
      <c r="CD42" s="620" t="s">
        <v>357</v>
      </c>
      <c r="CE42" s="621"/>
      <c r="CF42" s="621"/>
      <c r="CG42" s="621"/>
      <c r="CH42" s="621"/>
      <c r="CI42" s="621"/>
      <c r="CJ42" s="621"/>
      <c r="CK42" s="621"/>
      <c r="CL42" s="621"/>
      <c r="CM42" s="621"/>
      <c r="CN42" s="621"/>
      <c r="CO42" s="621"/>
      <c r="CP42" s="621"/>
      <c r="CQ42" s="622"/>
      <c r="CR42" s="623">
        <v>2259755</v>
      </c>
      <c r="CS42" s="644"/>
      <c r="CT42" s="644"/>
      <c r="CU42" s="644"/>
      <c r="CV42" s="644"/>
      <c r="CW42" s="644"/>
      <c r="CX42" s="644"/>
      <c r="CY42" s="645"/>
      <c r="CZ42" s="628">
        <v>12.9</v>
      </c>
      <c r="DA42" s="656"/>
      <c r="DB42" s="656"/>
      <c r="DC42" s="658"/>
      <c r="DD42" s="632">
        <v>479776</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358</v>
      </c>
      <c r="CD43" s="620" t="s">
        <v>359</v>
      </c>
      <c r="CE43" s="621"/>
      <c r="CF43" s="621"/>
      <c r="CG43" s="621"/>
      <c r="CH43" s="621"/>
      <c r="CI43" s="621"/>
      <c r="CJ43" s="621"/>
      <c r="CK43" s="621"/>
      <c r="CL43" s="621"/>
      <c r="CM43" s="621"/>
      <c r="CN43" s="621"/>
      <c r="CO43" s="621"/>
      <c r="CP43" s="621"/>
      <c r="CQ43" s="622"/>
      <c r="CR43" s="623">
        <v>34918</v>
      </c>
      <c r="CS43" s="644"/>
      <c r="CT43" s="644"/>
      <c r="CU43" s="644"/>
      <c r="CV43" s="644"/>
      <c r="CW43" s="644"/>
      <c r="CX43" s="644"/>
      <c r="CY43" s="645"/>
      <c r="CZ43" s="628">
        <v>0.2</v>
      </c>
      <c r="DA43" s="656"/>
      <c r="DB43" s="656"/>
      <c r="DC43" s="658"/>
      <c r="DD43" s="632">
        <v>34918</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360</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307</v>
      </c>
      <c r="CE44" s="662"/>
      <c r="CF44" s="620" t="s">
        <v>361</v>
      </c>
      <c r="CG44" s="621"/>
      <c r="CH44" s="621"/>
      <c r="CI44" s="621"/>
      <c r="CJ44" s="621"/>
      <c r="CK44" s="621"/>
      <c r="CL44" s="621"/>
      <c r="CM44" s="621"/>
      <c r="CN44" s="621"/>
      <c r="CO44" s="621"/>
      <c r="CP44" s="621"/>
      <c r="CQ44" s="622"/>
      <c r="CR44" s="623">
        <v>2259755</v>
      </c>
      <c r="CS44" s="624"/>
      <c r="CT44" s="624"/>
      <c r="CU44" s="624"/>
      <c r="CV44" s="624"/>
      <c r="CW44" s="624"/>
      <c r="CX44" s="624"/>
      <c r="CY44" s="625"/>
      <c r="CZ44" s="628">
        <v>12.9</v>
      </c>
      <c r="DA44" s="629"/>
      <c r="DB44" s="629"/>
      <c r="DC44" s="635"/>
      <c r="DD44" s="632">
        <v>479776</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362</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363</v>
      </c>
      <c r="CG45" s="621"/>
      <c r="CH45" s="621"/>
      <c r="CI45" s="621"/>
      <c r="CJ45" s="621"/>
      <c r="CK45" s="621"/>
      <c r="CL45" s="621"/>
      <c r="CM45" s="621"/>
      <c r="CN45" s="621"/>
      <c r="CO45" s="621"/>
      <c r="CP45" s="621"/>
      <c r="CQ45" s="622"/>
      <c r="CR45" s="623">
        <v>1021599</v>
      </c>
      <c r="CS45" s="644"/>
      <c r="CT45" s="644"/>
      <c r="CU45" s="644"/>
      <c r="CV45" s="644"/>
      <c r="CW45" s="644"/>
      <c r="CX45" s="644"/>
      <c r="CY45" s="645"/>
      <c r="CZ45" s="628">
        <v>5.8</v>
      </c>
      <c r="DA45" s="656"/>
      <c r="DB45" s="656"/>
      <c r="DC45" s="658"/>
      <c r="DD45" s="632">
        <v>48132</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364</v>
      </c>
      <c r="CG46" s="621"/>
      <c r="CH46" s="621"/>
      <c r="CI46" s="621"/>
      <c r="CJ46" s="621"/>
      <c r="CK46" s="621"/>
      <c r="CL46" s="621"/>
      <c r="CM46" s="621"/>
      <c r="CN46" s="621"/>
      <c r="CO46" s="621"/>
      <c r="CP46" s="621"/>
      <c r="CQ46" s="622"/>
      <c r="CR46" s="623">
        <v>1120376</v>
      </c>
      <c r="CS46" s="624"/>
      <c r="CT46" s="624"/>
      <c r="CU46" s="624"/>
      <c r="CV46" s="624"/>
      <c r="CW46" s="624"/>
      <c r="CX46" s="624"/>
      <c r="CY46" s="625"/>
      <c r="CZ46" s="628">
        <v>6.4</v>
      </c>
      <c r="DA46" s="629"/>
      <c r="DB46" s="629"/>
      <c r="DC46" s="635"/>
      <c r="DD46" s="632">
        <v>417564</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365</v>
      </c>
      <c r="CG47" s="621"/>
      <c r="CH47" s="621"/>
      <c r="CI47" s="621"/>
      <c r="CJ47" s="621"/>
      <c r="CK47" s="621"/>
      <c r="CL47" s="621"/>
      <c r="CM47" s="621"/>
      <c r="CN47" s="621"/>
      <c r="CO47" s="621"/>
      <c r="CP47" s="621"/>
      <c r="CQ47" s="622"/>
      <c r="CR47" s="623" t="s">
        <v>130</v>
      </c>
      <c r="CS47" s="644"/>
      <c r="CT47" s="644"/>
      <c r="CU47" s="644"/>
      <c r="CV47" s="644"/>
      <c r="CW47" s="644"/>
      <c r="CX47" s="644"/>
      <c r="CY47" s="645"/>
      <c r="CZ47" s="628" t="s">
        <v>236</v>
      </c>
      <c r="DA47" s="656"/>
      <c r="DB47" s="656"/>
      <c r="DC47" s="658"/>
      <c r="DD47" s="632" t="s">
        <v>138</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366</v>
      </c>
      <c r="CG48" s="621"/>
      <c r="CH48" s="621"/>
      <c r="CI48" s="621"/>
      <c r="CJ48" s="621"/>
      <c r="CK48" s="621"/>
      <c r="CL48" s="621"/>
      <c r="CM48" s="621"/>
      <c r="CN48" s="621"/>
      <c r="CO48" s="621"/>
      <c r="CP48" s="621"/>
      <c r="CQ48" s="622"/>
      <c r="CR48" s="623" t="s">
        <v>236</v>
      </c>
      <c r="CS48" s="624"/>
      <c r="CT48" s="624"/>
      <c r="CU48" s="624"/>
      <c r="CV48" s="624"/>
      <c r="CW48" s="624"/>
      <c r="CX48" s="624"/>
      <c r="CY48" s="625"/>
      <c r="CZ48" s="628" t="s">
        <v>130</v>
      </c>
      <c r="DA48" s="629"/>
      <c r="DB48" s="629"/>
      <c r="DC48" s="635"/>
      <c r="DD48" s="632" t="s">
        <v>130</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6" t="s">
        <v>367</v>
      </c>
      <c r="CE49" s="647"/>
      <c r="CF49" s="647"/>
      <c r="CG49" s="647"/>
      <c r="CH49" s="647"/>
      <c r="CI49" s="647"/>
      <c r="CJ49" s="647"/>
      <c r="CK49" s="647"/>
      <c r="CL49" s="647"/>
      <c r="CM49" s="647"/>
      <c r="CN49" s="647"/>
      <c r="CO49" s="647"/>
      <c r="CP49" s="647"/>
      <c r="CQ49" s="648"/>
      <c r="CR49" s="695">
        <v>17526275</v>
      </c>
      <c r="CS49" s="682"/>
      <c r="CT49" s="682"/>
      <c r="CU49" s="682"/>
      <c r="CV49" s="682"/>
      <c r="CW49" s="682"/>
      <c r="CX49" s="682"/>
      <c r="CY49" s="711"/>
      <c r="CZ49" s="703">
        <v>100</v>
      </c>
      <c r="DA49" s="712"/>
      <c r="DB49" s="712"/>
      <c r="DC49" s="713"/>
      <c r="DD49" s="714">
        <v>12043755</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Vb+mNRApyxtNqIKWjEEtR8GTXrRAV8KcdCpBmxl9OuUZ5n4bTst+Ve4vAbq5EDW8QxGzxEFv3udi4PSCRf1q5w==" saltValue="yVZl2zNQLetpHci/djnsx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368</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369</v>
      </c>
      <c r="DK2" s="723"/>
      <c r="DL2" s="723"/>
      <c r="DM2" s="723"/>
      <c r="DN2" s="723"/>
      <c r="DO2" s="724"/>
      <c r="DP2" s="228"/>
      <c r="DQ2" s="722" t="s">
        <v>370</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371</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372</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373</v>
      </c>
      <c r="B5" s="728"/>
      <c r="C5" s="728"/>
      <c r="D5" s="728"/>
      <c r="E5" s="728"/>
      <c r="F5" s="728"/>
      <c r="G5" s="728"/>
      <c r="H5" s="728"/>
      <c r="I5" s="728"/>
      <c r="J5" s="728"/>
      <c r="K5" s="728"/>
      <c r="L5" s="728"/>
      <c r="M5" s="728"/>
      <c r="N5" s="728"/>
      <c r="O5" s="728"/>
      <c r="P5" s="729"/>
      <c r="Q5" s="733" t="s">
        <v>374</v>
      </c>
      <c r="R5" s="734"/>
      <c r="S5" s="734"/>
      <c r="T5" s="734"/>
      <c r="U5" s="735"/>
      <c r="V5" s="733" t="s">
        <v>375</v>
      </c>
      <c r="W5" s="734"/>
      <c r="X5" s="734"/>
      <c r="Y5" s="734"/>
      <c r="Z5" s="735"/>
      <c r="AA5" s="733" t="s">
        <v>376</v>
      </c>
      <c r="AB5" s="734"/>
      <c r="AC5" s="734"/>
      <c r="AD5" s="734"/>
      <c r="AE5" s="734"/>
      <c r="AF5" s="739" t="s">
        <v>377</v>
      </c>
      <c r="AG5" s="734"/>
      <c r="AH5" s="734"/>
      <c r="AI5" s="734"/>
      <c r="AJ5" s="740"/>
      <c r="AK5" s="734" t="s">
        <v>378</v>
      </c>
      <c r="AL5" s="734"/>
      <c r="AM5" s="734"/>
      <c r="AN5" s="734"/>
      <c r="AO5" s="735"/>
      <c r="AP5" s="733" t="s">
        <v>379</v>
      </c>
      <c r="AQ5" s="734"/>
      <c r="AR5" s="734"/>
      <c r="AS5" s="734"/>
      <c r="AT5" s="735"/>
      <c r="AU5" s="733" t="s">
        <v>380</v>
      </c>
      <c r="AV5" s="734"/>
      <c r="AW5" s="734"/>
      <c r="AX5" s="734"/>
      <c r="AY5" s="740"/>
      <c r="AZ5" s="232"/>
      <c r="BA5" s="232"/>
      <c r="BB5" s="232"/>
      <c r="BC5" s="232"/>
      <c r="BD5" s="232"/>
      <c r="BE5" s="233"/>
      <c r="BF5" s="233"/>
      <c r="BG5" s="233"/>
      <c r="BH5" s="233"/>
      <c r="BI5" s="233"/>
      <c r="BJ5" s="233"/>
      <c r="BK5" s="233"/>
      <c r="BL5" s="233"/>
      <c r="BM5" s="233"/>
      <c r="BN5" s="233"/>
      <c r="BO5" s="233"/>
      <c r="BP5" s="233"/>
      <c r="BQ5" s="727" t="s">
        <v>381</v>
      </c>
      <c r="BR5" s="728"/>
      <c r="BS5" s="728"/>
      <c r="BT5" s="728"/>
      <c r="BU5" s="728"/>
      <c r="BV5" s="728"/>
      <c r="BW5" s="728"/>
      <c r="BX5" s="728"/>
      <c r="BY5" s="728"/>
      <c r="BZ5" s="728"/>
      <c r="CA5" s="728"/>
      <c r="CB5" s="728"/>
      <c r="CC5" s="728"/>
      <c r="CD5" s="728"/>
      <c r="CE5" s="728"/>
      <c r="CF5" s="728"/>
      <c r="CG5" s="729"/>
      <c r="CH5" s="733" t="s">
        <v>382</v>
      </c>
      <c r="CI5" s="734"/>
      <c r="CJ5" s="734"/>
      <c r="CK5" s="734"/>
      <c r="CL5" s="735"/>
      <c r="CM5" s="733" t="s">
        <v>383</v>
      </c>
      <c r="CN5" s="734"/>
      <c r="CO5" s="734"/>
      <c r="CP5" s="734"/>
      <c r="CQ5" s="735"/>
      <c r="CR5" s="733" t="s">
        <v>384</v>
      </c>
      <c r="CS5" s="734"/>
      <c r="CT5" s="734"/>
      <c r="CU5" s="734"/>
      <c r="CV5" s="735"/>
      <c r="CW5" s="733" t="s">
        <v>385</v>
      </c>
      <c r="CX5" s="734"/>
      <c r="CY5" s="734"/>
      <c r="CZ5" s="734"/>
      <c r="DA5" s="735"/>
      <c r="DB5" s="733" t="s">
        <v>386</v>
      </c>
      <c r="DC5" s="734"/>
      <c r="DD5" s="734"/>
      <c r="DE5" s="734"/>
      <c r="DF5" s="735"/>
      <c r="DG5" s="763" t="s">
        <v>387</v>
      </c>
      <c r="DH5" s="764"/>
      <c r="DI5" s="764"/>
      <c r="DJ5" s="764"/>
      <c r="DK5" s="765"/>
      <c r="DL5" s="763" t="s">
        <v>388</v>
      </c>
      <c r="DM5" s="764"/>
      <c r="DN5" s="764"/>
      <c r="DO5" s="764"/>
      <c r="DP5" s="765"/>
      <c r="DQ5" s="733" t="s">
        <v>389</v>
      </c>
      <c r="DR5" s="734"/>
      <c r="DS5" s="734"/>
      <c r="DT5" s="734"/>
      <c r="DU5" s="735"/>
      <c r="DV5" s="733" t="s">
        <v>380</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390</v>
      </c>
      <c r="C7" s="750"/>
      <c r="D7" s="750"/>
      <c r="E7" s="750"/>
      <c r="F7" s="750"/>
      <c r="G7" s="750"/>
      <c r="H7" s="750"/>
      <c r="I7" s="750"/>
      <c r="J7" s="750"/>
      <c r="K7" s="750"/>
      <c r="L7" s="750"/>
      <c r="M7" s="750"/>
      <c r="N7" s="750"/>
      <c r="O7" s="750"/>
      <c r="P7" s="751"/>
      <c r="Q7" s="752">
        <v>18091</v>
      </c>
      <c r="R7" s="753"/>
      <c r="S7" s="753"/>
      <c r="T7" s="753"/>
      <c r="U7" s="753"/>
      <c r="V7" s="753">
        <v>17155</v>
      </c>
      <c r="W7" s="753"/>
      <c r="X7" s="753"/>
      <c r="Y7" s="753"/>
      <c r="Z7" s="753"/>
      <c r="AA7" s="753">
        <v>936</v>
      </c>
      <c r="AB7" s="753"/>
      <c r="AC7" s="753"/>
      <c r="AD7" s="753"/>
      <c r="AE7" s="754"/>
      <c r="AF7" s="755">
        <v>936</v>
      </c>
      <c r="AG7" s="756"/>
      <c r="AH7" s="756"/>
      <c r="AI7" s="756"/>
      <c r="AJ7" s="757"/>
      <c r="AK7" s="758">
        <v>30</v>
      </c>
      <c r="AL7" s="759"/>
      <c r="AM7" s="759"/>
      <c r="AN7" s="759"/>
      <c r="AO7" s="759"/>
      <c r="AP7" s="759">
        <v>15184</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t="s">
        <v>391</v>
      </c>
      <c r="C8" s="781"/>
      <c r="D8" s="781"/>
      <c r="E8" s="781"/>
      <c r="F8" s="781"/>
      <c r="G8" s="781"/>
      <c r="H8" s="781"/>
      <c r="I8" s="781"/>
      <c r="J8" s="781"/>
      <c r="K8" s="781"/>
      <c r="L8" s="781"/>
      <c r="M8" s="781"/>
      <c r="N8" s="781"/>
      <c r="O8" s="781"/>
      <c r="P8" s="782"/>
      <c r="Q8" s="783">
        <v>371</v>
      </c>
      <c r="R8" s="784"/>
      <c r="S8" s="784"/>
      <c r="T8" s="784"/>
      <c r="U8" s="784"/>
      <c r="V8" s="784">
        <v>371</v>
      </c>
      <c r="W8" s="784"/>
      <c r="X8" s="784"/>
      <c r="Y8" s="784"/>
      <c r="Z8" s="784"/>
      <c r="AA8" s="784" t="s">
        <v>513</v>
      </c>
      <c r="AB8" s="784"/>
      <c r="AC8" s="784"/>
      <c r="AD8" s="784"/>
      <c r="AE8" s="785"/>
      <c r="AF8" s="786" t="s">
        <v>392</v>
      </c>
      <c r="AG8" s="787"/>
      <c r="AH8" s="787"/>
      <c r="AI8" s="787"/>
      <c r="AJ8" s="788"/>
      <c r="AK8" s="769">
        <v>0</v>
      </c>
      <c r="AL8" s="770"/>
      <c r="AM8" s="770"/>
      <c r="AN8" s="770"/>
      <c r="AO8" s="770"/>
      <c r="AP8" s="770">
        <v>371</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393</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394</v>
      </c>
      <c r="B23" s="789" t="s">
        <v>395</v>
      </c>
      <c r="C23" s="790"/>
      <c r="D23" s="790"/>
      <c r="E23" s="790"/>
      <c r="F23" s="790"/>
      <c r="G23" s="790"/>
      <c r="H23" s="790"/>
      <c r="I23" s="790"/>
      <c r="J23" s="790"/>
      <c r="K23" s="790"/>
      <c r="L23" s="790"/>
      <c r="M23" s="790"/>
      <c r="N23" s="790"/>
      <c r="O23" s="790"/>
      <c r="P23" s="791"/>
      <c r="Q23" s="792">
        <v>18462</v>
      </c>
      <c r="R23" s="793"/>
      <c r="S23" s="793"/>
      <c r="T23" s="793"/>
      <c r="U23" s="793"/>
      <c r="V23" s="793">
        <v>17526</v>
      </c>
      <c r="W23" s="793"/>
      <c r="X23" s="793"/>
      <c r="Y23" s="793"/>
      <c r="Z23" s="793"/>
      <c r="AA23" s="793">
        <v>936</v>
      </c>
      <c r="AB23" s="793"/>
      <c r="AC23" s="793"/>
      <c r="AD23" s="793"/>
      <c r="AE23" s="794"/>
      <c r="AF23" s="795">
        <v>936</v>
      </c>
      <c r="AG23" s="793"/>
      <c r="AH23" s="793"/>
      <c r="AI23" s="793"/>
      <c r="AJ23" s="796"/>
      <c r="AK23" s="797"/>
      <c r="AL23" s="798"/>
      <c r="AM23" s="798"/>
      <c r="AN23" s="798"/>
      <c r="AO23" s="798"/>
      <c r="AP23" s="793">
        <v>15555</v>
      </c>
      <c r="AQ23" s="793"/>
      <c r="AR23" s="793"/>
      <c r="AS23" s="793"/>
      <c r="AT23" s="793"/>
      <c r="AU23" s="809"/>
      <c r="AV23" s="809"/>
      <c r="AW23" s="809"/>
      <c r="AX23" s="809"/>
      <c r="AY23" s="810"/>
      <c r="AZ23" s="811" t="s">
        <v>130</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396</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397</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373</v>
      </c>
      <c r="B26" s="728"/>
      <c r="C26" s="728"/>
      <c r="D26" s="728"/>
      <c r="E26" s="728"/>
      <c r="F26" s="728"/>
      <c r="G26" s="728"/>
      <c r="H26" s="728"/>
      <c r="I26" s="728"/>
      <c r="J26" s="728"/>
      <c r="K26" s="728"/>
      <c r="L26" s="728"/>
      <c r="M26" s="728"/>
      <c r="N26" s="728"/>
      <c r="O26" s="728"/>
      <c r="P26" s="729"/>
      <c r="Q26" s="733" t="s">
        <v>398</v>
      </c>
      <c r="R26" s="734"/>
      <c r="S26" s="734"/>
      <c r="T26" s="734"/>
      <c r="U26" s="735"/>
      <c r="V26" s="733" t="s">
        <v>399</v>
      </c>
      <c r="W26" s="734"/>
      <c r="X26" s="734"/>
      <c r="Y26" s="734"/>
      <c r="Z26" s="735"/>
      <c r="AA26" s="733" t="s">
        <v>400</v>
      </c>
      <c r="AB26" s="734"/>
      <c r="AC26" s="734"/>
      <c r="AD26" s="734"/>
      <c r="AE26" s="734"/>
      <c r="AF26" s="814" t="s">
        <v>401</v>
      </c>
      <c r="AG26" s="815"/>
      <c r="AH26" s="815"/>
      <c r="AI26" s="815"/>
      <c r="AJ26" s="816"/>
      <c r="AK26" s="734" t="s">
        <v>402</v>
      </c>
      <c r="AL26" s="734"/>
      <c r="AM26" s="734"/>
      <c r="AN26" s="734"/>
      <c r="AO26" s="735"/>
      <c r="AP26" s="733" t="s">
        <v>403</v>
      </c>
      <c r="AQ26" s="734"/>
      <c r="AR26" s="734"/>
      <c r="AS26" s="734"/>
      <c r="AT26" s="735"/>
      <c r="AU26" s="733" t="s">
        <v>404</v>
      </c>
      <c r="AV26" s="734"/>
      <c r="AW26" s="734"/>
      <c r="AX26" s="734"/>
      <c r="AY26" s="735"/>
      <c r="AZ26" s="733" t="s">
        <v>405</v>
      </c>
      <c r="BA26" s="734"/>
      <c r="BB26" s="734"/>
      <c r="BC26" s="734"/>
      <c r="BD26" s="735"/>
      <c r="BE26" s="733" t="s">
        <v>380</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406</v>
      </c>
      <c r="C28" s="750"/>
      <c r="D28" s="750"/>
      <c r="E28" s="750"/>
      <c r="F28" s="750"/>
      <c r="G28" s="750"/>
      <c r="H28" s="750"/>
      <c r="I28" s="750"/>
      <c r="J28" s="750"/>
      <c r="K28" s="750"/>
      <c r="L28" s="750"/>
      <c r="M28" s="750"/>
      <c r="N28" s="750"/>
      <c r="O28" s="750"/>
      <c r="P28" s="751"/>
      <c r="Q28" s="822">
        <v>3916</v>
      </c>
      <c r="R28" s="823"/>
      <c r="S28" s="823"/>
      <c r="T28" s="823"/>
      <c r="U28" s="823"/>
      <c r="V28" s="823">
        <v>3873</v>
      </c>
      <c r="W28" s="823"/>
      <c r="X28" s="823"/>
      <c r="Y28" s="823"/>
      <c r="Z28" s="823"/>
      <c r="AA28" s="823">
        <v>43</v>
      </c>
      <c r="AB28" s="823"/>
      <c r="AC28" s="823"/>
      <c r="AD28" s="823"/>
      <c r="AE28" s="824"/>
      <c r="AF28" s="825">
        <v>43</v>
      </c>
      <c r="AG28" s="823"/>
      <c r="AH28" s="823"/>
      <c r="AI28" s="823"/>
      <c r="AJ28" s="826"/>
      <c r="AK28" s="827">
        <v>311</v>
      </c>
      <c r="AL28" s="828"/>
      <c r="AM28" s="828"/>
      <c r="AN28" s="828"/>
      <c r="AO28" s="828"/>
      <c r="AP28" s="828" t="s">
        <v>513</v>
      </c>
      <c r="AQ28" s="828"/>
      <c r="AR28" s="828"/>
      <c r="AS28" s="828"/>
      <c r="AT28" s="828"/>
      <c r="AU28" s="828" t="s">
        <v>513</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407</v>
      </c>
      <c r="C29" s="781"/>
      <c r="D29" s="781"/>
      <c r="E29" s="781"/>
      <c r="F29" s="781"/>
      <c r="G29" s="781"/>
      <c r="H29" s="781"/>
      <c r="I29" s="781"/>
      <c r="J29" s="781"/>
      <c r="K29" s="781"/>
      <c r="L29" s="781"/>
      <c r="M29" s="781"/>
      <c r="N29" s="781"/>
      <c r="O29" s="781"/>
      <c r="P29" s="782"/>
      <c r="Q29" s="783">
        <v>3572</v>
      </c>
      <c r="R29" s="784"/>
      <c r="S29" s="784"/>
      <c r="T29" s="784"/>
      <c r="U29" s="784"/>
      <c r="V29" s="784">
        <v>3488</v>
      </c>
      <c r="W29" s="784"/>
      <c r="X29" s="784"/>
      <c r="Y29" s="784"/>
      <c r="Z29" s="784"/>
      <c r="AA29" s="784">
        <v>85</v>
      </c>
      <c r="AB29" s="784"/>
      <c r="AC29" s="784"/>
      <c r="AD29" s="784"/>
      <c r="AE29" s="785"/>
      <c r="AF29" s="786">
        <v>85</v>
      </c>
      <c r="AG29" s="787"/>
      <c r="AH29" s="787"/>
      <c r="AI29" s="787"/>
      <c r="AJ29" s="788"/>
      <c r="AK29" s="834">
        <v>502</v>
      </c>
      <c r="AL29" s="830"/>
      <c r="AM29" s="830"/>
      <c r="AN29" s="830"/>
      <c r="AO29" s="830"/>
      <c r="AP29" s="830" t="s">
        <v>513</v>
      </c>
      <c r="AQ29" s="830"/>
      <c r="AR29" s="830"/>
      <c r="AS29" s="830"/>
      <c r="AT29" s="830"/>
      <c r="AU29" s="830" t="s">
        <v>513</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408</v>
      </c>
      <c r="C30" s="781"/>
      <c r="D30" s="781"/>
      <c r="E30" s="781"/>
      <c r="F30" s="781"/>
      <c r="G30" s="781"/>
      <c r="H30" s="781"/>
      <c r="I30" s="781"/>
      <c r="J30" s="781"/>
      <c r="K30" s="781"/>
      <c r="L30" s="781"/>
      <c r="M30" s="781"/>
      <c r="N30" s="781"/>
      <c r="O30" s="781"/>
      <c r="P30" s="782"/>
      <c r="Q30" s="783">
        <v>666</v>
      </c>
      <c r="R30" s="784"/>
      <c r="S30" s="784"/>
      <c r="T30" s="784"/>
      <c r="U30" s="784"/>
      <c r="V30" s="784">
        <v>662</v>
      </c>
      <c r="W30" s="784"/>
      <c r="X30" s="784"/>
      <c r="Y30" s="784"/>
      <c r="Z30" s="784"/>
      <c r="AA30" s="784">
        <v>4</v>
      </c>
      <c r="AB30" s="784"/>
      <c r="AC30" s="784"/>
      <c r="AD30" s="784"/>
      <c r="AE30" s="785"/>
      <c r="AF30" s="786">
        <v>4</v>
      </c>
      <c r="AG30" s="787"/>
      <c r="AH30" s="787"/>
      <c r="AI30" s="787"/>
      <c r="AJ30" s="788"/>
      <c r="AK30" s="834">
        <v>113</v>
      </c>
      <c r="AL30" s="830"/>
      <c r="AM30" s="830"/>
      <c r="AN30" s="830"/>
      <c r="AO30" s="830"/>
      <c r="AP30" s="830" t="s">
        <v>513</v>
      </c>
      <c r="AQ30" s="830"/>
      <c r="AR30" s="830"/>
      <c r="AS30" s="830"/>
      <c r="AT30" s="830"/>
      <c r="AU30" s="830" t="s">
        <v>513</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409</v>
      </c>
      <c r="C31" s="781"/>
      <c r="D31" s="781"/>
      <c r="E31" s="781"/>
      <c r="F31" s="781"/>
      <c r="G31" s="781"/>
      <c r="H31" s="781"/>
      <c r="I31" s="781"/>
      <c r="J31" s="781"/>
      <c r="K31" s="781"/>
      <c r="L31" s="781"/>
      <c r="M31" s="781"/>
      <c r="N31" s="781"/>
      <c r="O31" s="781"/>
      <c r="P31" s="782"/>
      <c r="Q31" s="783">
        <v>396</v>
      </c>
      <c r="R31" s="784"/>
      <c r="S31" s="784"/>
      <c r="T31" s="784"/>
      <c r="U31" s="784"/>
      <c r="V31" s="784">
        <v>397</v>
      </c>
      <c r="W31" s="784"/>
      <c r="X31" s="784"/>
      <c r="Y31" s="784"/>
      <c r="Z31" s="784"/>
      <c r="AA31" s="784">
        <v>-1</v>
      </c>
      <c r="AB31" s="784"/>
      <c r="AC31" s="784"/>
      <c r="AD31" s="784"/>
      <c r="AE31" s="785"/>
      <c r="AF31" s="786">
        <v>14</v>
      </c>
      <c r="AG31" s="787"/>
      <c r="AH31" s="787"/>
      <c r="AI31" s="787"/>
      <c r="AJ31" s="788"/>
      <c r="AK31" s="834">
        <v>192</v>
      </c>
      <c r="AL31" s="830"/>
      <c r="AM31" s="830"/>
      <c r="AN31" s="830"/>
      <c r="AO31" s="830"/>
      <c r="AP31" s="830">
        <v>1101</v>
      </c>
      <c r="AQ31" s="830"/>
      <c r="AR31" s="830"/>
      <c r="AS31" s="830"/>
      <c r="AT31" s="830"/>
      <c r="AU31" s="830">
        <v>1101</v>
      </c>
      <c r="AV31" s="830"/>
      <c r="AW31" s="830"/>
      <c r="AX31" s="830"/>
      <c r="AY31" s="830"/>
      <c r="AZ31" s="831" t="s">
        <v>513</v>
      </c>
      <c r="BA31" s="831"/>
      <c r="BB31" s="831"/>
      <c r="BC31" s="831"/>
      <c r="BD31" s="831"/>
      <c r="BE31" s="832" t="s">
        <v>410</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411</v>
      </c>
      <c r="C32" s="781"/>
      <c r="D32" s="781"/>
      <c r="E32" s="781"/>
      <c r="F32" s="781"/>
      <c r="G32" s="781"/>
      <c r="H32" s="781"/>
      <c r="I32" s="781"/>
      <c r="J32" s="781"/>
      <c r="K32" s="781"/>
      <c r="L32" s="781"/>
      <c r="M32" s="781"/>
      <c r="N32" s="781"/>
      <c r="O32" s="781"/>
      <c r="P32" s="782"/>
      <c r="Q32" s="783">
        <v>523</v>
      </c>
      <c r="R32" s="784"/>
      <c r="S32" s="784"/>
      <c r="T32" s="784"/>
      <c r="U32" s="784"/>
      <c r="V32" s="784">
        <v>493</v>
      </c>
      <c r="W32" s="784"/>
      <c r="X32" s="784"/>
      <c r="Y32" s="784"/>
      <c r="Z32" s="784"/>
      <c r="AA32" s="784">
        <v>30</v>
      </c>
      <c r="AB32" s="784"/>
      <c r="AC32" s="784"/>
      <c r="AD32" s="784"/>
      <c r="AE32" s="785"/>
      <c r="AF32" s="786">
        <v>201</v>
      </c>
      <c r="AG32" s="787"/>
      <c r="AH32" s="787"/>
      <c r="AI32" s="787"/>
      <c r="AJ32" s="788"/>
      <c r="AK32" s="834">
        <v>259</v>
      </c>
      <c r="AL32" s="830"/>
      <c r="AM32" s="830"/>
      <c r="AN32" s="830"/>
      <c r="AO32" s="830"/>
      <c r="AP32" s="830">
        <v>7258</v>
      </c>
      <c r="AQ32" s="830"/>
      <c r="AR32" s="830"/>
      <c r="AS32" s="830"/>
      <c r="AT32" s="830"/>
      <c r="AU32" s="830">
        <v>6038</v>
      </c>
      <c r="AV32" s="830"/>
      <c r="AW32" s="830"/>
      <c r="AX32" s="830"/>
      <c r="AY32" s="830"/>
      <c r="AZ32" s="831" t="s">
        <v>513</v>
      </c>
      <c r="BA32" s="831"/>
      <c r="BB32" s="831"/>
      <c r="BC32" s="831"/>
      <c r="BD32" s="831"/>
      <c r="BE32" s="832" t="s">
        <v>410</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412</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394</v>
      </c>
      <c r="B63" s="789" t="s">
        <v>413</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347</v>
      </c>
      <c r="AG63" s="844"/>
      <c r="AH63" s="844"/>
      <c r="AI63" s="844"/>
      <c r="AJ63" s="845"/>
      <c r="AK63" s="846"/>
      <c r="AL63" s="841"/>
      <c r="AM63" s="841"/>
      <c r="AN63" s="841"/>
      <c r="AO63" s="841"/>
      <c r="AP63" s="844">
        <v>8359</v>
      </c>
      <c r="AQ63" s="844"/>
      <c r="AR63" s="844"/>
      <c r="AS63" s="844"/>
      <c r="AT63" s="844"/>
      <c r="AU63" s="844">
        <v>7139</v>
      </c>
      <c r="AV63" s="844"/>
      <c r="AW63" s="844"/>
      <c r="AX63" s="844"/>
      <c r="AY63" s="844"/>
      <c r="AZ63" s="848"/>
      <c r="BA63" s="848"/>
      <c r="BB63" s="848"/>
      <c r="BC63" s="848"/>
      <c r="BD63" s="848"/>
      <c r="BE63" s="849"/>
      <c r="BF63" s="849"/>
      <c r="BG63" s="849"/>
      <c r="BH63" s="849"/>
      <c r="BI63" s="850"/>
      <c r="BJ63" s="851" t="s">
        <v>130</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415</v>
      </c>
      <c r="B66" s="728"/>
      <c r="C66" s="728"/>
      <c r="D66" s="728"/>
      <c r="E66" s="728"/>
      <c r="F66" s="728"/>
      <c r="G66" s="728"/>
      <c r="H66" s="728"/>
      <c r="I66" s="728"/>
      <c r="J66" s="728"/>
      <c r="K66" s="728"/>
      <c r="L66" s="728"/>
      <c r="M66" s="728"/>
      <c r="N66" s="728"/>
      <c r="O66" s="728"/>
      <c r="P66" s="729"/>
      <c r="Q66" s="733" t="s">
        <v>416</v>
      </c>
      <c r="R66" s="734"/>
      <c r="S66" s="734"/>
      <c r="T66" s="734"/>
      <c r="U66" s="735"/>
      <c r="V66" s="733" t="s">
        <v>399</v>
      </c>
      <c r="W66" s="734"/>
      <c r="X66" s="734"/>
      <c r="Y66" s="734"/>
      <c r="Z66" s="735"/>
      <c r="AA66" s="733" t="s">
        <v>417</v>
      </c>
      <c r="AB66" s="734"/>
      <c r="AC66" s="734"/>
      <c r="AD66" s="734"/>
      <c r="AE66" s="735"/>
      <c r="AF66" s="854" t="s">
        <v>418</v>
      </c>
      <c r="AG66" s="815"/>
      <c r="AH66" s="815"/>
      <c r="AI66" s="815"/>
      <c r="AJ66" s="855"/>
      <c r="AK66" s="733" t="s">
        <v>419</v>
      </c>
      <c r="AL66" s="728"/>
      <c r="AM66" s="728"/>
      <c r="AN66" s="728"/>
      <c r="AO66" s="729"/>
      <c r="AP66" s="733" t="s">
        <v>420</v>
      </c>
      <c r="AQ66" s="734"/>
      <c r="AR66" s="734"/>
      <c r="AS66" s="734"/>
      <c r="AT66" s="735"/>
      <c r="AU66" s="733" t="s">
        <v>421</v>
      </c>
      <c r="AV66" s="734"/>
      <c r="AW66" s="734"/>
      <c r="AX66" s="734"/>
      <c r="AY66" s="735"/>
      <c r="AZ66" s="733" t="s">
        <v>380</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577</v>
      </c>
      <c r="C68" s="870"/>
      <c r="D68" s="870"/>
      <c r="E68" s="870"/>
      <c r="F68" s="870"/>
      <c r="G68" s="870"/>
      <c r="H68" s="870"/>
      <c r="I68" s="870"/>
      <c r="J68" s="870"/>
      <c r="K68" s="870"/>
      <c r="L68" s="870"/>
      <c r="M68" s="870"/>
      <c r="N68" s="870"/>
      <c r="O68" s="870"/>
      <c r="P68" s="871"/>
      <c r="Q68" s="872">
        <v>2300</v>
      </c>
      <c r="R68" s="866"/>
      <c r="S68" s="866"/>
      <c r="T68" s="866"/>
      <c r="U68" s="866"/>
      <c r="V68" s="866">
        <v>2038</v>
      </c>
      <c r="W68" s="866"/>
      <c r="X68" s="866"/>
      <c r="Y68" s="866"/>
      <c r="Z68" s="866"/>
      <c r="AA68" s="866">
        <v>262</v>
      </c>
      <c r="AB68" s="866"/>
      <c r="AC68" s="866"/>
      <c r="AD68" s="866"/>
      <c r="AE68" s="866"/>
      <c r="AF68" s="866">
        <v>1698</v>
      </c>
      <c r="AG68" s="866"/>
      <c r="AH68" s="866"/>
      <c r="AI68" s="866"/>
      <c r="AJ68" s="866"/>
      <c r="AK68" s="866" t="s">
        <v>513</v>
      </c>
      <c r="AL68" s="866"/>
      <c r="AM68" s="866"/>
      <c r="AN68" s="866"/>
      <c r="AO68" s="866"/>
      <c r="AP68" s="866">
        <v>1118</v>
      </c>
      <c r="AQ68" s="866"/>
      <c r="AR68" s="866"/>
      <c r="AS68" s="866"/>
      <c r="AT68" s="866"/>
      <c r="AU68" s="866" t="s">
        <v>513</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578</v>
      </c>
      <c r="C69" s="874"/>
      <c r="D69" s="874"/>
      <c r="E69" s="874"/>
      <c r="F69" s="874"/>
      <c r="G69" s="874"/>
      <c r="H69" s="874"/>
      <c r="I69" s="874"/>
      <c r="J69" s="874"/>
      <c r="K69" s="874"/>
      <c r="L69" s="874"/>
      <c r="M69" s="874"/>
      <c r="N69" s="874"/>
      <c r="O69" s="874"/>
      <c r="P69" s="875"/>
      <c r="Q69" s="876">
        <v>2273</v>
      </c>
      <c r="R69" s="830"/>
      <c r="S69" s="830"/>
      <c r="T69" s="830"/>
      <c r="U69" s="830"/>
      <c r="V69" s="830">
        <v>2162</v>
      </c>
      <c r="W69" s="830"/>
      <c r="X69" s="830"/>
      <c r="Y69" s="830"/>
      <c r="Z69" s="830"/>
      <c r="AA69" s="830">
        <v>111</v>
      </c>
      <c r="AB69" s="830"/>
      <c r="AC69" s="830"/>
      <c r="AD69" s="830"/>
      <c r="AE69" s="830"/>
      <c r="AF69" s="830">
        <v>111</v>
      </c>
      <c r="AG69" s="830"/>
      <c r="AH69" s="830"/>
      <c r="AI69" s="830"/>
      <c r="AJ69" s="830"/>
      <c r="AK69" s="830" t="s">
        <v>513</v>
      </c>
      <c r="AL69" s="830"/>
      <c r="AM69" s="830"/>
      <c r="AN69" s="830"/>
      <c r="AO69" s="830"/>
      <c r="AP69" s="830" t="s">
        <v>513</v>
      </c>
      <c r="AQ69" s="830"/>
      <c r="AR69" s="830"/>
      <c r="AS69" s="830"/>
      <c r="AT69" s="830"/>
      <c r="AU69" s="830" t="s">
        <v>513</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579</v>
      </c>
      <c r="C70" s="874"/>
      <c r="D70" s="874"/>
      <c r="E70" s="874"/>
      <c r="F70" s="874"/>
      <c r="G70" s="874"/>
      <c r="H70" s="874"/>
      <c r="I70" s="874"/>
      <c r="J70" s="874"/>
      <c r="K70" s="874"/>
      <c r="L70" s="874"/>
      <c r="M70" s="874"/>
      <c r="N70" s="874"/>
      <c r="O70" s="874"/>
      <c r="P70" s="875"/>
      <c r="Q70" s="876">
        <v>983883</v>
      </c>
      <c r="R70" s="830"/>
      <c r="S70" s="830"/>
      <c r="T70" s="830"/>
      <c r="U70" s="830"/>
      <c r="V70" s="830">
        <v>942967</v>
      </c>
      <c r="W70" s="830"/>
      <c r="X70" s="830"/>
      <c r="Y70" s="830"/>
      <c r="Z70" s="830"/>
      <c r="AA70" s="830">
        <v>40916</v>
      </c>
      <c r="AB70" s="830"/>
      <c r="AC70" s="830"/>
      <c r="AD70" s="830"/>
      <c r="AE70" s="830"/>
      <c r="AF70" s="830">
        <v>40916</v>
      </c>
      <c r="AG70" s="830"/>
      <c r="AH70" s="830"/>
      <c r="AI70" s="830"/>
      <c r="AJ70" s="830"/>
      <c r="AK70" s="830">
        <v>1</v>
      </c>
      <c r="AL70" s="830"/>
      <c r="AM70" s="830"/>
      <c r="AN70" s="830"/>
      <c r="AO70" s="830"/>
      <c r="AP70" s="830" t="s">
        <v>513</v>
      </c>
      <c r="AQ70" s="830"/>
      <c r="AR70" s="830"/>
      <c r="AS70" s="830"/>
      <c r="AT70" s="830"/>
      <c r="AU70" s="830" t="s">
        <v>513</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580</v>
      </c>
      <c r="C71" s="874"/>
      <c r="D71" s="874"/>
      <c r="E71" s="874"/>
      <c r="F71" s="874"/>
      <c r="G71" s="874"/>
      <c r="H71" s="874"/>
      <c r="I71" s="874"/>
      <c r="J71" s="874"/>
      <c r="K71" s="874"/>
      <c r="L71" s="874"/>
      <c r="M71" s="874"/>
      <c r="N71" s="874"/>
      <c r="O71" s="874"/>
      <c r="P71" s="875"/>
      <c r="Q71" s="876">
        <v>7254</v>
      </c>
      <c r="R71" s="830"/>
      <c r="S71" s="830"/>
      <c r="T71" s="830"/>
      <c r="U71" s="830"/>
      <c r="V71" s="830">
        <v>6917</v>
      </c>
      <c r="W71" s="830"/>
      <c r="X71" s="830"/>
      <c r="Y71" s="830"/>
      <c r="Z71" s="830"/>
      <c r="AA71" s="830">
        <v>337</v>
      </c>
      <c r="AB71" s="830"/>
      <c r="AC71" s="830"/>
      <c r="AD71" s="830"/>
      <c r="AE71" s="830"/>
      <c r="AF71" s="830">
        <v>337</v>
      </c>
      <c r="AG71" s="830"/>
      <c r="AH71" s="830"/>
      <c r="AI71" s="830"/>
      <c r="AJ71" s="830"/>
      <c r="AK71" s="830" t="s">
        <v>513</v>
      </c>
      <c r="AL71" s="830"/>
      <c r="AM71" s="830"/>
      <c r="AN71" s="830"/>
      <c r="AO71" s="830"/>
      <c r="AP71" s="830" t="s">
        <v>513</v>
      </c>
      <c r="AQ71" s="830"/>
      <c r="AR71" s="830"/>
      <c r="AS71" s="830"/>
      <c r="AT71" s="830"/>
      <c r="AU71" s="830" t="s">
        <v>513</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581</v>
      </c>
      <c r="C72" s="874"/>
      <c r="D72" s="874"/>
      <c r="E72" s="874"/>
      <c r="F72" s="874"/>
      <c r="G72" s="874"/>
      <c r="H72" s="874"/>
      <c r="I72" s="874"/>
      <c r="J72" s="874"/>
      <c r="K72" s="874"/>
      <c r="L72" s="874"/>
      <c r="M72" s="874"/>
      <c r="N72" s="874"/>
      <c r="O72" s="874"/>
      <c r="P72" s="875"/>
      <c r="Q72" s="876">
        <v>2752</v>
      </c>
      <c r="R72" s="830"/>
      <c r="S72" s="830"/>
      <c r="T72" s="830"/>
      <c r="U72" s="830"/>
      <c r="V72" s="830">
        <v>2615</v>
      </c>
      <c r="W72" s="830"/>
      <c r="X72" s="830"/>
      <c r="Y72" s="830"/>
      <c r="Z72" s="830"/>
      <c r="AA72" s="830">
        <v>137</v>
      </c>
      <c r="AB72" s="830"/>
      <c r="AC72" s="830"/>
      <c r="AD72" s="830"/>
      <c r="AE72" s="830"/>
      <c r="AF72" s="830">
        <v>29</v>
      </c>
      <c r="AG72" s="830"/>
      <c r="AH72" s="830"/>
      <c r="AI72" s="830"/>
      <c r="AJ72" s="830"/>
      <c r="AK72" s="830">
        <v>157</v>
      </c>
      <c r="AL72" s="830"/>
      <c r="AM72" s="830"/>
      <c r="AN72" s="830"/>
      <c r="AO72" s="830"/>
      <c r="AP72" s="830">
        <v>1569</v>
      </c>
      <c r="AQ72" s="830"/>
      <c r="AR72" s="830"/>
      <c r="AS72" s="830"/>
      <c r="AT72" s="830"/>
      <c r="AU72" s="830">
        <v>237</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582</v>
      </c>
      <c r="C73" s="874"/>
      <c r="D73" s="874"/>
      <c r="E73" s="874"/>
      <c r="F73" s="874"/>
      <c r="G73" s="874"/>
      <c r="H73" s="874"/>
      <c r="I73" s="874"/>
      <c r="J73" s="874"/>
      <c r="K73" s="874"/>
      <c r="L73" s="874"/>
      <c r="M73" s="874"/>
      <c r="N73" s="874"/>
      <c r="O73" s="874"/>
      <c r="P73" s="875"/>
      <c r="Q73" s="876">
        <v>1120</v>
      </c>
      <c r="R73" s="830"/>
      <c r="S73" s="830"/>
      <c r="T73" s="830"/>
      <c r="U73" s="830"/>
      <c r="V73" s="830">
        <v>1053</v>
      </c>
      <c r="W73" s="830"/>
      <c r="X73" s="830"/>
      <c r="Y73" s="830"/>
      <c r="Z73" s="830"/>
      <c r="AA73" s="830">
        <v>68</v>
      </c>
      <c r="AB73" s="830"/>
      <c r="AC73" s="830"/>
      <c r="AD73" s="830"/>
      <c r="AE73" s="830"/>
      <c r="AF73" s="830">
        <v>68</v>
      </c>
      <c r="AG73" s="830"/>
      <c r="AH73" s="830"/>
      <c r="AI73" s="830"/>
      <c r="AJ73" s="830"/>
      <c r="AK73" s="830">
        <v>52</v>
      </c>
      <c r="AL73" s="830"/>
      <c r="AM73" s="830"/>
      <c r="AN73" s="830"/>
      <c r="AO73" s="830"/>
      <c r="AP73" s="830">
        <v>9</v>
      </c>
      <c r="AQ73" s="830"/>
      <c r="AR73" s="830"/>
      <c r="AS73" s="830"/>
      <c r="AT73" s="830"/>
      <c r="AU73" s="830">
        <v>6</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583</v>
      </c>
      <c r="C74" s="874"/>
      <c r="D74" s="874"/>
      <c r="E74" s="874"/>
      <c r="F74" s="874"/>
      <c r="G74" s="874"/>
      <c r="H74" s="874"/>
      <c r="I74" s="874"/>
      <c r="J74" s="874"/>
      <c r="K74" s="874"/>
      <c r="L74" s="874"/>
      <c r="M74" s="874"/>
      <c r="N74" s="874"/>
      <c r="O74" s="874"/>
      <c r="P74" s="875"/>
      <c r="Q74" s="876">
        <v>96</v>
      </c>
      <c r="R74" s="830"/>
      <c r="S74" s="830"/>
      <c r="T74" s="830"/>
      <c r="U74" s="830"/>
      <c r="V74" s="830">
        <v>96</v>
      </c>
      <c r="W74" s="830"/>
      <c r="X74" s="830"/>
      <c r="Y74" s="830"/>
      <c r="Z74" s="830"/>
      <c r="AA74" s="830">
        <v>0</v>
      </c>
      <c r="AB74" s="830"/>
      <c r="AC74" s="830"/>
      <c r="AD74" s="830"/>
      <c r="AE74" s="830"/>
      <c r="AF74" s="830">
        <v>0</v>
      </c>
      <c r="AG74" s="830"/>
      <c r="AH74" s="830"/>
      <c r="AI74" s="830"/>
      <c r="AJ74" s="830"/>
      <c r="AK74" s="830">
        <v>20</v>
      </c>
      <c r="AL74" s="830"/>
      <c r="AM74" s="830"/>
      <c r="AN74" s="830"/>
      <c r="AO74" s="830"/>
      <c r="AP74" s="830" t="s">
        <v>513</v>
      </c>
      <c r="AQ74" s="830"/>
      <c r="AR74" s="830"/>
      <c r="AS74" s="830"/>
      <c r="AT74" s="830"/>
      <c r="AU74" s="830" t="s">
        <v>513</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584</v>
      </c>
      <c r="C75" s="874"/>
      <c r="D75" s="874"/>
      <c r="E75" s="874"/>
      <c r="F75" s="874"/>
      <c r="G75" s="874"/>
      <c r="H75" s="874"/>
      <c r="I75" s="874"/>
      <c r="J75" s="874"/>
      <c r="K75" s="874"/>
      <c r="L75" s="874"/>
      <c r="M75" s="874"/>
      <c r="N75" s="874"/>
      <c r="O75" s="874"/>
      <c r="P75" s="875"/>
      <c r="Q75" s="877">
        <v>171</v>
      </c>
      <c r="R75" s="878"/>
      <c r="S75" s="878"/>
      <c r="T75" s="878"/>
      <c r="U75" s="834"/>
      <c r="V75" s="879">
        <v>87</v>
      </c>
      <c r="W75" s="878"/>
      <c r="X75" s="878"/>
      <c r="Y75" s="878"/>
      <c r="Z75" s="834"/>
      <c r="AA75" s="879">
        <v>84</v>
      </c>
      <c r="AB75" s="878"/>
      <c r="AC75" s="878"/>
      <c r="AD75" s="878"/>
      <c r="AE75" s="834"/>
      <c r="AF75" s="879">
        <v>84</v>
      </c>
      <c r="AG75" s="878"/>
      <c r="AH75" s="878"/>
      <c r="AI75" s="878"/>
      <c r="AJ75" s="834"/>
      <c r="AK75" s="879" t="s">
        <v>513</v>
      </c>
      <c r="AL75" s="878"/>
      <c r="AM75" s="878"/>
      <c r="AN75" s="878"/>
      <c r="AO75" s="834"/>
      <c r="AP75" s="879" t="s">
        <v>513</v>
      </c>
      <c r="AQ75" s="878"/>
      <c r="AR75" s="878"/>
      <c r="AS75" s="878"/>
      <c r="AT75" s="834"/>
      <c r="AU75" s="879" t="s">
        <v>513</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585</v>
      </c>
      <c r="C76" s="874"/>
      <c r="D76" s="874"/>
      <c r="E76" s="874"/>
      <c r="F76" s="874"/>
      <c r="G76" s="874"/>
      <c r="H76" s="874"/>
      <c r="I76" s="874"/>
      <c r="J76" s="874"/>
      <c r="K76" s="874"/>
      <c r="L76" s="874"/>
      <c r="M76" s="874"/>
      <c r="N76" s="874"/>
      <c r="O76" s="874"/>
      <c r="P76" s="875"/>
      <c r="Q76" s="877">
        <v>39</v>
      </c>
      <c r="R76" s="878"/>
      <c r="S76" s="878"/>
      <c r="T76" s="878"/>
      <c r="U76" s="834"/>
      <c r="V76" s="879">
        <v>36</v>
      </c>
      <c r="W76" s="878"/>
      <c r="X76" s="878"/>
      <c r="Y76" s="878"/>
      <c r="Z76" s="834"/>
      <c r="AA76" s="879">
        <v>3</v>
      </c>
      <c r="AB76" s="878"/>
      <c r="AC76" s="878"/>
      <c r="AD76" s="878"/>
      <c r="AE76" s="834"/>
      <c r="AF76" s="879">
        <v>3</v>
      </c>
      <c r="AG76" s="878"/>
      <c r="AH76" s="878"/>
      <c r="AI76" s="878"/>
      <c r="AJ76" s="834"/>
      <c r="AK76" s="879">
        <v>2</v>
      </c>
      <c r="AL76" s="878"/>
      <c r="AM76" s="878"/>
      <c r="AN76" s="878"/>
      <c r="AO76" s="834"/>
      <c r="AP76" s="879" t="s">
        <v>513</v>
      </c>
      <c r="AQ76" s="878"/>
      <c r="AR76" s="878"/>
      <c r="AS76" s="878"/>
      <c r="AT76" s="834"/>
      <c r="AU76" s="879" t="s">
        <v>513</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586</v>
      </c>
      <c r="C77" s="874"/>
      <c r="D77" s="874"/>
      <c r="E77" s="874"/>
      <c r="F77" s="874"/>
      <c r="G77" s="874"/>
      <c r="H77" s="874"/>
      <c r="I77" s="874"/>
      <c r="J77" s="874"/>
      <c r="K77" s="874"/>
      <c r="L77" s="874"/>
      <c r="M77" s="874"/>
      <c r="N77" s="874"/>
      <c r="O77" s="874"/>
      <c r="P77" s="875"/>
      <c r="Q77" s="877">
        <v>89</v>
      </c>
      <c r="R77" s="878"/>
      <c r="S77" s="878"/>
      <c r="T77" s="878"/>
      <c r="U77" s="834"/>
      <c r="V77" s="879">
        <v>81</v>
      </c>
      <c r="W77" s="878"/>
      <c r="X77" s="878"/>
      <c r="Y77" s="878"/>
      <c r="Z77" s="834"/>
      <c r="AA77" s="879">
        <v>8</v>
      </c>
      <c r="AB77" s="878"/>
      <c r="AC77" s="878"/>
      <c r="AD77" s="878"/>
      <c r="AE77" s="834"/>
      <c r="AF77" s="879">
        <v>8</v>
      </c>
      <c r="AG77" s="878"/>
      <c r="AH77" s="878"/>
      <c r="AI77" s="878"/>
      <c r="AJ77" s="834"/>
      <c r="AK77" s="879" t="s">
        <v>513</v>
      </c>
      <c r="AL77" s="878"/>
      <c r="AM77" s="878"/>
      <c r="AN77" s="878"/>
      <c r="AO77" s="834"/>
      <c r="AP77" s="879" t="s">
        <v>513</v>
      </c>
      <c r="AQ77" s="878"/>
      <c r="AR77" s="878"/>
      <c r="AS77" s="878"/>
      <c r="AT77" s="834"/>
      <c r="AU77" s="879" t="s">
        <v>513</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t="s">
        <v>587</v>
      </c>
      <c r="C78" s="874"/>
      <c r="D78" s="874"/>
      <c r="E78" s="874"/>
      <c r="F78" s="874"/>
      <c r="G78" s="874"/>
      <c r="H78" s="874"/>
      <c r="I78" s="874"/>
      <c r="J78" s="874"/>
      <c r="K78" s="874"/>
      <c r="L78" s="874"/>
      <c r="M78" s="874"/>
      <c r="N78" s="874"/>
      <c r="O78" s="874"/>
      <c r="P78" s="875"/>
      <c r="Q78" s="876">
        <v>5</v>
      </c>
      <c r="R78" s="830"/>
      <c r="S78" s="830"/>
      <c r="T78" s="830"/>
      <c r="U78" s="830"/>
      <c r="V78" s="830">
        <v>4</v>
      </c>
      <c r="W78" s="830"/>
      <c r="X78" s="830"/>
      <c r="Y78" s="830"/>
      <c r="Z78" s="830"/>
      <c r="AA78" s="830">
        <v>1</v>
      </c>
      <c r="AB78" s="830"/>
      <c r="AC78" s="830"/>
      <c r="AD78" s="830"/>
      <c r="AE78" s="830"/>
      <c r="AF78" s="830">
        <v>1</v>
      </c>
      <c r="AG78" s="830"/>
      <c r="AH78" s="830"/>
      <c r="AI78" s="830"/>
      <c r="AJ78" s="830"/>
      <c r="AK78" s="830" t="s">
        <v>513</v>
      </c>
      <c r="AL78" s="830"/>
      <c r="AM78" s="830"/>
      <c r="AN78" s="830"/>
      <c r="AO78" s="830"/>
      <c r="AP78" s="830" t="s">
        <v>513</v>
      </c>
      <c r="AQ78" s="830"/>
      <c r="AR78" s="830"/>
      <c r="AS78" s="830"/>
      <c r="AT78" s="830"/>
      <c r="AU78" s="830" t="s">
        <v>513</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394</v>
      </c>
      <c r="B88" s="789" t="s">
        <v>422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43255</v>
      </c>
      <c r="AG88" s="844"/>
      <c r="AH88" s="844"/>
      <c r="AI88" s="844"/>
      <c r="AJ88" s="844"/>
      <c r="AK88" s="841"/>
      <c r="AL88" s="841"/>
      <c r="AM88" s="841"/>
      <c r="AN88" s="841"/>
      <c r="AO88" s="841"/>
      <c r="AP88" s="844">
        <v>2696</v>
      </c>
      <c r="AQ88" s="844"/>
      <c r="AR88" s="844"/>
      <c r="AS88" s="844"/>
      <c r="AT88" s="844"/>
      <c r="AU88" s="844">
        <v>243</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789" t="s">
        <v>423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428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431</v>
      </c>
      <c r="AB109" s="893"/>
      <c r="AC109" s="893"/>
      <c r="AD109" s="893"/>
      <c r="AE109" s="894"/>
      <c r="AF109" s="892" t="s">
        <v>432</v>
      </c>
      <c r="AG109" s="893"/>
      <c r="AH109" s="893"/>
      <c r="AI109" s="893"/>
      <c r="AJ109" s="894"/>
      <c r="AK109" s="892" t="s">
        <v>310</v>
      </c>
      <c r="AL109" s="893"/>
      <c r="AM109" s="893"/>
      <c r="AN109" s="893"/>
      <c r="AO109" s="894"/>
      <c r="AP109" s="892" t="s">
        <v>433</v>
      </c>
      <c r="AQ109" s="893"/>
      <c r="AR109" s="893"/>
      <c r="AS109" s="893"/>
      <c r="AT109" s="895"/>
      <c r="AU109" s="912" t="s">
        <v>430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431</v>
      </c>
      <c r="BR109" s="893"/>
      <c r="BS109" s="893"/>
      <c r="BT109" s="893"/>
      <c r="BU109" s="894"/>
      <c r="BV109" s="892" t="s">
        <v>432</v>
      </c>
      <c r="BW109" s="893"/>
      <c r="BX109" s="893"/>
      <c r="BY109" s="893"/>
      <c r="BZ109" s="894"/>
      <c r="CA109" s="892" t="s">
        <v>310</v>
      </c>
      <c r="CB109" s="893"/>
      <c r="CC109" s="893"/>
      <c r="CD109" s="893"/>
      <c r="CE109" s="894"/>
      <c r="CF109" s="913" t="s">
        <v>433</v>
      </c>
      <c r="CG109" s="913"/>
      <c r="CH109" s="913"/>
      <c r="CI109" s="913"/>
      <c r="CJ109" s="913"/>
      <c r="CK109" s="892" t="s">
        <v>434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431</v>
      </c>
      <c r="DH109" s="893"/>
      <c r="DI109" s="893"/>
      <c r="DJ109" s="893"/>
      <c r="DK109" s="894"/>
      <c r="DL109" s="892" t="s">
        <v>432</v>
      </c>
      <c r="DM109" s="893"/>
      <c r="DN109" s="893"/>
      <c r="DO109" s="893"/>
      <c r="DP109" s="894"/>
      <c r="DQ109" s="892" t="s">
        <v>310</v>
      </c>
      <c r="DR109" s="893"/>
      <c r="DS109" s="893"/>
      <c r="DT109" s="893"/>
      <c r="DU109" s="894"/>
      <c r="DV109" s="892" t="s">
        <v>433</v>
      </c>
      <c r="DW109" s="893"/>
      <c r="DX109" s="893"/>
      <c r="DY109" s="893"/>
      <c r="DZ109" s="895"/>
    </row>
    <row r="110" spans="1:131" s="230" customFormat="1" ht="26.25" customHeight="1" x14ac:dyDescent="0.15">
      <c r="A110" s="896" t="s">
        <v>435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1075722</v>
      </c>
      <c r="AB110" s="900"/>
      <c r="AC110" s="900"/>
      <c r="AD110" s="900"/>
      <c r="AE110" s="901"/>
      <c r="AF110" s="902">
        <v>1047504</v>
      </c>
      <c r="AG110" s="900"/>
      <c r="AH110" s="900"/>
      <c r="AI110" s="900"/>
      <c r="AJ110" s="901"/>
      <c r="AK110" s="902">
        <v>1156889</v>
      </c>
      <c r="AL110" s="900"/>
      <c r="AM110" s="900"/>
      <c r="AN110" s="900"/>
      <c r="AO110" s="901"/>
      <c r="AP110" s="903">
        <v>11.5</v>
      </c>
      <c r="AQ110" s="904"/>
      <c r="AR110" s="904"/>
      <c r="AS110" s="904"/>
      <c r="AT110" s="905"/>
      <c r="AU110" s="906" t="s">
        <v>74</v>
      </c>
      <c r="AV110" s="907"/>
      <c r="AW110" s="907"/>
      <c r="AX110" s="907"/>
      <c r="AY110" s="907"/>
      <c r="AZ110" s="929" t="s">
        <v>436</v>
      </c>
      <c r="BA110" s="897"/>
      <c r="BB110" s="897"/>
      <c r="BC110" s="897"/>
      <c r="BD110" s="897"/>
      <c r="BE110" s="897"/>
      <c r="BF110" s="897"/>
      <c r="BG110" s="897"/>
      <c r="BH110" s="897"/>
      <c r="BI110" s="897"/>
      <c r="BJ110" s="897"/>
      <c r="BK110" s="897"/>
      <c r="BL110" s="897"/>
      <c r="BM110" s="897"/>
      <c r="BN110" s="897"/>
      <c r="BO110" s="897"/>
      <c r="BP110" s="898"/>
      <c r="BQ110" s="930">
        <v>14383349</v>
      </c>
      <c r="BR110" s="931"/>
      <c r="BS110" s="931"/>
      <c r="BT110" s="931"/>
      <c r="BU110" s="931"/>
      <c r="BV110" s="931">
        <v>15165218</v>
      </c>
      <c r="BW110" s="931"/>
      <c r="BX110" s="931"/>
      <c r="BY110" s="931"/>
      <c r="BZ110" s="931"/>
      <c r="CA110" s="931">
        <v>15555468</v>
      </c>
      <c r="CB110" s="931"/>
      <c r="CC110" s="931"/>
      <c r="CD110" s="931"/>
      <c r="CE110" s="931"/>
      <c r="CF110" s="944">
        <v>154</v>
      </c>
      <c r="CG110" s="945"/>
      <c r="CH110" s="945"/>
      <c r="CI110" s="945"/>
      <c r="CJ110" s="945"/>
      <c r="CK110" s="946" t="s">
        <v>437</v>
      </c>
      <c r="CL110" s="947"/>
      <c r="CM110" s="929" t="s">
        <v>438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130</v>
      </c>
      <c r="DH110" s="931"/>
      <c r="DI110" s="931"/>
      <c r="DJ110" s="931"/>
      <c r="DK110" s="931"/>
      <c r="DL110" s="931" t="s">
        <v>130</v>
      </c>
      <c r="DM110" s="931"/>
      <c r="DN110" s="931"/>
      <c r="DO110" s="931"/>
      <c r="DP110" s="931"/>
      <c r="DQ110" s="931" t="s">
        <v>130</v>
      </c>
      <c r="DR110" s="931"/>
      <c r="DS110" s="931"/>
      <c r="DT110" s="931"/>
      <c r="DU110" s="931"/>
      <c r="DV110" s="932" t="s">
        <v>130</v>
      </c>
      <c r="DW110" s="932"/>
      <c r="DX110" s="932"/>
      <c r="DY110" s="932"/>
      <c r="DZ110" s="933"/>
    </row>
    <row r="111" spans="1:131" s="230" customFormat="1" ht="26.25" customHeight="1" x14ac:dyDescent="0.15">
      <c r="A111" s="934" t="s">
        <v>439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130</v>
      </c>
      <c r="AB111" s="938"/>
      <c r="AC111" s="938"/>
      <c r="AD111" s="938"/>
      <c r="AE111" s="939"/>
      <c r="AF111" s="940" t="s">
        <v>130</v>
      </c>
      <c r="AG111" s="938"/>
      <c r="AH111" s="938"/>
      <c r="AI111" s="938"/>
      <c r="AJ111" s="939"/>
      <c r="AK111" s="940" t="s">
        <v>130</v>
      </c>
      <c r="AL111" s="938"/>
      <c r="AM111" s="938"/>
      <c r="AN111" s="938"/>
      <c r="AO111" s="939"/>
      <c r="AP111" s="941" t="s">
        <v>130</v>
      </c>
      <c r="AQ111" s="942"/>
      <c r="AR111" s="942"/>
      <c r="AS111" s="942"/>
      <c r="AT111" s="943"/>
      <c r="AU111" s="908"/>
      <c r="AV111" s="909"/>
      <c r="AW111" s="909"/>
      <c r="AX111" s="909"/>
      <c r="AY111" s="909"/>
      <c r="AZ111" s="922" t="s">
        <v>440</v>
      </c>
      <c r="BA111" s="923"/>
      <c r="BB111" s="923"/>
      <c r="BC111" s="923"/>
      <c r="BD111" s="923"/>
      <c r="BE111" s="923"/>
      <c r="BF111" s="923"/>
      <c r="BG111" s="923"/>
      <c r="BH111" s="923"/>
      <c r="BI111" s="923"/>
      <c r="BJ111" s="923"/>
      <c r="BK111" s="923"/>
      <c r="BL111" s="923"/>
      <c r="BM111" s="923"/>
      <c r="BN111" s="923"/>
      <c r="BO111" s="923"/>
      <c r="BP111" s="924"/>
      <c r="BQ111" s="925" t="s">
        <v>130</v>
      </c>
      <c r="BR111" s="926"/>
      <c r="BS111" s="926"/>
      <c r="BT111" s="926"/>
      <c r="BU111" s="926"/>
      <c r="BV111" s="926" t="s">
        <v>130</v>
      </c>
      <c r="BW111" s="926"/>
      <c r="BX111" s="926"/>
      <c r="BY111" s="926"/>
      <c r="BZ111" s="926"/>
      <c r="CA111" s="926" t="s">
        <v>130</v>
      </c>
      <c r="CB111" s="926"/>
      <c r="CC111" s="926"/>
      <c r="CD111" s="926"/>
      <c r="CE111" s="926"/>
      <c r="CF111" s="920" t="s">
        <v>441</v>
      </c>
      <c r="CG111" s="921"/>
      <c r="CH111" s="921"/>
      <c r="CI111" s="921"/>
      <c r="CJ111" s="921"/>
      <c r="CK111" s="948"/>
      <c r="CL111" s="949"/>
      <c r="CM111" s="922" t="s">
        <v>442</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130</v>
      </c>
      <c r="DH111" s="926"/>
      <c r="DI111" s="926"/>
      <c r="DJ111" s="926"/>
      <c r="DK111" s="926"/>
      <c r="DL111" s="926" t="s">
        <v>130</v>
      </c>
      <c r="DM111" s="926"/>
      <c r="DN111" s="926"/>
      <c r="DO111" s="926"/>
      <c r="DP111" s="926"/>
      <c r="DQ111" s="926" t="s">
        <v>130</v>
      </c>
      <c r="DR111" s="926"/>
      <c r="DS111" s="926"/>
      <c r="DT111" s="926"/>
      <c r="DU111" s="926"/>
      <c r="DV111" s="927" t="s">
        <v>130</v>
      </c>
      <c r="DW111" s="927"/>
      <c r="DX111" s="927"/>
      <c r="DY111" s="927"/>
      <c r="DZ111" s="928"/>
    </row>
    <row r="112" spans="1:131" s="230" customFormat="1" ht="26.25" customHeight="1" x14ac:dyDescent="0.15">
      <c r="A112" s="952" t="s">
        <v>443</v>
      </c>
      <c r="B112" s="953"/>
      <c r="C112" s="923" t="s">
        <v>444</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130</v>
      </c>
      <c r="AB112" s="959"/>
      <c r="AC112" s="959"/>
      <c r="AD112" s="959"/>
      <c r="AE112" s="960"/>
      <c r="AF112" s="961" t="s">
        <v>130</v>
      </c>
      <c r="AG112" s="959"/>
      <c r="AH112" s="959"/>
      <c r="AI112" s="959"/>
      <c r="AJ112" s="960"/>
      <c r="AK112" s="961" t="s">
        <v>130</v>
      </c>
      <c r="AL112" s="959"/>
      <c r="AM112" s="959"/>
      <c r="AN112" s="959"/>
      <c r="AO112" s="960"/>
      <c r="AP112" s="962" t="s">
        <v>130</v>
      </c>
      <c r="AQ112" s="963"/>
      <c r="AR112" s="963"/>
      <c r="AS112" s="963"/>
      <c r="AT112" s="964"/>
      <c r="AU112" s="908"/>
      <c r="AV112" s="909"/>
      <c r="AW112" s="909"/>
      <c r="AX112" s="909"/>
      <c r="AY112" s="909"/>
      <c r="AZ112" s="922" t="s">
        <v>445</v>
      </c>
      <c r="BA112" s="923"/>
      <c r="BB112" s="923"/>
      <c r="BC112" s="923"/>
      <c r="BD112" s="923"/>
      <c r="BE112" s="923"/>
      <c r="BF112" s="923"/>
      <c r="BG112" s="923"/>
      <c r="BH112" s="923"/>
      <c r="BI112" s="923"/>
      <c r="BJ112" s="923"/>
      <c r="BK112" s="923"/>
      <c r="BL112" s="923"/>
      <c r="BM112" s="923"/>
      <c r="BN112" s="923"/>
      <c r="BO112" s="923"/>
      <c r="BP112" s="924"/>
      <c r="BQ112" s="925">
        <v>7548288</v>
      </c>
      <c r="BR112" s="926"/>
      <c r="BS112" s="926"/>
      <c r="BT112" s="926"/>
      <c r="BU112" s="926"/>
      <c r="BV112" s="926">
        <v>7360814</v>
      </c>
      <c r="BW112" s="926"/>
      <c r="BX112" s="926"/>
      <c r="BY112" s="926"/>
      <c r="BZ112" s="926"/>
      <c r="CA112" s="926">
        <v>7139605</v>
      </c>
      <c r="CB112" s="926"/>
      <c r="CC112" s="926"/>
      <c r="CD112" s="926"/>
      <c r="CE112" s="926"/>
      <c r="CF112" s="920">
        <v>70.7</v>
      </c>
      <c r="CG112" s="921"/>
      <c r="CH112" s="921"/>
      <c r="CI112" s="921"/>
      <c r="CJ112" s="921"/>
      <c r="CK112" s="948"/>
      <c r="CL112" s="949"/>
      <c r="CM112" s="922" t="s">
        <v>446</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130</v>
      </c>
      <c r="DH112" s="926"/>
      <c r="DI112" s="926"/>
      <c r="DJ112" s="926"/>
      <c r="DK112" s="926"/>
      <c r="DL112" s="926" t="s">
        <v>130</v>
      </c>
      <c r="DM112" s="926"/>
      <c r="DN112" s="926"/>
      <c r="DO112" s="926"/>
      <c r="DP112" s="926"/>
      <c r="DQ112" s="926" t="s">
        <v>130</v>
      </c>
      <c r="DR112" s="926"/>
      <c r="DS112" s="926"/>
      <c r="DT112" s="926"/>
      <c r="DU112" s="926"/>
      <c r="DV112" s="927" t="s">
        <v>130</v>
      </c>
      <c r="DW112" s="927"/>
      <c r="DX112" s="927"/>
      <c r="DY112" s="927"/>
      <c r="DZ112" s="928"/>
    </row>
    <row r="113" spans="1:130" s="230" customFormat="1" ht="26.25" customHeight="1" x14ac:dyDescent="0.15">
      <c r="A113" s="954"/>
      <c r="B113" s="955"/>
      <c r="C113" s="923" t="s">
        <v>447</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357084</v>
      </c>
      <c r="AB113" s="938"/>
      <c r="AC113" s="938"/>
      <c r="AD113" s="938"/>
      <c r="AE113" s="939"/>
      <c r="AF113" s="940">
        <v>329511</v>
      </c>
      <c r="AG113" s="938"/>
      <c r="AH113" s="938"/>
      <c r="AI113" s="938"/>
      <c r="AJ113" s="939"/>
      <c r="AK113" s="940">
        <v>336441</v>
      </c>
      <c r="AL113" s="938"/>
      <c r="AM113" s="938"/>
      <c r="AN113" s="938"/>
      <c r="AO113" s="939"/>
      <c r="AP113" s="941">
        <v>3.3</v>
      </c>
      <c r="AQ113" s="942"/>
      <c r="AR113" s="942"/>
      <c r="AS113" s="942"/>
      <c r="AT113" s="943"/>
      <c r="AU113" s="908"/>
      <c r="AV113" s="909"/>
      <c r="AW113" s="909"/>
      <c r="AX113" s="909"/>
      <c r="AY113" s="909"/>
      <c r="AZ113" s="922" t="s">
        <v>448</v>
      </c>
      <c r="BA113" s="923"/>
      <c r="BB113" s="923"/>
      <c r="BC113" s="923"/>
      <c r="BD113" s="923"/>
      <c r="BE113" s="923"/>
      <c r="BF113" s="923"/>
      <c r="BG113" s="923"/>
      <c r="BH113" s="923"/>
      <c r="BI113" s="923"/>
      <c r="BJ113" s="923"/>
      <c r="BK113" s="923"/>
      <c r="BL113" s="923"/>
      <c r="BM113" s="923"/>
      <c r="BN113" s="923"/>
      <c r="BO113" s="923"/>
      <c r="BP113" s="924"/>
      <c r="BQ113" s="925">
        <v>231636</v>
      </c>
      <c r="BR113" s="926"/>
      <c r="BS113" s="926"/>
      <c r="BT113" s="926"/>
      <c r="BU113" s="926"/>
      <c r="BV113" s="926">
        <v>278376</v>
      </c>
      <c r="BW113" s="926"/>
      <c r="BX113" s="926"/>
      <c r="BY113" s="926"/>
      <c r="BZ113" s="926"/>
      <c r="CA113" s="926">
        <v>242708</v>
      </c>
      <c r="CB113" s="926"/>
      <c r="CC113" s="926"/>
      <c r="CD113" s="926"/>
      <c r="CE113" s="926"/>
      <c r="CF113" s="920">
        <v>2.4</v>
      </c>
      <c r="CG113" s="921"/>
      <c r="CH113" s="921"/>
      <c r="CI113" s="921"/>
      <c r="CJ113" s="921"/>
      <c r="CK113" s="948"/>
      <c r="CL113" s="949"/>
      <c r="CM113" s="922" t="s">
        <v>449</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130</v>
      </c>
      <c r="DH113" s="959"/>
      <c r="DI113" s="959"/>
      <c r="DJ113" s="959"/>
      <c r="DK113" s="960"/>
      <c r="DL113" s="961" t="s">
        <v>130</v>
      </c>
      <c r="DM113" s="959"/>
      <c r="DN113" s="959"/>
      <c r="DO113" s="959"/>
      <c r="DP113" s="960"/>
      <c r="DQ113" s="961" t="s">
        <v>441</v>
      </c>
      <c r="DR113" s="959"/>
      <c r="DS113" s="959"/>
      <c r="DT113" s="959"/>
      <c r="DU113" s="960"/>
      <c r="DV113" s="962" t="s">
        <v>130</v>
      </c>
      <c r="DW113" s="963"/>
      <c r="DX113" s="963"/>
      <c r="DY113" s="963"/>
      <c r="DZ113" s="964"/>
    </row>
    <row r="114" spans="1:130" s="230" customFormat="1" ht="26.25" customHeight="1" x14ac:dyDescent="0.15">
      <c r="A114" s="954"/>
      <c r="B114" s="955"/>
      <c r="C114" s="923" t="s">
        <v>450</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13167</v>
      </c>
      <c r="AB114" s="959"/>
      <c r="AC114" s="959"/>
      <c r="AD114" s="959"/>
      <c r="AE114" s="960"/>
      <c r="AF114" s="961">
        <v>19783</v>
      </c>
      <c r="AG114" s="959"/>
      <c r="AH114" s="959"/>
      <c r="AI114" s="959"/>
      <c r="AJ114" s="960"/>
      <c r="AK114" s="961">
        <v>33674</v>
      </c>
      <c r="AL114" s="959"/>
      <c r="AM114" s="959"/>
      <c r="AN114" s="959"/>
      <c r="AO114" s="960"/>
      <c r="AP114" s="962">
        <v>0.3</v>
      </c>
      <c r="AQ114" s="963"/>
      <c r="AR114" s="963"/>
      <c r="AS114" s="963"/>
      <c r="AT114" s="964"/>
      <c r="AU114" s="908"/>
      <c r="AV114" s="909"/>
      <c r="AW114" s="909"/>
      <c r="AX114" s="909"/>
      <c r="AY114" s="909"/>
      <c r="AZ114" s="922" t="s">
        <v>451</v>
      </c>
      <c r="BA114" s="923"/>
      <c r="BB114" s="923"/>
      <c r="BC114" s="923"/>
      <c r="BD114" s="923"/>
      <c r="BE114" s="923"/>
      <c r="BF114" s="923"/>
      <c r="BG114" s="923"/>
      <c r="BH114" s="923"/>
      <c r="BI114" s="923"/>
      <c r="BJ114" s="923"/>
      <c r="BK114" s="923"/>
      <c r="BL114" s="923"/>
      <c r="BM114" s="923"/>
      <c r="BN114" s="923"/>
      <c r="BO114" s="923"/>
      <c r="BP114" s="924"/>
      <c r="BQ114" s="925">
        <v>2189297</v>
      </c>
      <c r="BR114" s="926"/>
      <c r="BS114" s="926"/>
      <c r="BT114" s="926"/>
      <c r="BU114" s="926"/>
      <c r="BV114" s="926">
        <v>2176745</v>
      </c>
      <c r="BW114" s="926"/>
      <c r="BX114" s="926"/>
      <c r="BY114" s="926"/>
      <c r="BZ114" s="926"/>
      <c r="CA114" s="926">
        <v>2209413</v>
      </c>
      <c r="CB114" s="926"/>
      <c r="CC114" s="926"/>
      <c r="CD114" s="926"/>
      <c r="CE114" s="926"/>
      <c r="CF114" s="920">
        <v>21.9</v>
      </c>
      <c r="CG114" s="921"/>
      <c r="CH114" s="921"/>
      <c r="CI114" s="921"/>
      <c r="CJ114" s="921"/>
      <c r="CK114" s="948"/>
      <c r="CL114" s="949"/>
      <c r="CM114" s="922" t="s">
        <v>452</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130</v>
      </c>
      <c r="DH114" s="959"/>
      <c r="DI114" s="959"/>
      <c r="DJ114" s="959"/>
      <c r="DK114" s="960"/>
      <c r="DL114" s="961" t="s">
        <v>130</v>
      </c>
      <c r="DM114" s="959"/>
      <c r="DN114" s="959"/>
      <c r="DO114" s="959"/>
      <c r="DP114" s="960"/>
      <c r="DQ114" s="961" t="s">
        <v>130</v>
      </c>
      <c r="DR114" s="959"/>
      <c r="DS114" s="959"/>
      <c r="DT114" s="959"/>
      <c r="DU114" s="960"/>
      <c r="DV114" s="962" t="s">
        <v>130</v>
      </c>
      <c r="DW114" s="963"/>
      <c r="DX114" s="963"/>
      <c r="DY114" s="963"/>
      <c r="DZ114" s="964"/>
    </row>
    <row r="115" spans="1:130" s="230" customFormat="1" ht="26.25" customHeight="1" x14ac:dyDescent="0.15">
      <c r="A115" s="954"/>
      <c r="B115" s="955"/>
      <c r="C115" s="923" t="s">
        <v>453</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130</v>
      </c>
      <c r="AB115" s="938"/>
      <c r="AC115" s="938"/>
      <c r="AD115" s="938"/>
      <c r="AE115" s="939"/>
      <c r="AF115" s="940" t="s">
        <v>130</v>
      </c>
      <c r="AG115" s="938"/>
      <c r="AH115" s="938"/>
      <c r="AI115" s="938"/>
      <c r="AJ115" s="939"/>
      <c r="AK115" s="940" t="s">
        <v>454</v>
      </c>
      <c r="AL115" s="938"/>
      <c r="AM115" s="938"/>
      <c r="AN115" s="938"/>
      <c r="AO115" s="939"/>
      <c r="AP115" s="941" t="s">
        <v>130</v>
      </c>
      <c r="AQ115" s="942"/>
      <c r="AR115" s="942"/>
      <c r="AS115" s="942"/>
      <c r="AT115" s="943"/>
      <c r="AU115" s="908"/>
      <c r="AV115" s="909"/>
      <c r="AW115" s="909"/>
      <c r="AX115" s="909"/>
      <c r="AY115" s="909"/>
      <c r="AZ115" s="922" t="s">
        <v>455</v>
      </c>
      <c r="BA115" s="923"/>
      <c r="BB115" s="923"/>
      <c r="BC115" s="923"/>
      <c r="BD115" s="923"/>
      <c r="BE115" s="923"/>
      <c r="BF115" s="923"/>
      <c r="BG115" s="923"/>
      <c r="BH115" s="923"/>
      <c r="BI115" s="923"/>
      <c r="BJ115" s="923"/>
      <c r="BK115" s="923"/>
      <c r="BL115" s="923"/>
      <c r="BM115" s="923"/>
      <c r="BN115" s="923"/>
      <c r="BO115" s="923"/>
      <c r="BP115" s="924"/>
      <c r="BQ115" s="925" t="s">
        <v>130</v>
      </c>
      <c r="BR115" s="926"/>
      <c r="BS115" s="926"/>
      <c r="BT115" s="926"/>
      <c r="BU115" s="926"/>
      <c r="BV115" s="926" t="s">
        <v>130</v>
      </c>
      <c r="BW115" s="926"/>
      <c r="BX115" s="926"/>
      <c r="BY115" s="926"/>
      <c r="BZ115" s="926"/>
      <c r="CA115" s="926" t="s">
        <v>130</v>
      </c>
      <c r="CB115" s="926"/>
      <c r="CC115" s="926"/>
      <c r="CD115" s="926"/>
      <c r="CE115" s="926"/>
      <c r="CF115" s="920" t="s">
        <v>130</v>
      </c>
      <c r="CG115" s="921"/>
      <c r="CH115" s="921"/>
      <c r="CI115" s="921"/>
      <c r="CJ115" s="921"/>
      <c r="CK115" s="948"/>
      <c r="CL115" s="949"/>
      <c r="CM115" s="922" t="s">
        <v>456</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130</v>
      </c>
      <c r="DH115" s="959"/>
      <c r="DI115" s="959"/>
      <c r="DJ115" s="959"/>
      <c r="DK115" s="960"/>
      <c r="DL115" s="961" t="s">
        <v>130</v>
      </c>
      <c r="DM115" s="959"/>
      <c r="DN115" s="959"/>
      <c r="DO115" s="959"/>
      <c r="DP115" s="960"/>
      <c r="DQ115" s="961" t="s">
        <v>130</v>
      </c>
      <c r="DR115" s="959"/>
      <c r="DS115" s="959"/>
      <c r="DT115" s="959"/>
      <c r="DU115" s="960"/>
      <c r="DV115" s="962" t="s">
        <v>130</v>
      </c>
      <c r="DW115" s="963"/>
      <c r="DX115" s="963"/>
      <c r="DY115" s="963"/>
      <c r="DZ115" s="964"/>
    </row>
    <row r="116" spans="1:130" s="230" customFormat="1" ht="26.25" customHeight="1" x14ac:dyDescent="0.15">
      <c r="A116" s="956"/>
      <c r="B116" s="957"/>
      <c r="C116" s="965" t="s">
        <v>457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130</v>
      </c>
      <c r="AB116" s="959"/>
      <c r="AC116" s="959"/>
      <c r="AD116" s="959"/>
      <c r="AE116" s="960"/>
      <c r="AF116" s="961" t="s">
        <v>130</v>
      </c>
      <c r="AG116" s="959"/>
      <c r="AH116" s="959"/>
      <c r="AI116" s="959"/>
      <c r="AJ116" s="960"/>
      <c r="AK116" s="961" t="s">
        <v>130</v>
      </c>
      <c r="AL116" s="959"/>
      <c r="AM116" s="959"/>
      <c r="AN116" s="959"/>
      <c r="AO116" s="960"/>
      <c r="AP116" s="962" t="s">
        <v>130</v>
      </c>
      <c r="AQ116" s="963"/>
      <c r="AR116" s="963"/>
      <c r="AS116" s="963"/>
      <c r="AT116" s="964"/>
      <c r="AU116" s="908"/>
      <c r="AV116" s="909"/>
      <c r="AW116" s="909"/>
      <c r="AX116" s="909"/>
      <c r="AY116" s="909"/>
      <c r="AZ116" s="967" t="s">
        <v>458</v>
      </c>
      <c r="BA116" s="968"/>
      <c r="BB116" s="968"/>
      <c r="BC116" s="968"/>
      <c r="BD116" s="968"/>
      <c r="BE116" s="968"/>
      <c r="BF116" s="968"/>
      <c r="BG116" s="968"/>
      <c r="BH116" s="968"/>
      <c r="BI116" s="968"/>
      <c r="BJ116" s="968"/>
      <c r="BK116" s="968"/>
      <c r="BL116" s="968"/>
      <c r="BM116" s="968"/>
      <c r="BN116" s="968"/>
      <c r="BO116" s="968"/>
      <c r="BP116" s="969"/>
      <c r="BQ116" s="925" t="s">
        <v>130</v>
      </c>
      <c r="BR116" s="926"/>
      <c r="BS116" s="926"/>
      <c r="BT116" s="926"/>
      <c r="BU116" s="926"/>
      <c r="BV116" s="926" t="s">
        <v>130</v>
      </c>
      <c r="BW116" s="926"/>
      <c r="BX116" s="926"/>
      <c r="BY116" s="926"/>
      <c r="BZ116" s="926"/>
      <c r="CA116" s="926" t="s">
        <v>130</v>
      </c>
      <c r="CB116" s="926"/>
      <c r="CC116" s="926"/>
      <c r="CD116" s="926"/>
      <c r="CE116" s="926"/>
      <c r="CF116" s="920" t="s">
        <v>130</v>
      </c>
      <c r="CG116" s="921"/>
      <c r="CH116" s="921"/>
      <c r="CI116" s="921"/>
      <c r="CJ116" s="921"/>
      <c r="CK116" s="948"/>
      <c r="CL116" s="949"/>
      <c r="CM116" s="922" t="s">
        <v>459</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130</v>
      </c>
      <c r="DH116" s="959"/>
      <c r="DI116" s="959"/>
      <c r="DJ116" s="959"/>
      <c r="DK116" s="960"/>
      <c r="DL116" s="961" t="s">
        <v>130</v>
      </c>
      <c r="DM116" s="959"/>
      <c r="DN116" s="959"/>
      <c r="DO116" s="959"/>
      <c r="DP116" s="960"/>
      <c r="DQ116" s="961" t="s">
        <v>130</v>
      </c>
      <c r="DR116" s="959"/>
      <c r="DS116" s="959"/>
      <c r="DT116" s="959"/>
      <c r="DU116" s="960"/>
      <c r="DV116" s="962" t="s">
        <v>130</v>
      </c>
      <c r="DW116" s="963"/>
      <c r="DX116" s="963"/>
      <c r="DY116" s="963"/>
      <c r="DZ116" s="964"/>
    </row>
    <row r="117" spans="1:130" s="230" customFormat="1" ht="26.25" customHeight="1" x14ac:dyDescent="0.15">
      <c r="A117" s="912" t="s">
        <v>189</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460</v>
      </c>
      <c r="Z117" s="894"/>
      <c r="AA117" s="978">
        <v>1445973</v>
      </c>
      <c r="AB117" s="979"/>
      <c r="AC117" s="979"/>
      <c r="AD117" s="979"/>
      <c r="AE117" s="980"/>
      <c r="AF117" s="981">
        <v>1396798</v>
      </c>
      <c r="AG117" s="979"/>
      <c r="AH117" s="979"/>
      <c r="AI117" s="979"/>
      <c r="AJ117" s="980"/>
      <c r="AK117" s="981">
        <v>1527004</v>
      </c>
      <c r="AL117" s="979"/>
      <c r="AM117" s="979"/>
      <c r="AN117" s="979"/>
      <c r="AO117" s="980"/>
      <c r="AP117" s="982"/>
      <c r="AQ117" s="983"/>
      <c r="AR117" s="983"/>
      <c r="AS117" s="983"/>
      <c r="AT117" s="984"/>
      <c r="AU117" s="908"/>
      <c r="AV117" s="909"/>
      <c r="AW117" s="909"/>
      <c r="AX117" s="909"/>
      <c r="AY117" s="909"/>
      <c r="AZ117" s="974" t="s">
        <v>461</v>
      </c>
      <c r="BA117" s="975"/>
      <c r="BB117" s="975"/>
      <c r="BC117" s="975"/>
      <c r="BD117" s="975"/>
      <c r="BE117" s="975"/>
      <c r="BF117" s="975"/>
      <c r="BG117" s="975"/>
      <c r="BH117" s="975"/>
      <c r="BI117" s="975"/>
      <c r="BJ117" s="975"/>
      <c r="BK117" s="975"/>
      <c r="BL117" s="975"/>
      <c r="BM117" s="975"/>
      <c r="BN117" s="975"/>
      <c r="BO117" s="975"/>
      <c r="BP117" s="976"/>
      <c r="BQ117" s="925" t="s">
        <v>130</v>
      </c>
      <c r="BR117" s="926"/>
      <c r="BS117" s="926"/>
      <c r="BT117" s="926"/>
      <c r="BU117" s="926"/>
      <c r="BV117" s="926" t="s">
        <v>130</v>
      </c>
      <c r="BW117" s="926"/>
      <c r="BX117" s="926"/>
      <c r="BY117" s="926"/>
      <c r="BZ117" s="926"/>
      <c r="CA117" s="926" t="s">
        <v>130</v>
      </c>
      <c r="CB117" s="926"/>
      <c r="CC117" s="926"/>
      <c r="CD117" s="926"/>
      <c r="CE117" s="926"/>
      <c r="CF117" s="920" t="s">
        <v>130</v>
      </c>
      <c r="CG117" s="921"/>
      <c r="CH117" s="921"/>
      <c r="CI117" s="921"/>
      <c r="CJ117" s="921"/>
      <c r="CK117" s="948"/>
      <c r="CL117" s="949"/>
      <c r="CM117" s="922" t="s">
        <v>462</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130</v>
      </c>
      <c r="DH117" s="959"/>
      <c r="DI117" s="959"/>
      <c r="DJ117" s="959"/>
      <c r="DK117" s="960"/>
      <c r="DL117" s="961" t="s">
        <v>130</v>
      </c>
      <c r="DM117" s="959"/>
      <c r="DN117" s="959"/>
      <c r="DO117" s="959"/>
      <c r="DP117" s="960"/>
      <c r="DQ117" s="961" t="s">
        <v>130</v>
      </c>
      <c r="DR117" s="959"/>
      <c r="DS117" s="959"/>
      <c r="DT117" s="959"/>
      <c r="DU117" s="960"/>
      <c r="DV117" s="962" t="s">
        <v>130</v>
      </c>
      <c r="DW117" s="963"/>
      <c r="DX117" s="963"/>
      <c r="DY117" s="963"/>
      <c r="DZ117" s="964"/>
    </row>
    <row r="118" spans="1:130" s="230" customFormat="1" ht="26.25" customHeight="1" x14ac:dyDescent="0.15">
      <c r="A118" s="912" t="s">
        <v>434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431</v>
      </c>
      <c r="AB118" s="893"/>
      <c r="AC118" s="893"/>
      <c r="AD118" s="893"/>
      <c r="AE118" s="894"/>
      <c r="AF118" s="892" t="s">
        <v>432</v>
      </c>
      <c r="AG118" s="893"/>
      <c r="AH118" s="893"/>
      <c r="AI118" s="893"/>
      <c r="AJ118" s="894"/>
      <c r="AK118" s="892" t="s">
        <v>310</v>
      </c>
      <c r="AL118" s="893"/>
      <c r="AM118" s="893"/>
      <c r="AN118" s="893"/>
      <c r="AO118" s="894"/>
      <c r="AP118" s="970" t="s">
        <v>433</v>
      </c>
      <c r="AQ118" s="971"/>
      <c r="AR118" s="971"/>
      <c r="AS118" s="971"/>
      <c r="AT118" s="972"/>
      <c r="AU118" s="908"/>
      <c r="AV118" s="909"/>
      <c r="AW118" s="909"/>
      <c r="AX118" s="909"/>
      <c r="AY118" s="909"/>
      <c r="AZ118" s="973" t="s">
        <v>463</v>
      </c>
      <c r="BA118" s="965"/>
      <c r="BB118" s="965"/>
      <c r="BC118" s="965"/>
      <c r="BD118" s="965"/>
      <c r="BE118" s="965"/>
      <c r="BF118" s="965"/>
      <c r="BG118" s="965"/>
      <c r="BH118" s="965"/>
      <c r="BI118" s="965"/>
      <c r="BJ118" s="965"/>
      <c r="BK118" s="965"/>
      <c r="BL118" s="965"/>
      <c r="BM118" s="965"/>
      <c r="BN118" s="965"/>
      <c r="BO118" s="965"/>
      <c r="BP118" s="966"/>
      <c r="BQ118" s="999" t="s">
        <v>130</v>
      </c>
      <c r="BR118" s="1000"/>
      <c r="BS118" s="1000"/>
      <c r="BT118" s="1000"/>
      <c r="BU118" s="1000"/>
      <c r="BV118" s="1000" t="s">
        <v>130</v>
      </c>
      <c r="BW118" s="1000"/>
      <c r="BX118" s="1000"/>
      <c r="BY118" s="1000"/>
      <c r="BZ118" s="1000"/>
      <c r="CA118" s="1000" t="s">
        <v>130</v>
      </c>
      <c r="CB118" s="1000"/>
      <c r="CC118" s="1000"/>
      <c r="CD118" s="1000"/>
      <c r="CE118" s="1000"/>
      <c r="CF118" s="920" t="s">
        <v>130</v>
      </c>
      <c r="CG118" s="921"/>
      <c r="CH118" s="921"/>
      <c r="CI118" s="921"/>
      <c r="CJ118" s="921"/>
      <c r="CK118" s="948"/>
      <c r="CL118" s="949"/>
      <c r="CM118" s="922" t="s">
        <v>464</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130</v>
      </c>
      <c r="DH118" s="959"/>
      <c r="DI118" s="959"/>
      <c r="DJ118" s="959"/>
      <c r="DK118" s="960"/>
      <c r="DL118" s="961" t="s">
        <v>130</v>
      </c>
      <c r="DM118" s="959"/>
      <c r="DN118" s="959"/>
      <c r="DO118" s="959"/>
      <c r="DP118" s="960"/>
      <c r="DQ118" s="961" t="s">
        <v>130</v>
      </c>
      <c r="DR118" s="959"/>
      <c r="DS118" s="959"/>
      <c r="DT118" s="959"/>
      <c r="DU118" s="960"/>
      <c r="DV118" s="962" t="s">
        <v>130</v>
      </c>
      <c r="DW118" s="963"/>
      <c r="DX118" s="963"/>
      <c r="DY118" s="963"/>
      <c r="DZ118" s="964"/>
    </row>
    <row r="119" spans="1:130" s="230" customFormat="1" ht="26.25" customHeight="1" x14ac:dyDescent="0.15">
      <c r="A119" s="1056" t="s">
        <v>437</v>
      </c>
      <c r="B119" s="947"/>
      <c r="C119" s="929" t="s">
        <v>438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130</v>
      </c>
      <c r="AB119" s="900"/>
      <c r="AC119" s="900"/>
      <c r="AD119" s="900"/>
      <c r="AE119" s="901"/>
      <c r="AF119" s="902" t="s">
        <v>130</v>
      </c>
      <c r="AG119" s="900"/>
      <c r="AH119" s="900"/>
      <c r="AI119" s="900"/>
      <c r="AJ119" s="901"/>
      <c r="AK119" s="902" t="s">
        <v>130</v>
      </c>
      <c r="AL119" s="900"/>
      <c r="AM119" s="900"/>
      <c r="AN119" s="900"/>
      <c r="AO119" s="901"/>
      <c r="AP119" s="903" t="s">
        <v>130</v>
      </c>
      <c r="AQ119" s="904"/>
      <c r="AR119" s="904"/>
      <c r="AS119" s="904"/>
      <c r="AT119" s="905"/>
      <c r="AU119" s="910"/>
      <c r="AV119" s="911"/>
      <c r="AW119" s="911"/>
      <c r="AX119" s="911"/>
      <c r="AY119" s="911"/>
      <c r="AZ119" s="251" t="s">
        <v>189</v>
      </c>
      <c r="BA119" s="251"/>
      <c r="BB119" s="251"/>
      <c r="BC119" s="251"/>
      <c r="BD119" s="251"/>
      <c r="BE119" s="251"/>
      <c r="BF119" s="251"/>
      <c r="BG119" s="251"/>
      <c r="BH119" s="251"/>
      <c r="BI119" s="251"/>
      <c r="BJ119" s="251"/>
      <c r="BK119" s="251"/>
      <c r="BL119" s="251"/>
      <c r="BM119" s="251"/>
      <c r="BN119" s="251"/>
      <c r="BO119" s="977" t="s">
        <v>465</v>
      </c>
      <c r="BP119" s="1005"/>
      <c r="BQ119" s="999">
        <v>24352570</v>
      </c>
      <c r="BR119" s="1000"/>
      <c r="BS119" s="1000"/>
      <c r="BT119" s="1000"/>
      <c r="BU119" s="1000"/>
      <c r="BV119" s="1000">
        <v>24981153</v>
      </c>
      <c r="BW119" s="1000"/>
      <c r="BX119" s="1000"/>
      <c r="BY119" s="1000"/>
      <c r="BZ119" s="1000"/>
      <c r="CA119" s="1000">
        <v>25147194</v>
      </c>
      <c r="CB119" s="1000"/>
      <c r="CC119" s="1000"/>
      <c r="CD119" s="1000"/>
      <c r="CE119" s="1000"/>
      <c r="CF119" s="1001"/>
      <c r="CG119" s="1002"/>
      <c r="CH119" s="1002"/>
      <c r="CI119" s="1002"/>
      <c r="CJ119" s="1003"/>
      <c r="CK119" s="950"/>
      <c r="CL119" s="951"/>
      <c r="CM119" s="973" t="s">
        <v>466</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130</v>
      </c>
      <c r="DH119" s="986"/>
      <c r="DI119" s="986"/>
      <c r="DJ119" s="986"/>
      <c r="DK119" s="987"/>
      <c r="DL119" s="985" t="s">
        <v>130</v>
      </c>
      <c r="DM119" s="986"/>
      <c r="DN119" s="986"/>
      <c r="DO119" s="986"/>
      <c r="DP119" s="987"/>
      <c r="DQ119" s="985" t="s">
        <v>130</v>
      </c>
      <c r="DR119" s="986"/>
      <c r="DS119" s="986"/>
      <c r="DT119" s="986"/>
      <c r="DU119" s="987"/>
      <c r="DV119" s="988" t="s">
        <v>130</v>
      </c>
      <c r="DW119" s="989"/>
      <c r="DX119" s="989"/>
      <c r="DY119" s="989"/>
      <c r="DZ119" s="990"/>
    </row>
    <row r="120" spans="1:130" s="230" customFormat="1" ht="26.25" customHeight="1" x14ac:dyDescent="0.15">
      <c r="A120" s="1057"/>
      <c r="B120" s="949"/>
      <c r="C120" s="922" t="s">
        <v>442</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130</v>
      </c>
      <c r="AB120" s="959"/>
      <c r="AC120" s="959"/>
      <c r="AD120" s="959"/>
      <c r="AE120" s="960"/>
      <c r="AF120" s="961" t="s">
        <v>130</v>
      </c>
      <c r="AG120" s="959"/>
      <c r="AH120" s="959"/>
      <c r="AI120" s="959"/>
      <c r="AJ120" s="960"/>
      <c r="AK120" s="961" t="s">
        <v>130</v>
      </c>
      <c r="AL120" s="959"/>
      <c r="AM120" s="959"/>
      <c r="AN120" s="959"/>
      <c r="AO120" s="960"/>
      <c r="AP120" s="962" t="s">
        <v>130</v>
      </c>
      <c r="AQ120" s="963"/>
      <c r="AR120" s="963"/>
      <c r="AS120" s="963"/>
      <c r="AT120" s="964"/>
      <c r="AU120" s="991" t="s">
        <v>467</v>
      </c>
      <c r="AV120" s="992"/>
      <c r="AW120" s="992"/>
      <c r="AX120" s="992"/>
      <c r="AY120" s="993"/>
      <c r="AZ120" s="929" t="s">
        <v>468</v>
      </c>
      <c r="BA120" s="897"/>
      <c r="BB120" s="897"/>
      <c r="BC120" s="897"/>
      <c r="BD120" s="897"/>
      <c r="BE120" s="897"/>
      <c r="BF120" s="897"/>
      <c r="BG120" s="897"/>
      <c r="BH120" s="897"/>
      <c r="BI120" s="897"/>
      <c r="BJ120" s="897"/>
      <c r="BK120" s="897"/>
      <c r="BL120" s="897"/>
      <c r="BM120" s="897"/>
      <c r="BN120" s="897"/>
      <c r="BO120" s="897"/>
      <c r="BP120" s="898"/>
      <c r="BQ120" s="930">
        <v>1918634</v>
      </c>
      <c r="BR120" s="931"/>
      <c r="BS120" s="931"/>
      <c r="BT120" s="931"/>
      <c r="BU120" s="931"/>
      <c r="BV120" s="931">
        <v>2610823</v>
      </c>
      <c r="BW120" s="931"/>
      <c r="BX120" s="931"/>
      <c r="BY120" s="931"/>
      <c r="BZ120" s="931"/>
      <c r="CA120" s="931">
        <v>3019170</v>
      </c>
      <c r="CB120" s="931"/>
      <c r="CC120" s="931"/>
      <c r="CD120" s="931"/>
      <c r="CE120" s="931"/>
      <c r="CF120" s="944">
        <v>29.9</v>
      </c>
      <c r="CG120" s="945"/>
      <c r="CH120" s="945"/>
      <c r="CI120" s="945"/>
      <c r="CJ120" s="945"/>
      <c r="CK120" s="1006" t="s">
        <v>469</v>
      </c>
      <c r="CL120" s="1007"/>
      <c r="CM120" s="1007"/>
      <c r="CN120" s="1007"/>
      <c r="CO120" s="1008"/>
      <c r="CP120" s="1014" t="s">
        <v>470</v>
      </c>
      <c r="CQ120" s="1015"/>
      <c r="CR120" s="1015"/>
      <c r="CS120" s="1015"/>
      <c r="CT120" s="1015"/>
      <c r="CU120" s="1015"/>
      <c r="CV120" s="1015"/>
      <c r="CW120" s="1015"/>
      <c r="CX120" s="1015"/>
      <c r="CY120" s="1015"/>
      <c r="CZ120" s="1015"/>
      <c r="DA120" s="1015"/>
      <c r="DB120" s="1015"/>
      <c r="DC120" s="1015"/>
      <c r="DD120" s="1015"/>
      <c r="DE120" s="1015"/>
      <c r="DF120" s="1016"/>
      <c r="DG120" s="930">
        <v>6278261</v>
      </c>
      <c r="DH120" s="931"/>
      <c r="DI120" s="931"/>
      <c r="DJ120" s="931"/>
      <c r="DK120" s="931"/>
      <c r="DL120" s="931">
        <v>6223806</v>
      </c>
      <c r="DM120" s="931"/>
      <c r="DN120" s="931"/>
      <c r="DO120" s="931"/>
      <c r="DP120" s="931"/>
      <c r="DQ120" s="931">
        <v>6038386</v>
      </c>
      <c r="DR120" s="931"/>
      <c r="DS120" s="931"/>
      <c r="DT120" s="931"/>
      <c r="DU120" s="931"/>
      <c r="DV120" s="932">
        <v>59.8</v>
      </c>
      <c r="DW120" s="932"/>
      <c r="DX120" s="932"/>
      <c r="DY120" s="932"/>
      <c r="DZ120" s="933"/>
    </row>
    <row r="121" spans="1:130" s="230" customFormat="1" ht="26.25" customHeight="1" x14ac:dyDescent="0.15">
      <c r="A121" s="1057"/>
      <c r="B121" s="949"/>
      <c r="C121" s="974" t="s">
        <v>471</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130</v>
      </c>
      <c r="AB121" s="959"/>
      <c r="AC121" s="959"/>
      <c r="AD121" s="959"/>
      <c r="AE121" s="960"/>
      <c r="AF121" s="961" t="s">
        <v>130</v>
      </c>
      <c r="AG121" s="959"/>
      <c r="AH121" s="959"/>
      <c r="AI121" s="959"/>
      <c r="AJ121" s="960"/>
      <c r="AK121" s="961" t="s">
        <v>130</v>
      </c>
      <c r="AL121" s="959"/>
      <c r="AM121" s="959"/>
      <c r="AN121" s="959"/>
      <c r="AO121" s="960"/>
      <c r="AP121" s="962" t="s">
        <v>130</v>
      </c>
      <c r="AQ121" s="963"/>
      <c r="AR121" s="963"/>
      <c r="AS121" s="963"/>
      <c r="AT121" s="964"/>
      <c r="AU121" s="994"/>
      <c r="AV121" s="995"/>
      <c r="AW121" s="995"/>
      <c r="AX121" s="995"/>
      <c r="AY121" s="996"/>
      <c r="AZ121" s="922" t="s">
        <v>472</v>
      </c>
      <c r="BA121" s="923"/>
      <c r="BB121" s="923"/>
      <c r="BC121" s="923"/>
      <c r="BD121" s="923"/>
      <c r="BE121" s="923"/>
      <c r="BF121" s="923"/>
      <c r="BG121" s="923"/>
      <c r="BH121" s="923"/>
      <c r="BI121" s="923"/>
      <c r="BJ121" s="923"/>
      <c r="BK121" s="923"/>
      <c r="BL121" s="923"/>
      <c r="BM121" s="923"/>
      <c r="BN121" s="923"/>
      <c r="BO121" s="923"/>
      <c r="BP121" s="924"/>
      <c r="BQ121" s="925" t="s">
        <v>130</v>
      </c>
      <c r="BR121" s="926"/>
      <c r="BS121" s="926"/>
      <c r="BT121" s="926"/>
      <c r="BU121" s="926"/>
      <c r="BV121" s="926" t="s">
        <v>130</v>
      </c>
      <c r="BW121" s="926"/>
      <c r="BX121" s="926"/>
      <c r="BY121" s="926"/>
      <c r="BZ121" s="926"/>
      <c r="CA121" s="926" t="s">
        <v>130</v>
      </c>
      <c r="CB121" s="926"/>
      <c r="CC121" s="926"/>
      <c r="CD121" s="926"/>
      <c r="CE121" s="926"/>
      <c r="CF121" s="920" t="s">
        <v>130</v>
      </c>
      <c r="CG121" s="921"/>
      <c r="CH121" s="921"/>
      <c r="CI121" s="921"/>
      <c r="CJ121" s="921"/>
      <c r="CK121" s="1009"/>
      <c r="CL121" s="1010"/>
      <c r="CM121" s="1010"/>
      <c r="CN121" s="1010"/>
      <c r="CO121" s="1011"/>
      <c r="CP121" s="1019" t="s">
        <v>473</v>
      </c>
      <c r="CQ121" s="1020"/>
      <c r="CR121" s="1020"/>
      <c r="CS121" s="1020"/>
      <c r="CT121" s="1020"/>
      <c r="CU121" s="1020"/>
      <c r="CV121" s="1020"/>
      <c r="CW121" s="1020"/>
      <c r="CX121" s="1020"/>
      <c r="CY121" s="1020"/>
      <c r="CZ121" s="1020"/>
      <c r="DA121" s="1020"/>
      <c r="DB121" s="1020"/>
      <c r="DC121" s="1020"/>
      <c r="DD121" s="1020"/>
      <c r="DE121" s="1020"/>
      <c r="DF121" s="1021"/>
      <c r="DG121" s="925">
        <v>1270027</v>
      </c>
      <c r="DH121" s="926"/>
      <c r="DI121" s="926"/>
      <c r="DJ121" s="926"/>
      <c r="DK121" s="926"/>
      <c r="DL121" s="926">
        <v>1137008</v>
      </c>
      <c r="DM121" s="926"/>
      <c r="DN121" s="926"/>
      <c r="DO121" s="926"/>
      <c r="DP121" s="926"/>
      <c r="DQ121" s="926">
        <v>1101219</v>
      </c>
      <c r="DR121" s="926"/>
      <c r="DS121" s="926"/>
      <c r="DT121" s="926"/>
      <c r="DU121" s="926"/>
      <c r="DV121" s="927">
        <v>10.9</v>
      </c>
      <c r="DW121" s="927"/>
      <c r="DX121" s="927"/>
      <c r="DY121" s="927"/>
      <c r="DZ121" s="928"/>
    </row>
    <row r="122" spans="1:130" s="230" customFormat="1" ht="26.25" customHeight="1" x14ac:dyDescent="0.15">
      <c r="A122" s="1057"/>
      <c r="B122" s="949"/>
      <c r="C122" s="922" t="s">
        <v>452</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130</v>
      </c>
      <c r="AB122" s="959"/>
      <c r="AC122" s="959"/>
      <c r="AD122" s="959"/>
      <c r="AE122" s="960"/>
      <c r="AF122" s="961" t="s">
        <v>130</v>
      </c>
      <c r="AG122" s="959"/>
      <c r="AH122" s="959"/>
      <c r="AI122" s="959"/>
      <c r="AJ122" s="960"/>
      <c r="AK122" s="961" t="s">
        <v>130</v>
      </c>
      <c r="AL122" s="959"/>
      <c r="AM122" s="959"/>
      <c r="AN122" s="959"/>
      <c r="AO122" s="960"/>
      <c r="AP122" s="962" t="s">
        <v>130</v>
      </c>
      <c r="AQ122" s="963"/>
      <c r="AR122" s="963"/>
      <c r="AS122" s="963"/>
      <c r="AT122" s="964"/>
      <c r="AU122" s="994"/>
      <c r="AV122" s="995"/>
      <c r="AW122" s="995"/>
      <c r="AX122" s="995"/>
      <c r="AY122" s="996"/>
      <c r="AZ122" s="973" t="s">
        <v>474</v>
      </c>
      <c r="BA122" s="965"/>
      <c r="BB122" s="965"/>
      <c r="BC122" s="965"/>
      <c r="BD122" s="965"/>
      <c r="BE122" s="965"/>
      <c r="BF122" s="965"/>
      <c r="BG122" s="965"/>
      <c r="BH122" s="965"/>
      <c r="BI122" s="965"/>
      <c r="BJ122" s="965"/>
      <c r="BK122" s="965"/>
      <c r="BL122" s="965"/>
      <c r="BM122" s="965"/>
      <c r="BN122" s="965"/>
      <c r="BO122" s="965"/>
      <c r="BP122" s="966"/>
      <c r="BQ122" s="999">
        <v>13173563</v>
      </c>
      <c r="BR122" s="1000"/>
      <c r="BS122" s="1000"/>
      <c r="BT122" s="1000"/>
      <c r="BU122" s="1000"/>
      <c r="BV122" s="1000">
        <v>13587084</v>
      </c>
      <c r="BW122" s="1000"/>
      <c r="BX122" s="1000"/>
      <c r="BY122" s="1000"/>
      <c r="BZ122" s="1000"/>
      <c r="CA122" s="1000">
        <v>13227796</v>
      </c>
      <c r="CB122" s="1000"/>
      <c r="CC122" s="1000"/>
      <c r="CD122" s="1000"/>
      <c r="CE122" s="1000"/>
      <c r="CF122" s="1017">
        <v>130.9</v>
      </c>
      <c r="CG122" s="1018"/>
      <c r="CH122" s="1018"/>
      <c r="CI122" s="1018"/>
      <c r="CJ122" s="1018"/>
      <c r="CK122" s="1009"/>
      <c r="CL122" s="1010"/>
      <c r="CM122" s="1010"/>
      <c r="CN122" s="1010"/>
      <c r="CO122" s="1011"/>
      <c r="CP122" s="1019" t="s">
        <v>407</v>
      </c>
      <c r="CQ122" s="1020"/>
      <c r="CR122" s="1020"/>
      <c r="CS122" s="1020"/>
      <c r="CT122" s="1020"/>
      <c r="CU122" s="1020"/>
      <c r="CV122" s="1020"/>
      <c r="CW122" s="1020"/>
      <c r="CX122" s="1020"/>
      <c r="CY122" s="1020"/>
      <c r="CZ122" s="1020"/>
      <c r="DA122" s="1020"/>
      <c r="DB122" s="1020"/>
      <c r="DC122" s="1020"/>
      <c r="DD122" s="1020"/>
      <c r="DE122" s="1020"/>
      <c r="DF122" s="1021"/>
      <c r="DG122" s="925" t="s">
        <v>130</v>
      </c>
      <c r="DH122" s="926"/>
      <c r="DI122" s="926"/>
      <c r="DJ122" s="926"/>
      <c r="DK122" s="926"/>
      <c r="DL122" s="926" t="s">
        <v>130</v>
      </c>
      <c r="DM122" s="926"/>
      <c r="DN122" s="926"/>
      <c r="DO122" s="926"/>
      <c r="DP122" s="926"/>
      <c r="DQ122" s="926" t="s">
        <v>130</v>
      </c>
      <c r="DR122" s="926"/>
      <c r="DS122" s="926"/>
      <c r="DT122" s="926"/>
      <c r="DU122" s="926"/>
      <c r="DV122" s="927" t="s">
        <v>130</v>
      </c>
      <c r="DW122" s="927"/>
      <c r="DX122" s="927"/>
      <c r="DY122" s="927"/>
      <c r="DZ122" s="928"/>
    </row>
    <row r="123" spans="1:130" s="230" customFormat="1" ht="26.25" customHeight="1" x14ac:dyDescent="0.15">
      <c r="A123" s="1057"/>
      <c r="B123" s="949"/>
      <c r="C123" s="922" t="s">
        <v>459</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130</v>
      </c>
      <c r="AB123" s="959"/>
      <c r="AC123" s="959"/>
      <c r="AD123" s="959"/>
      <c r="AE123" s="960"/>
      <c r="AF123" s="961" t="s">
        <v>130</v>
      </c>
      <c r="AG123" s="959"/>
      <c r="AH123" s="959"/>
      <c r="AI123" s="959"/>
      <c r="AJ123" s="960"/>
      <c r="AK123" s="961" t="s">
        <v>130</v>
      </c>
      <c r="AL123" s="959"/>
      <c r="AM123" s="959"/>
      <c r="AN123" s="959"/>
      <c r="AO123" s="960"/>
      <c r="AP123" s="962" t="s">
        <v>130</v>
      </c>
      <c r="AQ123" s="963"/>
      <c r="AR123" s="963"/>
      <c r="AS123" s="963"/>
      <c r="AT123" s="964"/>
      <c r="AU123" s="997"/>
      <c r="AV123" s="998"/>
      <c r="AW123" s="998"/>
      <c r="AX123" s="998"/>
      <c r="AY123" s="998"/>
      <c r="AZ123" s="251" t="s">
        <v>189</v>
      </c>
      <c r="BA123" s="251"/>
      <c r="BB123" s="251"/>
      <c r="BC123" s="251"/>
      <c r="BD123" s="251"/>
      <c r="BE123" s="251"/>
      <c r="BF123" s="251"/>
      <c r="BG123" s="251"/>
      <c r="BH123" s="251"/>
      <c r="BI123" s="251"/>
      <c r="BJ123" s="251"/>
      <c r="BK123" s="251"/>
      <c r="BL123" s="251"/>
      <c r="BM123" s="251"/>
      <c r="BN123" s="251"/>
      <c r="BO123" s="977" t="s">
        <v>475</v>
      </c>
      <c r="BP123" s="1005"/>
      <c r="BQ123" s="1063">
        <v>15092197</v>
      </c>
      <c r="BR123" s="1064"/>
      <c r="BS123" s="1064"/>
      <c r="BT123" s="1064"/>
      <c r="BU123" s="1064"/>
      <c r="BV123" s="1064">
        <v>16197907</v>
      </c>
      <c r="BW123" s="1064"/>
      <c r="BX123" s="1064"/>
      <c r="BY123" s="1064"/>
      <c r="BZ123" s="1064"/>
      <c r="CA123" s="1064">
        <v>16246966</v>
      </c>
      <c r="CB123" s="1064"/>
      <c r="CC123" s="1064"/>
      <c r="CD123" s="1064"/>
      <c r="CE123" s="1064"/>
      <c r="CF123" s="1001"/>
      <c r="CG123" s="1002"/>
      <c r="CH123" s="1002"/>
      <c r="CI123" s="1002"/>
      <c r="CJ123" s="1003"/>
      <c r="CK123" s="1009"/>
      <c r="CL123" s="1010"/>
      <c r="CM123" s="1010"/>
      <c r="CN123" s="1010"/>
      <c r="CO123" s="1011"/>
      <c r="CP123" s="1019" t="s">
        <v>408</v>
      </c>
      <c r="CQ123" s="1020"/>
      <c r="CR123" s="1020"/>
      <c r="CS123" s="1020"/>
      <c r="CT123" s="1020"/>
      <c r="CU123" s="1020"/>
      <c r="CV123" s="1020"/>
      <c r="CW123" s="1020"/>
      <c r="CX123" s="1020"/>
      <c r="CY123" s="1020"/>
      <c r="CZ123" s="1020"/>
      <c r="DA123" s="1020"/>
      <c r="DB123" s="1020"/>
      <c r="DC123" s="1020"/>
      <c r="DD123" s="1020"/>
      <c r="DE123" s="1020"/>
      <c r="DF123" s="1021"/>
      <c r="DG123" s="958" t="s">
        <v>130</v>
      </c>
      <c r="DH123" s="959"/>
      <c r="DI123" s="959"/>
      <c r="DJ123" s="959"/>
      <c r="DK123" s="960"/>
      <c r="DL123" s="961" t="s">
        <v>130</v>
      </c>
      <c r="DM123" s="959"/>
      <c r="DN123" s="959"/>
      <c r="DO123" s="959"/>
      <c r="DP123" s="960"/>
      <c r="DQ123" s="961" t="s">
        <v>130</v>
      </c>
      <c r="DR123" s="959"/>
      <c r="DS123" s="959"/>
      <c r="DT123" s="959"/>
      <c r="DU123" s="960"/>
      <c r="DV123" s="962" t="s">
        <v>130</v>
      </c>
      <c r="DW123" s="963"/>
      <c r="DX123" s="963"/>
      <c r="DY123" s="963"/>
      <c r="DZ123" s="964"/>
    </row>
    <row r="124" spans="1:130" s="230" customFormat="1" ht="26.25" customHeight="1" thickBot="1" x14ac:dyDescent="0.2">
      <c r="A124" s="1057"/>
      <c r="B124" s="949"/>
      <c r="C124" s="922" t="s">
        <v>462</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130</v>
      </c>
      <c r="AB124" s="959"/>
      <c r="AC124" s="959"/>
      <c r="AD124" s="959"/>
      <c r="AE124" s="960"/>
      <c r="AF124" s="961" t="s">
        <v>130</v>
      </c>
      <c r="AG124" s="959"/>
      <c r="AH124" s="959"/>
      <c r="AI124" s="959"/>
      <c r="AJ124" s="960"/>
      <c r="AK124" s="961" t="s">
        <v>130</v>
      </c>
      <c r="AL124" s="959"/>
      <c r="AM124" s="959"/>
      <c r="AN124" s="959"/>
      <c r="AO124" s="960"/>
      <c r="AP124" s="962" t="s">
        <v>130</v>
      </c>
      <c r="AQ124" s="963"/>
      <c r="AR124" s="963"/>
      <c r="AS124" s="963"/>
      <c r="AT124" s="964"/>
      <c r="AU124" s="1059" t="s">
        <v>476</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94.8</v>
      </c>
      <c r="BR124" s="1027"/>
      <c r="BS124" s="1027"/>
      <c r="BT124" s="1027"/>
      <c r="BU124" s="1027"/>
      <c r="BV124" s="1027">
        <v>85.5</v>
      </c>
      <c r="BW124" s="1027"/>
      <c r="BX124" s="1027"/>
      <c r="BY124" s="1027"/>
      <c r="BZ124" s="1027"/>
      <c r="CA124" s="1027">
        <v>88</v>
      </c>
      <c r="CB124" s="1027"/>
      <c r="CC124" s="1027"/>
      <c r="CD124" s="1027"/>
      <c r="CE124" s="1027"/>
      <c r="CF124" s="1028"/>
      <c r="CG124" s="1029"/>
      <c r="CH124" s="1029"/>
      <c r="CI124" s="1029"/>
      <c r="CJ124" s="1030"/>
      <c r="CK124" s="1012"/>
      <c r="CL124" s="1012"/>
      <c r="CM124" s="1012"/>
      <c r="CN124" s="1012"/>
      <c r="CO124" s="1013"/>
      <c r="CP124" s="1019" t="s">
        <v>477</v>
      </c>
      <c r="CQ124" s="1020"/>
      <c r="CR124" s="1020"/>
      <c r="CS124" s="1020"/>
      <c r="CT124" s="1020"/>
      <c r="CU124" s="1020"/>
      <c r="CV124" s="1020"/>
      <c r="CW124" s="1020"/>
      <c r="CX124" s="1020"/>
      <c r="CY124" s="1020"/>
      <c r="CZ124" s="1020"/>
      <c r="DA124" s="1020"/>
      <c r="DB124" s="1020"/>
      <c r="DC124" s="1020"/>
      <c r="DD124" s="1020"/>
      <c r="DE124" s="1020"/>
      <c r="DF124" s="1021"/>
      <c r="DG124" s="1004" t="s">
        <v>130</v>
      </c>
      <c r="DH124" s="986"/>
      <c r="DI124" s="986"/>
      <c r="DJ124" s="986"/>
      <c r="DK124" s="987"/>
      <c r="DL124" s="985" t="s">
        <v>130</v>
      </c>
      <c r="DM124" s="986"/>
      <c r="DN124" s="986"/>
      <c r="DO124" s="986"/>
      <c r="DP124" s="987"/>
      <c r="DQ124" s="985" t="s">
        <v>130</v>
      </c>
      <c r="DR124" s="986"/>
      <c r="DS124" s="986"/>
      <c r="DT124" s="986"/>
      <c r="DU124" s="987"/>
      <c r="DV124" s="988" t="s">
        <v>130</v>
      </c>
      <c r="DW124" s="989"/>
      <c r="DX124" s="989"/>
      <c r="DY124" s="989"/>
      <c r="DZ124" s="990"/>
    </row>
    <row r="125" spans="1:130" s="230" customFormat="1" ht="26.25" customHeight="1" x14ac:dyDescent="0.15">
      <c r="A125" s="1057"/>
      <c r="B125" s="949"/>
      <c r="C125" s="922" t="s">
        <v>464</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130</v>
      </c>
      <c r="AB125" s="959"/>
      <c r="AC125" s="959"/>
      <c r="AD125" s="959"/>
      <c r="AE125" s="960"/>
      <c r="AF125" s="961" t="s">
        <v>130</v>
      </c>
      <c r="AG125" s="959"/>
      <c r="AH125" s="959"/>
      <c r="AI125" s="959"/>
      <c r="AJ125" s="960"/>
      <c r="AK125" s="961" t="s">
        <v>454</v>
      </c>
      <c r="AL125" s="959"/>
      <c r="AM125" s="959"/>
      <c r="AN125" s="959"/>
      <c r="AO125" s="960"/>
      <c r="AP125" s="962" t="s">
        <v>130</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478</v>
      </c>
      <c r="CL125" s="1007"/>
      <c r="CM125" s="1007"/>
      <c r="CN125" s="1007"/>
      <c r="CO125" s="1008"/>
      <c r="CP125" s="929" t="s">
        <v>479</v>
      </c>
      <c r="CQ125" s="897"/>
      <c r="CR125" s="897"/>
      <c r="CS125" s="897"/>
      <c r="CT125" s="897"/>
      <c r="CU125" s="897"/>
      <c r="CV125" s="897"/>
      <c r="CW125" s="897"/>
      <c r="CX125" s="897"/>
      <c r="CY125" s="897"/>
      <c r="CZ125" s="897"/>
      <c r="DA125" s="897"/>
      <c r="DB125" s="897"/>
      <c r="DC125" s="897"/>
      <c r="DD125" s="897"/>
      <c r="DE125" s="897"/>
      <c r="DF125" s="898"/>
      <c r="DG125" s="930" t="s">
        <v>130</v>
      </c>
      <c r="DH125" s="931"/>
      <c r="DI125" s="931"/>
      <c r="DJ125" s="931"/>
      <c r="DK125" s="931"/>
      <c r="DL125" s="931" t="s">
        <v>130</v>
      </c>
      <c r="DM125" s="931"/>
      <c r="DN125" s="931"/>
      <c r="DO125" s="931"/>
      <c r="DP125" s="931"/>
      <c r="DQ125" s="931" t="s">
        <v>130</v>
      </c>
      <c r="DR125" s="931"/>
      <c r="DS125" s="931"/>
      <c r="DT125" s="931"/>
      <c r="DU125" s="931"/>
      <c r="DV125" s="932" t="s">
        <v>130</v>
      </c>
      <c r="DW125" s="932"/>
      <c r="DX125" s="932"/>
      <c r="DY125" s="932"/>
      <c r="DZ125" s="933"/>
    </row>
    <row r="126" spans="1:130" s="230" customFormat="1" ht="26.25" customHeight="1" thickBot="1" x14ac:dyDescent="0.2">
      <c r="A126" s="1057"/>
      <c r="B126" s="949"/>
      <c r="C126" s="922" t="s">
        <v>466</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130</v>
      </c>
      <c r="AB126" s="959"/>
      <c r="AC126" s="959"/>
      <c r="AD126" s="959"/>
      <c r="AE126" s="960"/>
      <c r="AF126" s="961" t="s">
        <v>130</v>
      </c>
      <c r="AG126" s="959"/>
      <c r="AH126" s="959"/>
      <c r="AI126" s="959"/>
      <c r="AJ126" s="960"/>
      <c r="AK126" s="961" t="s">
        <v>130</v>
      </c>
      <c r="AL126" s="959"/>
      <c r="AM126" s="959"/>
      <c r="AN126" s="959"/>
      <c r="AO126" s="960"/>
      <c r="AP126" s="962" t="s">
        <v>130</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480</v>
      </c>
      <c r="CQ126" s="923"/>
      <c r="CR126" s="923"/>
      <c r="CS126" s="923"/>
      <c r="CT126" s="923"/>
      <c r="CU126" s="923"/>
      <c r="CV126" s="923"/>
      <c r="CW126" s="923"/>
      <c r="CX126" s="923"/>
      <c r="CY126" s="923"/>
      <c r="CZ126" s="923"/>
      <c r="DA126" s="923"/>
      <c r="DB126" s="923"/>
      <c r="DC126" s="923"/>
      <c r="DD126" s="923"/>
      <c r="DE126" s="923"/>
      <c r="DF126" s="924"/>
      <c r="DG126" s="925" t="s">
        <v>130</v>
      </c>
      <c r="DH126" s="926"/>
      <c r="DI126" s="926"/>
      <c r="DJ126" s="926"/>
      <c r="DK126" s="926"/>
      <c r="DL126" s="926" t="s">
        <v>130</v>
      </c>
      <c r="DM126" s="926"/>
      <c r="DN126" s="926"/>
      <c r="DO126" s="926"/>
      <c r="DP126" s="926"/>
      <c r="DQ126" s="926" t="s">
        <v>130</v>
      </c>
      <c r="DR126" s="926"/>
      <c r="DS126" s="926"/>
      <c r="DT126" s="926"/>
      <c r="DU126" s="926"/>
      <c r="DV126" s="927" t="s">
        <v>130</v>
      </c>
      <c r="DW126" s="927"/>
      <c r="DX126" s="927"/>
      <c r="DY126" s="927"/>
      <c r="DZ126" s="928"/>
    </row>
    <row r="127" spans="1:130" s="230" customFormat="1" ht="26.25" customHeight="1" x14ac:dyDescent="0.15">
      <c r="A127" s="1058"/>
      <c r="B127" s="951"/>
      <c r="C127" s="973" t="s">
        <v>481</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130</v>
      </c>
      <c r="AB127" s="959"/>
      <c r="AC127" s="959"/>
      <c r="AD127" s="959"/>
      <c r="AE127" s="960"/>
      <c r="AF127" s="961" t="s">
        <v>130</v>
      </c>
      <c r="AG127" s="959"/>
      <c r="AH127" s="959"/>
      <c r="AI127" s="959"/>
      <c r="AJ127" s="960"/>
      <c r="AK127" s="961" t="s">
        <v>130</v>
      </c>
      <c r="AL127" s="959"/>
      <c r="AM127" s="959"/>
      <c r="AN127" s="959"/>
      <c r="AO127" s="960"/>
      <c r="AP127" s="962" t="s">
        <v>454</v>
      </c>
      <c r="AQ127" s="963"/>
      <c r="AR127" s="963"/>
      <c r="AS127" s="963"/>
      <c r="AT127" s="964"/>
      <c r="AU127" s="232"/>
      <c r="AV127" s="232"/>
      <c r="AW127" s="232"/>
      <c r="AX127" s="1031" t="s">
        <v>482</v>
      </c>
      <c r="AY127" s="1032"/>
      <c r="AZ127" s="1032"/>
      <c r="BA127" s="1032"/>
      <c r="BB127" s="1032"/>
      <c r="BC127" s="1032"/>
      <c r="BD127" s="1032"/>
      <c r="BE127" s="1033"/>
      <c r="BF127" s="1034" t="s">
        <v>483</v>
      </c>
      <c r="BG127" s="1032"/>
      <c r="BH127" s="1032"/>
      <c r="BI127" s="1032"/>
      <c r="BJ127" s="1032"/>
      <c r="BK127" s="1032"/>
      <c r="BL127" s="1033"/>
      <c r="BM127" s="1034" t="s">
        <v>484</v>
      </c>
      <c r="BN127" s="1032"/>
      <c r="BO127" s="1032"/>
      <c r="BP127" s="1032"/>
      <c r="BQ127" s="1032"/>
      <c r="BR127" s="1032"/>
      <c r="BS127" s="1033"/>
      <c r="BT127" s="1034" t="s">
        <v>485</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486</v>
      </c>
      <c r="CQ127" s="923"/>
      <c r="CR127" s="923"/>
      <c r="CS127" s="923"/>
      <c r="CT127" s="923"/>
      <c r="CU127" s="923"/>
      <c r="CV127" s="923"/>
      <c r="CW127" s="923"/>
      <c r="CX127" s="923"/>
      <c r="CY127" s="923"/>
      <c r="CZ127" s="923"/>
      <c r="DA127" s="923"/>
      <c r="DB127" s="923"/>
      <c r="DC127" s="923"/>
      <c r="DD127" s="923"/>
      <c r="DE127" s="923"/>
      <c r="DF127" s="924"/>
      <c r="DG127" s="925" t="s">
        <v>130</v>
      </c>
      <c r="DH127" s="926"/>
      <c r="DI127" s="926"/>
      <c r="DJ127" s="926"/>
      <c r="DK127" s="926"/>
      <c r="DL127" s="926" t="s">
        <v>130</v>
      </c>
      <c r="DM127" s="926"/>
      <c r="DN127" s="926"/>
      <c r="DO127" s="926"/>
      <c r="DP127" s="926"/>
      <c r="DQ127" s="926" t="s">
        <v>130</v>
      </c>
      <c r="DR127" s="926"/>
      <c r="DS127" s="926"/>
      <c r="DT127" s="926"/>
      <c r="DU127" s="926"/>
      <c r="DV127" s="927" t="s">
        <v>130</v>
      </c>
      <c r="DW127" s="927"/>
      <c r="DX127" s="927"/>
      <c r="DY127" s="927"/>
      <c r="DZ127" s="928"/>
    </row>
    <row r="128" spans="1:130" s="230" customFormat="1" ht="26.25" customHeight="1" thickBot="1" x14ac:dyDescent="0.2">
      <c r="A128" s="1041" t="s">
        <v>487</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488</v>
      </c>
      <c r="X128" s="1043"/>
      <c r="Y128" s="1043"/>
      <c r="Z128" s="1044"/>
      <c r="AA128" s="1045" t="s">
        <v>130</v>
      </c>
      <c r="AB128" s="1046"/>
      <c r="AC128" s="1046"/>
      <c r="AD128" s="1046"/>
      <c r="AE128" s="1047"/>
      <c r="AF128" s="1048" t="s">
        <v>130</v>
      </c>
      <c r="AG128" s="1046"/>
      <c r="AH128" s="1046"/>
      <c r="AI128" s="1046"/>
      <c r="AJ128" s="1047"/>
      <c r="AK128" s="1048">
        <v>547</v>
      </c>
      <c r="AL128" s="1046"/>
      <c r="AM128" s="1046"/>
      <c r="AN128" s="1046"/>
      <c r="AO128" s="1047"/>
      <c r="AP128" s="1049"/>
      <c r="AQ128" s="1050"/>
      <c r="AR128" s="1050"/>
      <c r="AS128" s="1050"/>
      <c r="AT128" s="1051"/>
      <c r="AU128" s="232"/>
      <c r="AV128" s="232"/>
      <c r="AW128" s="232"/>
      <c r="AX128" s="896" t="s">
        <v>489</v>
      </c>
      <c r="AY128" s="897"/>
      <c r="AZ128" s="897"/>
      <c r="BA128" s="897"/>
      <c r="BB128" s="897"/>
      <c r="BC128" s="897"/>
      <c r="BD128" s="897"/>
      <c r="BE128" s="898"/>
      <c r="BF128" s="1052" t="s">
        <v>130</v>
      </c>
      <c r="BG128" s="1053"/>
      <c r="BH128" s="1053"/>
      <c r="BI128" s="1053"/>
      <c r="BJ128" s="1053"/>
      <c r="BK128" s="1053"/>
      <c r="BL128" s="1054"/>
      <c r="BM128" s="1052">
        <v>13.17</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490</v>
      </c>
      <c r="CQ128" s="726"/>
      <c r="CR128" s="726"/>
      <c r="CS128" s="726"/>
      <c r="CT128" s="726"/>
      <c r="CU128" s="726"/>
      <c r="CV128" s="726"/>
      <c r="CW128" s="726"/>
      <c r="CX128" s="726"/>
      <c r="CY128" s="726"/>
      <c r="CZ128" s="726"/>
      <c r="DA128" s="726"/>
      <c r="DB128" s="726"/>
      <c r="DC128" s="726"/>
      <c r="DD128" s="726"/>
      <c r="DE128" s="726"/>
      <c r="DF128" s="1036"/>
      <c r="DG128" s="1037" t="s">
        <v>130</v>
      </c>
      <c r="DH128" s="1038"/>
      <c r="DI128" s="1038"/>
      <c r="DJ128" s="1038"/>
      <c r="DK128" s="1038"/>
      <c r="DL128" s="1038" t="s">
        <v>454</v>
      </c>
      <c r="DM128" s="1038"/>
      <c r="DN128" s="1038"/>
      <c r="DO128" s="1038"/>
      <c r="DP128" s="1038"/>
      <c r="DQ128" s="1038" t="s">
        <v>130</v>
      </c>
      <c r="DR128" s="1038"/>
      <c r="DS128" s="1038"/>
      <c r="DT128" s="1038"/>
      <c r="DU128" s="1038"/>
      <c r="DV128" s="1039" t="s">
        <v>130</v>
      </c>
      <c r="DW128" s="1039"/>
      <c r="DX128" s="1039"/>
      <c r="DY128" s="1039"/>
      <c r="DZ128" s="1040"/>
    </row>
    <row r="129" spans="1:131" s="230" customFormat="1" ht="26.25" customHeight="1" x14ac:dyDescent="0.15">
      <c r="A129" s="934" t="s">
        <v>107</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491</v>
      </c>
      <c r="X129" s="1071"/>
      <c r="Y129" s="1071"/>
      <c r="Z129" s="1072"/>
      <c r="AA129" s="958">
        <v>10691613</v>
      </c>
      <c r="AB129" s="959"/>
      <c r="AC129" s="959"/>
      <c r="AD129" s="959"/>
      <c r="AE129" s="960"/>
      <c r="AF129" s="961">
        <v>11197415</v>
      </c>
      <c r="AG129" s="959"/>
      <c r="AH129" s="959"/>
      <c r="AI129" s="959"/>
      <c r="AJ129" s="960"/>
      <c r="AK129" s="961">
        <v>11108377</v>
      </c>
      <c r="AL129" s="959"/>
      <c r="AM129" s="959"/>
      <c r="AN129" s="959"/>
      <c r="AO129" s="960"/>
      <c r="AP129" s="1073"/>
      <c r="AQ129" s="1074"/>
      <c r="AR129" s="1074"/>
      <c r="AS129" s="1074"/>
      <c r="AT129" s="1075"/>
      <c r="AU129" s="233"/>
      <c r="AV129" s="233"/>
      <c r="AW129" s="233"/>
      <c r="AX129" s="1065" t="s">
        <v>492</v>
      </c>
      <c r="AY129" s="923"/>
      <c r="AZ129" s="923"/>
      <c r="BA129" s="923"/>
      <c r="BB129" s="923"/>
      <c r="BC129" s="923"/>
      <c r="BD129" s="923"/>
      <c r="BE129" s="924"/>
      <c r="BF129" s="1066" t="s">
        <v>493</v>
      </c>
      <c r="BG129" s="1067"/>
      <c r="BH129" s="1067"/>
      <c r="BI129" s="1067"/>
      <c r="BJ129" s="1067"/>
      <c r="BK129" s="1067"/>
      <c r="BL129" s="1068"/>
      <c r="BM129" s="1066">
        <v>18.170000000000002</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494</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495</v>
      </c>
      <c r="X130" s="1071"/>
      <c r="Y130" s="1071"/>
      <c r="Z130" s="1072"/>
      <c r="AA130" s="958">
        <v>924798</v>
      </c>
      <c r="AB130" s="959"/>
      <c r="AC130" s="959"/>
      <c r="AD130" s="959"/>
      <c r="AE130" s="960"/>
      <c r="AF130" s="961">
        <v>931296</v>
      </c>
      <c r="AG130" s="959"/>
      <c r="AH130" s="959"/>
      <c r="AI130" s="959"/>
      <c r="AJ130" s="960"/>
      <c r="AK130" s="961">
        <v>1005565</v>
      </c>
      <c r="AL130" s="959"/>
      <c r="AM130" s="959"/>
      <c r="AN130" s="959"/>
      <c r="AO130" s="960"/>
      <c r="AP130" s="1073"/>
      <c r="AQ130" s="1074"/>
      <c r="AR130" s="1074"/>
      <c r="AS130" s="1074"/>
      <c r="AT130" s="1075"/>
      <c r="AU130" s="233"/>
      <c r="AV130" s="233"/>
      <c r="AW130" s="233"/>
      <c r="AX130" s="1065" t="s">
        <v>496</v>
      </c>
      <c r="AY130" s="923"/>
      <c r="AZ130" s="923"/>
      <c r="BA130" s="923"/>
      <c r="BB130" s="923"/>
      <c r="BC130" s="923"/>
      <c r="BD130" s="923"/>
      <c r="BE130" s="924"/>
      <c r="BF130" s="1101">
        <v>5</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497</v>
      </c>
      <c r="X131" s="1108"/>
      <c r="Y131" s="1108"/>
      <c r="Z131" s="1109"/>
      <c r="AA131" s="1004">
        <v>9766815</v>
      </c>
      <c r="AB131" s="986"/>
      <c r="AC131" s="986"/>
      <c r="AD131" s="986"/>
      <c r="AE131" s="987"/>
      <c r="AF131" s="985">
        <v>10266119</v>
      </c>
      <c r="AG131" s="986"/>
      <c r="AH131" s="986"/>
      <c r="AI131" s="986"/>
      <c r="AJ131" s="987"/>
      <c r="AK131" s="985">
        <v>10102812</v>
      </c>
      <c r="AL131" s="986"/>
      <c r="AM131" s="986"/>
      <c r="AN131" s="986"/>
      <c r="AO131" s="987"/>
      <c r="AP131" s="1110"/>
      <c r="AQ131" s="1111"/>
      <c r="AR131" s="1111"/>
      <c r="AS131" s="1111"/>
      <c r="AT131" s="1112"/>
      <c r="AU131" s="233"/>
      <c r="AV131" s="233"/>
      <c r="AW131" s="233"/>
      <c r="AX131" s="1083" t="s">
        <v>498</v>
      </c>
      <c r="AY131" s="726"/>
      <c r="AZ131" s="726"/>
      <c r="BA131" s="726"/>
      <c r="BB131" s="726"/>
      <c r="BC131" s="726"/>
      <c r="BD131" s="726"/>
      <c r="BE131" s="1036"/>
      <c r="BF131" s="1084">
        <v>88</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499</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500</v>
      </c>
      <c r="W132" s="1094"/>
      <c r="X132" s="1094"/>
      <c r="Y132" s="1094"/>
      <c r="Z132" s="1095"/>
      <c r="AA132" s="1096">
        <v>5.3361817540000001</v>
      </c>
      <c r="AB132" s="1097"/>
      <c r="AC132" s="1097"/>
      <c r="AD132" s="1097"/>
      <c r="AE132" s="1098"/>
      <c r="AF132" s="1099">
        <v>4.5343522710000004</v>
      </c>
      <c r="AG132" s="1097"/>
      <c r="AH132" s="1097"/>
      <c r="AI132" s="1097"/>
      <c r="AJ132" s="1098"/>
      <c r="AK132" s="1099">
        <v>5.155911047</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501</v>
      </c>
      <c r="W133" s="1077"/>
      <c r="X133" s="1077"/>
      <c r="Y133" s="1077"/>
      <c r="Z133" s="1078"/>
      <c r="AA133" s="1079">
        <v>5.4</v>
      </c>
      <c r="AB133" s="1080"/>
      <c r="AC133" s="1080"/>
      <c r="AD133" s="1080"/>
      <c r="AE133" s="1081"/>
      <c r="AF133" s="1079">
        <v>5.0999999999999996</v>
      </c>
      <c r="AG133" s="1080"/>
      <c r="AH133" s="1080"/>
      <c r="AI133" s="1080"/>
      <c r="AJ133" s="1081"/>
      <c r="AK133" s="1079">
        <v>5</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ko+KisYWkXbwE7UbpyOhd0o7qeKaXNRnWvw1zJrt92pd+nt74jATlPCZITuP55qBiog3oDYZ5qDYemi52Ylpiw==" saltValue="2GQBcz7ffXGWQTgUfCluI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502</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Czc8WyNWSrfrJnFvqDxwtLiKwxWB+NRvEJ0MRtcxmzn8jJeYrV6U/rMN2MmSXC4/HSI8FCf/Q0VHQddtfO7gJw==" saltValue="ERPRDOccG1ok7pvKU5zLF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YF1EF7O0aBwz9CvU49w7MlHOh0XE+9vKeimGXyrFWnQUt7dMICdPp4PhBkEndqfitYd5ZJD11XVhRBMRWgOxQ==" saltValue="UkKWgDApbd0fW9haJyBW3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505</v>
      </c>
      <c r="AP7" s="272"/>
      <c r="AQ7" s="273" t="s">
        <v>506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507</v>
      </c>
      <c r="AQ8" s="279" t="s">
        <v>508</v>
      </c>
      <c r="AR8" s="280" t="s">
        <v>509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510</v>
      </c>
      <c r="AL9" s="1117"/>
      <c r="AM9" s="1117"/>
      <c r="AN9" s="1118"/>
      <c r="AO9" s="281">
        <v>3390545</v>
      </c>
      <c r="AP9" s="281">
        <v>77302</v>
      </c>
      <c r="AQ9" s="282">
        <v>90021</v>
      </c>
      <c r="AR9" s="283">
        <v>-14.1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511</v>
      </c>
      <c r="AL10" s="1117"/>
      <c r="AM10" s="1117"/>
      <c r="AN10" s="1118"/>
      <c r="AO10" s="284">
        <v>507700</v>
      </c>
      <c r="AP10" s="284">
        <v>11575</v>
      </c>
      <c r="AQ10" s="285">
        <v>11562</v>
      </c>
      <c r="AR10" s="286">
        <v>0.1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512</v>
      </c>
      <c r="AL11" s="1117"/>
      <c r="AM11" s="1117"/>
      <c r="AN11" s="1118"/>
      <c r="AO11" s="284" t="s">
        <v>513</v>
      </c>
      <c r="AP11" s="284" t="s">
        <v>513</v>
      </c>
      <c r="AQ11" s="285">
        <v>947</v>
      </c>
      <c r="AR11" s="286" t="s">
        <v>513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514</v>
      </c>
      <c r="AL12" s="1117"/>
      <c r="AM12" s="1117"/>
      <c r="AN12" s="1118"/>
      <c r="AO12" s="284" t="s">
        <v>513</v>
      </c>
      <c r="AP12" s="284" t="s">
        <v>513</v>
      </c>
      <c r="AQ12" s="285">
        <v>11</v>
      </c>
      <c r="AR12" s="286" t="s">
        <v>513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515</v>
      </c>
      <c r="AL13" s="1117"/>
      <c r="AM13" s="1117"/>
      <c r="AN13" s="1118"/>
      <c r="AO13" s="284">
        <v>106920</v>
      </c>
      <c r="AP13" s="284">
        <v>2438</v>
      </c>
      <c r="AQ13" s="285">
        <v>3606</v>
      </c>
      <c r="AR13" s="286">
        <v>-32.4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516</v>
      </c>
      <c r="AL14" s="1117"/>
      <c r="AM14" s="1117"/>
      <c r="AN14" s="1118"/>
      <c r="AO14" s="284">
        <v>34918</v>
      </c>
      <c r="AP14" s="284">
        <v>796</v>
      </c>
      <c r="AQ14" s="285">
        <v>1599</v>
      </c>
      <c r="AR14" s="286">
        <v>-50.2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517</v>
      </c>
      <c r="AL15" s="1120"/>
      <c r="AM15" s="1120"/>
      <c r="AN15" s="1121"/>
      <c r="AO15" s="284">
        <v>-177636</v>
      </c>
      <c r="AP15" s="284">
        <v>-4050</v>
      </c>
      <c r="AQ15" s="285">
        <v>-6463</v>
      </c>
      <c r="AR15" s="286">
        <v>-37.299999999999997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189</v>
      </c>
      <c r="AL16" s="1120"/>
      <c r="AM16" s="1120"/>
      <c r="AN16" s="1121"/>
      <c r="AO16" s="284">
        <v>3862447</v>
      </c>
      <c r="AP16" s="284">
        <v>88061</v>
      </c>
      <c r="AQ16" s="285">
        <v>101283</v>
      </c>
      <c r="AR16" s="286">
        <v>-13.1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519</v>
      </c>
      <c r="AP20" s="293" t="s">
        <v>520</v>
      </c>
      <c r="AQ20" s="294" t="s">
        <v>521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522</v>
      </c>
      <c r="AL21" s="1123"/>
      <c r="AM21" s="1123"/>
      <c r="AN21" s="1124"/>
      <c r="AO21" s="297">
        <v>7.46</v>
      </c>
      <c r="AP21" s="298">
        <v>9.14</v>
      </c>
      <c r="AQ21" s="299">
        <v>-1.68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523</v>
      </c>
      <c r="AL22" s="1123"/>
      <c r="AM22" s="1123"/>
      <c r="AN22" s="1124"/>
      <c r="AO22" s="302">
        <v>98.8</v>
      </c>
      <c r="AP22" s="303">
        <v>97.6</v>
      </c>
      <c r="AQ22" s="304">
        <v>1.2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524</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525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505</v>
      </c>
      <c r="AP30" s="272"/>
      <c r="AQ30" s="273" t="s">
        <v>506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507</v>
      </c>
      <c r="AQ31" s="279" t="s">
        <v>508</v>
      </c>
      <c r="AR31" s="280" t="s">
        <v>509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527</v>
      </c>
      <c r="AL32" s="1131"/>
      <c r="AM32" s="1131"/>
      <c r="AN32" s="1132"/>
      <c r="AO32" s="312">
        <v>1156889</v>
      </c>
      <c r="AP32" s="312">
        <v>26376</v>
      </c>
      <c r="AQ32" s="313">
        <v>58458</v>
      </c>
      <c r="AR32" s="314">
        <v>-54.9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528</v>
      </c>
      <c r="AL33" s="1131"/>
      <c r="AM33" s="1131"/>
      <c r="AN33" s="1132"/>
      <c r="AO33" s="312" t="s">
        <v>513</v>
      </c>
      <c r="AP33" s="312" t="s">
        <v>513</v>
      </c>
      <c r="AQ33" s="313" t="s">
        <v>513</v>
      </c>
      <c r="AR33" s="314" t="s">
        <v>513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529</v>
      </c>
      <c r="AL34" s="1131"/>
      <c r="AM34" s="1131"/>
      <c r="AN34" s="1132"/>
      <c r="AO34" s="312" t="s">
        <v>513</v>
      </c>
      <c r="AP34" s="312" t="s">
        <v>513</v>
      </c>
      <c r="AQ34" s="313" t="s">
        <v>513</v>
      </c>
      <c r="AR34" s="314" t="s">
        <v>513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530</v>
      </c>
      <c r="AL35" s="1131"/>
      <c r="AM35" s="1131"/>
      <c r="AN35" s="1132"/>
      <c r="AO35" s="312">
        <v>336441</v>
      </c>
      <c r="AP35" s="312">
        <v>7671</v>
      </c>
      <c r="AQ35" s="313">
        <v>14034</v>
      </c>
      <c r="AR35" s="314">
        <v>-45.3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531</v>
      </c>
      <c r="AL36" s="1131"/>
      <c r="AM36" s="1131"/>
      <c r="AN36" s="1132"/>
      <c r="AO36" s="312">
        <v>33674</v>
      </c>
      <c r="AP36" s="312">
        <v>768</v>
      </c>
      <c r="AQ36" s="313">
        <v>2546</v>
      </c>
      <c r="AR36" s="314">
        <v>-69.8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532</v>
      </c>
      <c r="AL37" s="1131"/>
      <c r="AM37" s="1131"/>
      <c r="AN37" s="1132"/>
      <c r="AO37" s="312" t="s">
        <v>513</v>
      </c>
      <c r="AP37" s="312" t="s">
        <v>513</v>
      </c>
      <c r="AQ37" s="313">
        <v>290</v>
      </c>
      <c r="AR37" s="314" t="s">
        <v>513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533</v>
      </c>
      <c r="AL38" s="1134"/>
      <c r="AM38" s="1134"/>
      <c r="AN38" s="1135"/>
      <c r="AO38" s="315" t="s">
        <v>513</v>
      </c>
      <c r="AP38" s="315" t="s">
        <v>513</v>
      </c>
      <c r="AQ38" s="316">
        <v>1</v>
      </c>
      <c r="AR38" s="304" t="s">
        <v>513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534</v>
      </c>
      <c r="AL39" s="1134"/>
      <c r="AM39" s="1134"/>
      <c r="AN39" s="1135"/>
      <c r="AO39" s="312">
        <v>-547</v>
      </c>
      <c r="AP39" s="312">
        <v>-12</v>
      </c>
      <c r="AQ39" s="313">
        <v>-4639</v>
      </c>
      <c r="AR39" s="314">
        <v>-99.7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535</v>
      </c>
      <c r="AL40" s="1131"/>
      <c r="AM40" s="1131"/>
      <c r="AN40" s="1132"/>
      <c r="AO40" s="312">
        <v>-1005565</v>
      </c>
      <c r="AP40" s="312">
        <v>-22926</v>
      </c>
      <c r="AQ40" s="313">
        <v>-48753</v>
      </c>
      <c r="AR40" s="314">
        <v>-53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302</v>
      </c>
      <c r="AL41" s="1137"/>
      <c r="AM41" s="1137"/>
      <c r="AN41" s="1138"/>
      <c r="AO41" s="312">
        <v>520892</v>
      </c>
      <c r="AP41" s="312">
        <v>11876</v>
      </c>
      <c r="AQ41" s="313">
        <v>21939</v>
      </c>
      <c r="AR41" s="314">
        <v>-45.9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536</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505</v>
      </c>
      <c r="AN49" s="1127" t="s">
        <v>539</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540</v>
      </c>
      <c r="AO50" s="329" t="s">
        <v>541</v>
      </c>
      <c r="AP50" s="330" t="s">
        <v>542</v>
      </c>
      <c r="AQ50" s="331" t="s">
        <v>543</v>
      </c>
      <c r="AR50" s="332" t="s">
        <v>544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545</v>
      </c>
      <c r="AL51" s="325"/>
      <c r="AM51" s="333">
        <v>3192065</v>
      </c>
      <c r="AN51" s="334">
        <v>71814</v>
      </c>
      <c r="AO51" s="335">
        <v>116.5</v>
      </c>
      <c r="AP51" s="336">
        <v>69729</v>
      </c>
      <c r="AQ51" s="337">
        <v>1.8</v>
      </c>
      <c r="AR51" s="338">
        <v>114.7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546</v>
      </c>
      <c r="AM52" s="341">
        <v>2815778</v>
      </c>
      <c r="AN52" s="342">
        <v>63349</v>
      </c>
      <c r="AO52" s="343">
        <v>149.80000000000001</v>
      </c>
      <c r="AP52" s="344">
        <v>38908</v>
      </c>
      <c r="AQ52" s="345">
        <v>14</v>
      </c>
      <c r="AR52" s="346">
        <v>135.80000000000001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547</v>
      </c>
      <c r="AL53" s="325"/>
      <c r="AM53" s="333">
        <v>5262541</v>
      </c>
      <c r="AN53" s="334">
        <v>117952</v>
      </c>
      <c r="AO53" s="335">
        <v>64.2</v>
      </c>
      <c r="AP53" s="336">
        <v>74581</v>
      </c>
      <c r="AQ53" s="337">
        <v>7</v>
      </c>
      <c r="AR53" s="338">
        <v>57.2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546</v>
      </c>
      <c r="AM54" s="341">
        <v>4274795</v>
      </c>
      <c r="AN54" s="342">
        <v>95813</v>
      </c>
      <c r="AO54" s="343">
        <v>51.2</v>
      </c>
      <c r="AP54" s="344">
        <v>41563</v>
      </c>
      <c r="AQ54" s="345">
        <v>6.8</v>
      </c>
      <c r="AR54" s="346">
        <v>44.4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548</v>
      </c>
      <c r="AL55" s="325"/>
      <c r="AM55" s="333">
        <v>1186215</v>
      </c>
      <c r="AN55" s="334">
        <v>26777</v>
      </c>
      <c r="AO55" s="335">
        <v>-77.3</v>
      </c>
      <c r="AP55" s="336">
        <v>76347</v>
      </c>
      <c r="AQ55" s="337">
        <v>2.4</v>
      </c>
      <c r="AR55" s="338">
        <v>-79.7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546</v>
      </c>
      <c r="AM56" s="341">
        <v>809696</v>
      </c>
      <c r="AN56" s="342">
        <v>18278</v>
      </c>
      <c r="AO56" s="343">
        <v>-80.900000000000006</v>
      </c>
      <c r="AP56" s="344">
        <v>41762</v>
      </c>
      <c r="AQ56" s="345">
        <v>0.5</v>
      </c>
      <c r="AR56" s="346">
        <v>-81.400000000000006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549</v>
      </c>
      <c r="AL57" s="325"/>
      <c r="AM57" s="333">
        <v>1652310</v>
      </c>
      <c r="AN57" s="334">
        <v>37501</v>
      </c>
      <c r="AO57" s="335">
        <v>40</v>
      </c>
      <c r="AP57" s="336">
        <v>71279</v>
      </c>
      <c r="AQ57" s="337">
        <v>-6.6</v>
      </c>
      <c r="AR57" s="338">
        <v>46.6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546</v>
      </c>
      <c r="AM58" s="341">
        <v>1279678</v>
      </c>
      <c r="AN58" s="342">
        <v>29044</v>
      </c>
      <c r="AO58" s="343">
        <v>58.9</v>
      </c>
      <c r="AP58" s="344">
        <v>36731</v>
      </c>
      <c r="AQ58" s="345">
        <v>-12</v>
      </c>
      <c r="AR58" s="346">
        <v>70.900000000000006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550</v>
      </c>
      <c r="AL59" s="325"/>
      <c r="AM59" s="333">
        <v>2259755</v>
      </c>
      <c r="AN59" s="334">
        <v>51521</v>
      </c>
      <c r="AO59" s="335">
        <v>37.4</v>
      </c>
      <c r="AP59" s="336">
        <v>74994</v>
      </c>
      <c r="AQ59" s="337">
        <v>5.2</v>
      </c>
      <c r="AR59" s="338">
        <v>32.200000000000003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546</v>
      </c>
      <c r="AM60" s="341">
        <v>1120376</v>
      </c>
      <c r="AN60" s="342">
        <v>25544</v>
      </c>
      <c r="AO60" s="343">
        <v>-12.1</v>
      </c>
      <c r="AP60" s="344">
        <v>36188</v>
      </c>
      <c r="AQ60" s="345">
        <v>-1.5</v>
      </c>
      <c r="AR60" s="346">
        <v>-10.6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551</v>
      </c>
      <c r="AL61" s="347"/>
      <c r="AM61" s="348">
        <v>2710577</v>
      </c>
      <c r="AN61" s="349">
        <v>61113</v>
      </c>
      <c r="AO61" s="350">
        <v>36.200000000000003</v>
      </c>
      <c r="AP61" s="351">
        <v>73386</v>
      </c>
      <c r="AQ61" s="352">
        <v>2</v>
      </c>
      <c r="AR61" s="338">
        <v>34.200000000000003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546</v>
      </c>
      <c r="AM62" s="341">
        <v>2060065</v>
      </c>
      <c r="AN62" s="342">
        <v>46406</v>
      </c>
      <c r="AO62" s="343">
        <v>33.4</v>
      </c>
      <c r="AP62" s="344">
        <v>39030</v>
      </c>
      <c r="AQ62" s="345">
        <v>1.6</v>
      </c>
      <c r="AR62" s="346">
        <v>31.8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Ri5mIMwmbnIxb59mC+NXZ4Kps4sVogF+gCUIwPzz0UoYa2NOS/zXwz6zzW/keYef+AenhlVIvioxmkY00E3HDw==" saltValue="8qV26ulzxEcFT4bI4KU5h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553</v>
      </c>
    </row>
    <row r="121" spans="125:125" ht="13.5" hidden="1" customHeight="1" x14ac:dyDescent="0.15">
      <c r="DU121" s="259"/>
    </row>
  </sheetData>
  <sheetProtection algorithmName="SHA-512" hashValue="hlwHTXTeyoks+PpLCybGTH/yKzafAPmaDXgeH++8sZ96XpxAzfOy2O+PviQEiQpjtVPr0q867DU9K3H0svV1qg==" saltValue="QdnojSq6bnx+9xKAYcQiX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554</v>
      </c>
    </row>
  </sheetData>
  <sheetProtection algorithmName="SHA-512" hashValue="ma27gEGEZEqziL0YewQ/IdncAOlCmpBjV6g+VtSUY9pQu2VkVHOygjMEKDDy2cI41HffGf1oKlMijN2dzKlloQ==" saltValue="4cLUo7yaiyataisVZaMN3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39" t="s">
        <v>3</v>
      </c>
      <c r="D47" s="1139"/>
      <c r="E47" s="1140"/>
      <c r="F47" s="11">
        <v>14.79</v>
      </c>
      <c r="G47" s="12">
        <v>11.04</v>
      </c>
      <c r="H47" s="12">
        <v>11.55</v>
      </c>
      <c r="I47" s="12">
        <v>13.83</v>
      </c>
      <c r="J47" s="13">
        <v>16.27</v>
      </c>
    </row>
    <row r="48" spans="2:10" ht="57.75" customHeight="1" x14ac:dyDescent="0.15">
      <c r="B48" s="14"/>
      <c r="C48" s="1141" t="s">
        <v>4</v>
      </c>
      <c r="D48" s="1141"/>
      <c r="E48" s="1142"/>
      <c r="F48" s="15">
        <v>4.41</v>
      </c>
      <c r="G48" s="16">
        <v>5.16</v>
      </c>
      <c r="H48" s="16">
        <v>6.12</v>
      </c>
      <c r="I48" s="16">
        <v>7.03</v>
      </c>
      <c r="J48" s="17">
        <v>8.42</v>
      </c>
    </row>
    <row r="49" spans="2:10" ht="57.75" customHeight="1" thickBot="1" x14ac:dyDescent="0.2">
      <c r="B49" s="18"/>
      <c r="C49" s="1143" t="s">
        <v>5</v>
      </c>
      <c r="D49" s="1143"/>
      <c r="E49" s="1144"/>
      <c r="F49" s="19" t="s">
        <v>560</v>
      </c>
      <c r="G49" s="20" t="s">
        <v>561</v>
      </c>
      <c r="H49" s="20">
        <v>2.12</v>
      </c>
      <c r="I49" s="20">
        <v>4</v>
      </c>
      <c r="J49" s="21">
        <v>3.67</v>
      </c>
    </row>
    <row r="50" spans="2:10" x14ac:dyDescent="0.15"/>
  </sheetData>
  <sheetProtection algorithmName="SHA-512" hashValue="zdmPU308zWrJCBdJq8sNHBBExowKMC2Qf6Y84VOV/mAuk6ZuvMPd1wQDoQ03KCllsQdC4IlrtZLyqau0mv5CEQ==" saltValue="tyy+94LLNq02vFBoRMxuW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90" zoomScaleNormal="9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151" t="s">
        <v>562</v>
      </c>
      <c r="D34" s="1151"/>
      <c r="E34" s="1152"/>
      <c r="F34" s="32">
        <v>4.41</v>
      </c>
      <c r="G34" s="33">
        <v>5.16</v>
      </c>
      <c r="H34" s="33">
        <v>6.11</v>
      </c>
      <c r="I34" s="33">
        <v>7.02</v>
      </c>
      <c r="J34" s="34">
        <v>8.42</v>
      </c>
      <c r="K34" s="22"/>
      <c r="L34" s="22"/>
      <c r="M34" s="22"/>
      <c r="N34" s="22"/>
      <c r="O34" s="22"/>
      <c r="P34" s="22"/>
    </row>
    <row r="35" spans="1:16" ht="39" customHeight="1" x14ac:dyDescent="0.15">
      <c r="A35" s="22"/>
      <c r="B35" s="35"/>
      <c r="C35" s="1145" t="s">
        <v>563</v>
      </c>
      <c r="D35" s="1146"/>
      <c r="E35" s="1147"/>
      <c r="F35" s="36" t="s">
        <v>513</v>
      </c>
      <c r="G35" s="37" t="s">
        <v>513</v>
      </c>
      <c r="H35" s="37">
        <v>1.57</v>
      </c>
      <c r="I35" s="37">
        <v>1.53</v>
      </c>
      <c r="J35" s="38">
        <v>1.8</v>
      </c>
      <c r="K35" s="22"/>
      <c r="L35" s="22"/>
      <c r="M35" s="22"/>
      <c r="N35" s="22"/>
      <c r="O35" s="22"/>
      <c r="P35" s="22"/>
    </row>
    <row r="36" spans="1:16" ht="39" customHeight="1" x14ac:dyDescent="0.15">
      <c r="A36" s="22"/>
      <c r="B36" s="35"/>
      <c r="C36" s="1145" t="s">
        <v>564</v>
      </c>
      <c r="D36" s="1146"/>
      <c r="E36" s="1147"/>
      <c r="F36" s="36">
        <v>0.65</v>
      </c>
      <c r="G36" s="37">
        <v>0.69</v>
      </c>
      <c r="H36" s="37">
        <v>0.89</v>
      </c>
      <c r="I36" s="37">
        <v>0.77</v>
      </c>
      <c r="J36" s="38">
        <v>0.76</v>
      </c>
      <c r="K36" s="22"/>
      <c r="L36" s="22"/>
      <c r="M36" s="22"/>
      <c r="N36" s="22"/>
      <c r="O36" s="22"/>
      <c r="P36" s="22"/>
    </row>
    <row r="37" spans="1:16" ht="39" customHeight="1" x14ac:dyDescent="0.15">
      <c r="A37" s="22"/>
      <c r="B37" s="35"/>
      <c r="C37" s="1145" t="s">
        <v>565</v>
      </c>
      <c r="D37" s="1146"/>
      <c r="E37" s="1147"/>
      <c r="F37" s="36">
        <v>0.78</v>
      </c>
      <c r="G37" s="37">
        <v>0.94</v>
      </c>
      <c r="H37" s="37">
        <v>1.03</v>
      </c>
      <c r="I37" s="37">
        <v>1.2</v>
      </c>
      <c r="J37" s="38">
        <v>0.39</v>
      </c>
      <c r="K37" s="22"/>
      <c r="L37" s="22"/>
      <c r="M37" s="22"/>
      <c r="N37" s="22"/>
      <c r="O37" s="22"/>
      <c r="P37" s="22"/>
    </row>
    <row r="38" spans="1:16" ht="39" customHeight="1" x14ac:dyDescent="0.15">
      <c r="A38" s="22"/>
      <c r="B38" s="35"/>
      <c r="C38" s="1145" t="s">
        <v>566</v>
      </c>
      <c r="D38" s="1146"/>
      <c r="E38" s="1147"/>
      <c r="F38" s="36" t="s">
        <v>513</v>
      </c>
      <c r="G38" s="37" t="s">
        <v>513</v>
      </c>
      <c r="H38" s="37">
        <v>0.05</v>
      </c>
      <c r="I38" s="37">
        <v>0.13</v>
      </c>
      <c r="J38" s="38">
        <v>0.12</v>
      </c>
      <c r="K38" s="22"/>
      <c r="L38" s="22"/>
      <c r="M38" s="22"/>
      <c r="N38" s="22"/>
      <c r="O38" s="22"/>
      <c r="P38" s="22"/>
    </row>
    <row r="39" spans="1:16" ht="39" customHeight="1" x14ac:dyDescent="0.15">
      <c r="A39" s="22"/>
      <c r="B39" s="35"/>
      <c r="C39" s="1145" t="s">
        <v>567</v>
      </c>
      <c r="D39" s="1146"/>
      <c r="E39" s="1147"/>
      <c r="F39" s="36">
        <v>0.03</v>
      </c>
      <c r="G39" s="37">
        <v>0.02</v>
      </c>
      <c r="H39" s="37">
        <v>0</v>
      </c>
      <c r="I39" s="37">
        <v>0.01</v>
      </c>
      <c r="J39" s="38">
        <v>0.03</v>
      </c>
      <c r="K39" s="22"/>
      <c r="L39" s="22"/>
      <c r="M39" s="22"/>
      <c r="N39" s="22"/>
      <c r="O39" s="22"/>
      <c r="P39" s="22"/>
    </row>
    <row r="40" spans="1:16" ht="39" customHeight="1" x14ac:dyDescent="0.15">
      <c r="A40" s="22"/>
      <c r="B40" s="35"/>
      <c r="C40" s="1145" t="s">
        <v>568</v>
      </c>
      <c r="D40" s="1146"/>
      <c r="E40" s="1147"/>
      <c r="F40" s="36">
        <v>0</v>
      </c>
      <c r="G40" s="37">
        <v>0</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569</v>
      </c>
      <c r="D42" s="1146"/>
      <c r="E42" s="1147"/>
      <c r="F42" s="36" t="s">
        <v>513</v>
      </c>
      <c r="G42" s="37" t="s">
        <v>513</v>
      </c>
      <c r="H42" s="37" t="s">
        <v>513</v>
      </c>
      <c r="I42" s="37" t="s">
        <v>513</v>
      </c>
      <c r="J42" s="38" t="s">
        <v>513</v>
      </c>
      <c r="K42" s="22"/>
      <c r="L42" s="22"/>
      <c r="M42" s="22"/>
      <c r="N42" s="22"/>
      <c r="O42" s="22"/>
      <c r="P42" s="22"/>
    </row>
    <row r="43" spans="1:16" ht="39" customHeight="1" thickBot="1" x14ac:dyDescent="0.2">
      <c r="A43" s="22"/>
      <c r="B43" s="40"/>
      <c r="C43" s="1148" t="s">
        <v>570</v>
      </c>
      <c r="D43" s="1149"/>
      <c r="E43" s="1150"/>
      <c r="F43" s="41">
        <v>0.45</v>
      </c>
      <c r="G43" s="42">
        <v>0.67</v>
      </c>
      <c r="H43" s="42" t="s">
        <v>513</v>
      </c>
      <c r="I43" s="42" t="s">
        <v>513</v>
      </c>
      <c r="J43" s="43" t="s">
        <v>513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GXHbHDLm1bSdUZHhI8Cwoi6jVpGLiTjg3boYbxlbizqPPVY3Mpb3us5JZHACKWkgyttUEO0QRyZO8ZPz6D0+pQ==" saltValue="mEVghj2if0T20+b+aqgF0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90" zoomScaleNormal="9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153" t="s">
        <v>10</v>
      </c>
      <c r="C45" s="1154"/>
      <c r="D45" s="58"/>
      <c r="E45" s="1159" t="s">
        <v>11</v>
      </c>
      <c r="F45" s="1159"/>
      <c r="G45" s="1159"/>
      <c r="H45" s="1159"/>
      <c r="I45" s="1159"/>
      <c r="J45" s="1160"/>
      <c r="K45" s="59">
        <v>1142</v>
      </c>
      <c r="L45" s="60">
        <v>1094</v>
      </c>
      <c r="M45" s="60">
        <v>1076</v>
      </c>
      <c r="N45" s="60">
        <v>1048</v>
      </c>
      <c r="O45" s="61">
        <v>1157</v>
      </c>
      <c r="P45" s="48"/>
      <c r="Q45" s="48"/>
      <c r="R45" s="48"/>
      <c r="S45" s="48"/>
      <c r="T45" s="48"/>
      <c r="U45" s="48"/>
    </row>
    <row r="46" spans="1:21" ht="30.75" customHeight="1" x14ac:dyDescent="0.15">
      <c r="A46" s="48"/>
      <c r="B46" s="1155"/>
      <c r="C46" s="1156"/>
      <c r="D46" s="62"/>
      <c r="E46" s="1161" t="s">
        <v>12</v>
      </c>
      <c r="F46" s="1161"/>
      <c r="G46" s="1161"/>
      <c r="H46" s="1161"/>
      <c r="I46" s="1161"/>
      <c r="J46" s="1162"/>
      <c r="K46" s="63" t="s">
        <v>513</v>
      </c>
      <c r="L46" s="64" t="s">
        <v>513</v>
      </c>
      <c r="M46" s="64" t="s">
        <v>513</v>
      </c>
      <c r="N46" s="64" t="s">
        <v>513</v>
      </c>
      <c r="O46" s="65" t="s">
        <v>513</v>
      </c>
      <c r="P46" s="48"/>
      <c r="Q46" s="48"/>
      <c r="R46" s="48"/>
      <c r="S46" s="48"/>
      <c r="T46" s="48"/>
      <c r="U46" s="48"/>
    </row>
    <row r="47" spans="1:21" ht="30.75" customHeight="1" x14ac:dyDescent="0.15">
      <c r="A47" s="48"/>
      <c r="B47" s="1155"/>
      <c r="C47" s="1156"/>
      <c r="D47" s="62"/>
      <c r="E47" s="1161" t="s">
        <v>13</v>
      </c>
      <c r="F47" s="1161"/>
      <c r="G47" s="1161"/>
      <c r="H47" s="1161"/>
      <c r="I47" s="1161"/>
      <c r="J47" s="1162"/>
      <c r="K47" s="63" t="s">
        <v>513</v>
      </c>
      <c r="L47" s="64" t="s">
        <v>513</v>
      </c>
      <c r="M47" s="64" t="s">
        <v>513</v>
      </c>
      <c r="N47" s="64" t="s">
        <v>513</v>
      </c>
      <c r="O47" s="65" t="s">
        <v>513</v>
      </c>
      <c r="P47" s="48"/>
      <c r="Q47" s="48"/>
      <c r="R47" s="48"/>
      <c r="S47" s="48"/>
      <c r="T47" s="48"/>
      <c r="U47" s="48"/>
    </row>
    <row r="48" spans="1:21" ht="30.75" customHeight="1" x14ac:dyDescent="0.15">
      <c r="A48" s="48"/>
      <c r="B48" s="1155"/>
      <c r="C48" s="1156"/>
      <c r="D48" s="62"/>
      <c r="E48" s="1161" t="s">
        <v>14</v>
      </c>
      <c r="F48" s="1161"/>
      <c r="G48" s="1161"/>
      <c r="H48" s="1161"/>
      <c r="I48" s="1161"/>
      <c r="J48" s="1162"/>
      <c r="K48" s="63">
        <v>326</v>
      </c>
      <c r="L48" s="64">
        <v>352</v>
      </c>
      <c r="M48" s="64">
        <v>357</v>
      </c>
      <c r="N48" s="64">
        <v>330</v>
      </c>
      <c r="O48" s="65">
        <v>336</v>
      </c>
      <c r="P48" s="48"/>
      <c r="Q48" s="48"/>
      <c r="R48" s="48"/>
      <c r="S48" s="48"/>
      <c r="T48" s="48"/>
      <c r="U48" s="48"/>
    </row>
    <row r="49" spans="1:21" ht="30.75" customHeight="1" x14ac:dyDescent="0.15">
      <c r="A49" s="48"/>
      <c r="B49" s="1155"/>
      <c r="C49" s="1156"/>
      <c r="D49" s="62"/>
      <c r="E49" s="1161" t="s">
        <v>15</v>
      </c>
      <c r="F49" s="1161"/>
      <c r="G49" s="1161"/>
      <c r="H49" s="1161"/>
      <c r="I49" s="1161"/>
      <c r="J49" s="1162"/>
      <c r="K49" s="63">
        <v>0</v>
      </c>
      <c r="L49" s="64">
        <v>8</v>
      </c>
      <c r="M49" s="64">
        <v>13</v>
      </c>
      <c r="N49" s="64">
        <v>20</v>
      </c>
      <c r="O49" s="65">
        <v>34</v>
      </c>
      <c r="P49" s="48"/>
      <c r="Q49" s="48"/>
      <c r="R49" s="48"/>
      <c r="S49" s="48"/>
      <c r="T49" s="48"/>
      <c r="U49" s="48"/>
    </row>
    <row r="50" spans="1:21" ht="30.75" customHeight="1" x14ac:dyDescent="0.15">
      <c r="A50" s="48"/>
      <c r="B50" s="1155"/>
      <c r="C50" s="1156"/>
      <c r="D50" s="62"/>
      <c r="E50" s="1161" t="s">
        <v>16</v>
      </c>
      <c r="F50" s="1161"/>
      <c r="G50" s="1161"/>
      <c r="H50" s="1161"/>
      <c r="I50" s="1161"/>
      <c r="J50" s="1162"/>
      <c r="K50" s="63" t="s">
        <v>513</v>
      </c>
      <c r="L50" s="64" t="s">
        <v>513</v>
      </c>
      <c r="M50" s="64" t="s">
        <v>513</v>
      </c>
      <c r="N50" s="64" t="s">
        <v>513</v>
      </c>
      <c r="O50" s="65" t="s">
        <v>513</v>
      </c>
      <c r="P50" s="48"/>
      <c r="Q50" s="48"/>
      <c r="R50" s="48"/>
      <c r="S50" s="48"/>
      <c r="T50" s="48"/>
      <c r="U50" s="48"/>
    </row>
    <row r="51" spans="1:21" ht="30.75" customHeight="1" x14ac:dyDescent="0.15">
      <c r="A51" s="48"/>
      <c r="B51" s="1157"/>
      <c r="C51" s="1158"/>
      <c r="D51" s="66"/>
      <c r="E51" s="1161" t="s">
        <v>17</v>
      </c>
      <c r="F51" s="1161"/>
      <c r="G51" s="1161"/>
      <c r="H51" s="1161"/>
      <c r="I51" s="1161"/>
      <c r="J51" s="1162"/>
      <c r="K51" s="63" t="s">
        <v>513</v>
      </c>
      <c r="L51" s="64" t="s">
        <v>513</v>
      </c>
      <c r="M51" s="64" t="s">
        <v>513</v>
      </c>
      <c r="N51" s="64" t="s">
        <v>513</v>
      </c>
      <c r="O51" s="65" t="s">
        <v>513</v>
      </c>
      <c r="P51" s="48"/>
      <c r="Q51" s="48"/>
      <c r="R51" s="48"/>
      <c r="S51" s="48"/>
      <c r="T51" s="48"/>
      <c r="U51" s="48"/>
    </row>
    <row r="52" spans="1:21" ht="30.75" customHeight="1" x14ac:dyDescent="0.15">
      <c r="A52" s="48"/>
      <c r="B52" s="1163" t="s">
        <v>18</v>
      </c>
      <c r="C52" s="1164"/>
      <c r="D52" s="66"/>
      <c r="E52" s="1161" t="s">
        <v>19</v>
      </c>
      <c r="F52" s="1161"/>
      <c r="G52" s="1161"/>
      <c r="H52" s="1161"/>
      <c r="I52" s="1161"/>
      <c r="J52" s="1162"/>
      <c r="K52" s="63">
        <v>945</v>
      </c>
      <c r="L52" s="64">
        <v>935</v>
      </c>
      <c r="M52" s="64">
        <v>925</v>
      </c>
      <c r="N52" s="64">
        <v>931</v>
      </c>
      <c r="O52" s="65">
        <v>1006</v>
      </c>
      <c r="P52" s="48"/>
      <c r="Q52" s="48"/>
      <c r="R52" s="48"/>
      <c r="S52" s="48"/>
      <c r="T52" s="48"/>
      <c r="U52" s="48"/>
    </row>
    <row r="53" spans="1:21" ht="30.75" customHeight="1" thickBot="1" x14ac:dyDescent="0.2">
      <c r="A53" s="48"/>
      <c r="B53" s="1165" t="s">
        <v>20</v>
      </c>
      <c r="C53" s="1166"/>
      <c r="D53" s="67"/>
      <c r="E53" s="1167" t="s">
        <v>21</v>
      </c>
      <c r="F53" s="1167"/>
      <c r="G53" s="1167"/>
      <c r="H53" s="1167"/>
      <c r="I53" s="1167"/>
      <c r="J53" s="1168"/>
      <c r="K53" s="68">
        <v>523</v>
      </c>
      <c r="L53" s="69">
        <v>519</v>
      </c>
      <c r="M53" s="69">
        <v>521</v>
      </c>
      <c r="N53" s="69">
        <v>467</v>
      </c>
      <c r="O53" s="70">
        <v>521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571</v>
      </c>
      <c r="P56" s="48"/>
      <c r="Q56" s="48"/>
      <c r="R56" s="48"/>
      <c r="S56" s="48"/>
      <c r="T56" s="48"/>
      <c r="U56" s="48"/>
    </row>
    <row r="57" spans="1:21" ht="31.5" customHeight="1" thickBot="1" x14ac:dyDescent="0.2">
      <c r="A57" s="48"/>
      <c r="B57" s="76"/>
      <c r="C57" s="77"/>
      <c r="D57" s="77"/>
      <c r="E57" s="78"/>
      <c r="F57" s="78"/>
      <c r="G57" s="78"/>
      <c r="H57" s="78"/>
      <c r="I57" s="78"/>
      <c r="J57" s="79" t="s">
        <v>2</v>
      </c>
      <c r="K57" s="80" t="s">
        <v>572</v>
      </c>
      <c r="L57" s="81" t="s">
        <v>573</v>
      </c>
      <c r="M57" s="81" t="s">
        <v>574</v>
      </c>
      <c r="N57" s="81" t="s">
        <v>575</v>
      </c>
      <c r="O57" s="82" t="s">
        <v>576</v>
      </c>
      <c r="P57" s="48"/>
      <c r="Q57" s="48"/>
      <c r="R57" s="48"/>
      <c r="S57" s="48"/>
      <c r="T57" s="48"/>
      <c r="U57" s="48"/>
    </row>
    <row r="58" spans="1:21" ht="31.5" customHeight="1" x14ac:dyDescent="0.15">
      <c r="B58" s="1169" t="s">
        <v>25</v>
      </c>
      <c r="C58" s="1170"/>
      <c r="D58" s="1175" t="s">
        <v>26</v>
      </c>
      <c r="E58" s="1176"/>
      <c r="F58" s="1176"/>
      <c r="G58" s="1176"/>
      <c r="H58" s="1176"/>
      <c r="I58" s="1176"/>
      <c r="J58" s="1177"/>
      <c r="K58" s="83" t="s">
        <v>513</v>
      </c>
      <c r="L58" s="84" t="s">
        <v>513</v>
      </c>
      <c r="M58" s="84" t="s">
        <v>513</v>
      </c>
      <c r="N58" s="84" t="s">
        <v>513</v>
      </c>
      <c r="O58" s="85" t="s">
        <v>513</v>
      </c>
    </row>
    <row r="59" spans="1:21" ht="31.5" customHeight="1" x14ac:dyDescent="0.15">
      <c r="B59" s="1171"/>
      <c r="C59" s="1172"/>
      <c r="D59" s="1178" t="s">
        <v>27</v>
      </c>
      <c r="E59" s="1179"/>
      <c r="F59" s="1179"/>
      <c r="G59" s="1179"/>
      <c r="H59" s="1179"/>
      <c r="I59" s="1179"/>
      <c r="J59" s="1180"/>
      <c r="K59" s="86" t="s">
        <v>513</v>
      </c>
      <c r="L59" s="87" t="s">
        <v>513</v>
      </c>
      <c r="M59" s="87" t="s">
        <v>513</v>
      </c>
      <c r="N59" s="87" t="s">
        <v>513</v>
      </c>
      <c r="O59" s="88" t="s">
        <v>513</v>
      </c>
    </row>
    <row r="60" spans="1:21" ht="31.5" customHeight="1" thickBot="1" x14ac:dyDescent="0.2">
      <c r="B60" s="1173"/>
      <c r="C60" s="1174"/>
      <c r="D60" s="1181" t="s">
        <v>28</v>
      </c>
      <c r="E60" s="1182"/>
      <c r="F60" s="1182"/>
      <c r="G60" s="1182"/>
      <c r="H60" s="1182"/>
      <c r="I60" s="1182"/>
      <c r="J60" s="1183"/>
      <c r="K60" s="89" t="s">
        <v>513</v>
      </c>
      <c r="L60" s="90" t="s">
        <v>513</v>
      </c>
      <c r="M60" s="90" t="s">
        <v>513</v>
      </c>
      <c r="N60" s="90" t="s">
        <v>513</v>
      </c>
      <c r="O60" s="91" t="s">
        <v>513</v>
      </c>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GxVlTJkyqbUTTU/ubjH6Zp0gEjWGozARQLhQ7UM/N1tJ8lmvtj8kSCZJ7F61cDNBR+uj33Mn0LEokLbSb07iFA==" saltValue="RgN27d797Z2tYqjSnc+ez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555</v>
      </c>
      <c r="J40" s="103" t="s">
        <v>556</v>
      </c>
      <c r="K40" s="103" t="s">
        <v>557</v>
      </c>
      <c r="L40" s="103" t="s">
        <v>558</v>
      </c>
      <c r="M40" s="104" t="s">
        <v>559</v>
      </c>
    </row>
    <row r="41" spans="2:13" ht="27.75" customHeight="1" x14ac:dyDescent="0.15">
      <c r="B41" s="1184" t="s">
        <v>31</v>
      </c>
      <c r="C41" s="1185"/>
      <c r="D41" s="105"/>
      <c r="E41" s="1190" t="s">
        <v>32</v>
      </c>
      <c r="F41" s="1190"/>
      <c r="G41" s="1190"/>
      <c r="H41" s="1191"/>
      <c r="I41" s="355">
        <v>11526</v>
      </c>
      <c r="J41" s="356">
        <v>14653</v>
      </c>
      <c r="K41" s="356">
        <v>14383</v>
      </c>
      <c r="L41" s="356">
        <v>15165</v>
      </c>
      <c r="M41" s="357">
        <v>15555</v>
      </c>
    </row>
    <row r="42" spans="2:13" ht="27.75" customHeight="1" x14ac:dyDescent="0.15">
      <c r="B42" s="1186"/>
      <c r="C42" s="1187"/>
      <c r="D42" s="106"/>
      <c r="E42" s="1192" t="s">
        <v>33</v>
      </c>
      <c r="F42" s="1192"/>
      <c r="G42" s="1192"/>
      <c r="H42" s="1193"/>
      <c r="I42" s="358" t="s">
        <v>513</v>
      </c>
      <c r="J42" s="359" t="s">
        <v>513</v>
      </c>
      <c r="K42" s="359" t="s">
        <v>513</v>
      </c>
      <c r="L42" s="359" t="s">
        <v>513</v>
      </c>
      <c r="M42" s="360" t="s">
        <v>513</v>
      </c>
    </row>
    <row r="43" spans="2:13" ht="27.75" customHeight="1" x14ac:dyDescent="0.15">
      <c r="B43" s="1186"/>
      <c r="C43" s="1187"/>
      <c r="D43" s="106"/>
      <c r="E43" s="1192" t="s">
        <v>34</v>
      </c>
      <c r="F43" s="1192"/>
      <c r="G43" s="1192"/>
      <c r="H43" s="1193"/>
      <c r="I43" s="358">
        <v>7238</v>
      </c>
      <c r="J43" s="359">
        <v>7457</v>
      </c>
      <c r="K43" s="359">
        <v>7548</v>
      </c>
      <c r="L43" s="359">
        <v>7361</v>
      </c>
      <c r="M43" s="360">
        <v>7140</v>
      </c>
    </row>
    <row r="44" spans="2:13" ht="27.75" customHeight="1" x14ac:dyDescent="0.15">
      <c r="B44" s="1186"/>
      <c r="C44" s="1187"/>
      <c r="D44" s="106"/>
      <c r="E44" s="1192" t="s">
        <v>35</v>
      </c>
      <c r="F44" s="1192"/>
      <c r="G44" s="1192"/>
      <c r="H44" s="1193"/>
      <c r="I44" s="358">
        <v>87</v>
      </c>
      <c r="J44" s="359">
        <v>164</v>
      </c>
      <c r="K44" s="359">
        <v>232</v>
      </c>
      <c r="L44" s="359">
        <v>278</v>
      </c>
      <c r="M44" s="360">
        <v>243</v>
      </c>
    </row>
    <row r="45" spans="2:13" ht="27.75" customHeight="1" x14ac:dyDescent="0.15">
      <c r="B45" s="1186"/>
      <c r="C45" s="1187"/>
      <c r="D45" s="106"/>
      <c r="E45" s="1192" t="s">
        <v>36</v>
      </c>
      <c r="F45" s="1192"/>
      <c r="G45" s="1192"/>
      <c r="H45" s="1193"/>
      <c r="I45" s="358">
        <v>2233</v>
      </c>
      <c r="J45" s="359">
        <v>2205</v>
      </c>
      <c r="K45" s="359">
        <v>2189</v>
      </c>
      <c r="L45" s="359">
        <v>2177</v>
      </c>
      <c r="M45" s="360">
        <v>2209</v>
      </c>
    </row>
    <row r="46" spans="2:13" ht="27.75" customHeight="1" x14ac:dyDescent="0.15">
      <c r="B46" s="1186"/>
      <c r="C46" s="1187"/>
      <c r="D46" s="107"/>
      <c r="E46" s="1192" t="s">
        <v>37</v>
      </c>
      <c r="F46" s="1192"/>
      <c r="G46" s="1192"/>
      <c r="H46" s="1193"/>
      <c r="I46" s="358" t="s">
        <v>513</v>
      </c>
      <c r="J46" s="359" t="s">
        <v>513</v>
      </c>
      <c r="K46" s="359" t="s">
        <v>513</v>
      </c>
      <c r="L46" s="359" t="s">
        <v>513</v>
      </c>
      <c r="M46" s="360" t="s">
        <v>513</v>
      </c>
    </row>
    <row r="47" spans="2:13" ht="27.75" customHeight="1" x14ac:dyDescent="0.15">
      <c r="B47" s="1186"/>
      <c r="C47" s="1187"/>
      <c r="D47" s="108"/>
      <c r="E47" s="1194" t="s">
        <v>38</v>
      </c>
      <c r="F47" s="1195"/>
      <c r="G47" s="1195"/>
      <c r="H47" s="1196"/>
      <c r="I47" s="358" t="s">
        <v>513</v>
      </c>
      <c r="J47" s="359" t="s">
        <v>513</v>
      </c>
      <c r="K47" s="359" t="s">
        <v>513</v>
      </c>
      <c r="L47" s="359" t="s">
        <v>513</v>
      </c>
      <c r="M47" s="360" t="s">
        <v>513</v>
      </c>
    </row>
    <row r="48" spans="2:13" ht="27.75" customHeight="1" x14ac:dyDescent="0.15">
      <c r="B48" s="1186"/>
      <c r="C48" s="1187"/>
      <c r="D48" s="106"/>
      <c r="E48" s="1192" t="s">
        <v>39</v>
      </c>
      <c r="F48" s="1192"/>
      <c r="G48" s="1192"/>
      <c r="H48" s="1193"/>
      <c r="I48" s="358" t="s">
        <v>513</v>
      </c>
      <c r="J48" s="359" t="s">
        <v>513</v>
      </c>
      <c r="K48" s="359" t="s">
        <v>513</v>
      </c>
      <c r="L48" s="359" t="s">
        <v>513</v>
      </c>
      <c r="M48" s="360" t="s">
        <v>513</v>
      </c>
    </row>
    <row r="49" spans="2:13" ht="27.75" customHeight="1" x14ac:dyDescent="0.15">
      <c r="B49" s="1188"/>
      <c r="C49" s="1189"/>
      <c r="D49" s="106"/>
      <c r="E49" s="1192" t="s">
        <v>40</v>
      </c>
      <c r="F49" s="1192"/>
      <c r="G49" s="1192"/>
      <c r="H49" s="1193"/>
      <c r="I49" s="358" t="s">
        <v>513</v>
      </c>
      <c r="J49" s="359" t="s">
        <v>513</v>
      </c>
      <c r="K49" s="359" t="s">
        <v>513</v>
      </c>
      <c r="L49" s="359" t="s">
        <v>513</v>
      </c>
      <c r="M49" s="360" t="s">
        <v>513</v>
      </c>
    </row>
    <row r="50" spans="2:13" ht="27.75" customHeight="1" x14ac:dyDescent="0.15">
      <c r="B50" s="1197" t="s">
        <v>41</v>
      </c>
      <c r="C50" s="1198"/>
      <c r="D50" s="109"/>
      <c r="E50" s="1192" t="s">
        <v>42</v>
      </c>
      <c r="F50" s="1192"/>
      <c r="G50" s="1192"/>
      <c r="H50" s="1193"/>
      <c r="I50" s="358">
        <v>2315</v>
      </c>
      <c r="J50" s="359">
        <v>2107</v>
      </c>
      <c r="K50" s="359">
        <v>1919</v>
      </c>
      <c r="L50" s="359">
        <v>2611</v>
      </c>
      <c r="M50" s="360">
        <v>3019</v>
      </c>
    </row>
    <row r="51" spans="2:13" ht="27.75" customHeight="1" x14ac:dyDescent="0.15">
      <c r="B51" s="1186"/>
      <c r="C51" s="1187"/>
      <c r="D51" s="106"/>
      <c r="E51" s="1192" t="s">
        <v>43</v>
      </c>
      <c r="F51" s="1192"/>
      <c r="G51" s="1192"/>
      <c r="H51" s="1193"/>
      <c r="I51" s="358" t="s">
        <v>513</v>
      </c>
      <c r="J51" s="359" t="s">
        <v>513</v>
      </c>
      <c r="K51" s="359" t="s">
        <v>513</v>
      </c>
      <c r="L51" s="359" t="s">
        <v>513</v>
      </c>
      <c r="M51" s="360" t="s">
        <v>513</v>
      </c>
    </row>
    <row r="52" spans="2:13" ht="27.75" customHeight="1" x14ac:dyDescent="0.15">
      <c r="B52" s="1188"/>
      <c r="C52" s="1189"/>
      <c r="D52" s="106"/>
      <c r="E52" s="1192" t="s">
        <v>44</v>
      </c>
      <c r="F52" s="1192"/>
      <c r="G52" s="1192"/>
      <c r="H52" s="1193"/>
      <c r="I52" s="358">
        <v>12822</v>
      </c>
      <c r="J52" s="359">
        <v>13341</v>
      </c>
      <c r="K52" s="359">
        <v>13174</v>
      </c>
      <c r="L52" s="359">
        <v>13587</v>
      </c>
      <c r="M52" s="360">
        <v>13228</v>
      </c>
    </row>
    <row r="53" spans="2:13" ht="27.75" customHeight="1" thickBot="1" x14ac:dyDescent="0.2">
      <c r="B53" s="1199" t="s">
        <v>45</v>
      </c>
      <c r="C53" s="1200"/>
      <c r="D53" s="110"/>
      <c r="E53" s="1201" t="s">
        <v>46</v>
      </c>
      <c r="F53" s="1201"/>
      <c r="G53" s="1201"/>
      <c r="H53" s="1202"/>
      <c r="I53" s="361">
        <v>5947</v>
      </c>
      <c r="J53" s="362">
        <v>9032</v>
      </c>
      <c r="K53" s="362">
        <v>9260</v>
      </c>
      <c r="L53" s="362">
        <v>8783</v>
      </c>
      <c r="M53" s="363">
        <v>8900</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pjtPh1AAW3cP+Edo/NVV4iUgB+VzKLtTLqPV1UtUnXJ18T2deyHsIcpITZzVMQ7eB91A5aGNn6qM9++opIGWbA==" saltValue="mmo64PP/7KeWzaXuttpyV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557</v>
      </c>
      <c r="G54" s="119" t="s">
        <v>558</v>
      </c>
      <c r="H54" s="120" t="s">
        <v>559</v>
      </c>
    </row>
    <row r="55" spans="2:8" ht="52.5" customHeight="1" x14ac:dyDescent="0.15">
      <c r="B55" s="121"/>
      <c r="C55" s="1211" t="s">
        <v>49</v>
      </c>
      <c r="D55" s="1211"/>
      <c r="E55" s="1212"/>
      <c r="F55" s="122">
        <v>1234</v>
      </c>
      <c r="G55" s="122">
        <v>1549</v>
      </c>
      <c r="H55" s="123">
        <v>1808</v>
      </c>
    </row>
    <row r="56" spans="2:8" ht="52.5" customHeight="1" x14ac:dyDescent="0.15">
      <c r="B56" s="124"/>
      <c r="C56" s="1213" t="s">
        <v>50</v>
      </c>
      <c r="D56" s="1213"/>
      <c r="E56" s="1214"/>
      <c r="F56" s="125">
        <v>173</v>
      </c>
      <c r="G56" s="125">
        <v>391</v>
      </c>
      <c r="H56" s="126">
        <v>391</v>
      </c>
    </row>
    <row r="57" spans="2:8" ht="53.25" customHeight="1" x14ac:dyDescent="0.15">
      <c r="B57" s="124"/>
      <c r="C57" s="1215" t="s">
        <v>51</v>
      </c>
      <c r="D57" s="1215"/>
      <c r="E57" s="1216"/>
      <c r="F57" s="127">
        <v>187</v>
      </c>
      <c r="G57" s="127">
        <v>349</v>
      </c>
      <c r="H57" s="128">
        <v>439</v>
      </c>
    </row>
    <row r="58" spans="2:8" ht="45.75" customHeight="1" x14ac:dyDescent="0.15">
      <c r="B58" s="129"/>
      <c r="C58" s="1203" t="s">
        <v>588</v>
      </c>
      <c r="D58" s="1204"/>
      <c r="E58" s="1205"/>
      <c r="F58" s="130">
        <v>160</v>
      </c>
      <c r="G58" s="130">
        <v>328</v>
      </c>
      <c r="H58" s="131">
        <v>428</v>
      </c>
    </row>
    <row r="59" spans="2:8" ht="45.75" customHeight="1" x14ac:dyDescent="0.15">
      <c r="B59" s="129"/>
      <c r="C59" s="1203" t="s">
        <v>589</v>
      </c>
      <c r="D59" s="1204"/>
      <c r="E59" s="1205"/>
      <c r="F59" s="130">
        <v>4</v>
      </c>
      <c r="G59" s="130">
        <v>7</v>
      </c>
      <c r="H59" s="131">
        <v>5</v>
      </c>
    </row>
    <row r="60" spans="2:8" ht="45.75" customHeight="1" x14ac:dyDescent="0.15">
      <c r="B60" s="129"/>
      <c r="C60" s="1203" t="s">
        <v>590</v>
      </c>
      <c r="D60" s="1204"/>
      <c r="E60" s="1205"/>
      <c r="F60" s="130">
        <v>22</v>
      </c>
      <c r="G60" s="130">
        <v>13</v>
      </c>
      <c r="H60" s="131">
        <v>5</v>
      </c>
    </row>
    <row r="61" spans="2:8" ht="45.75" customHeight="1" x14ac:dyDescent="0.15">
      <c r="B61" s="129"/>
      <c r="C61" s="1203" t="s">
        <v>591</v>
      </c>
      <c r="D61" s="1204"/>
      <c r="E61" s="1205"/>
      <c r="F61" s="130">
        <v>1</v>
      </c>
      <c r="G61" s="130">
        <v>1</v>
      </c>
      <c r="H61" s="131">
        <v>1</v>
      </c>
    </row>
    <row r="62" spans="2:8" ht="45.75" customHeight="1" thickBot="1" x14ac:dyDescent="0.2">
      <c r="B62" s="132"/>
      <c r="C62" s="1206"/>
      <c r="D62" s="1207"/>
      <c r="E62" s="1208"/>
      <c r="F62" s="133"/>
      <c r="G62" s="133"/>
      <c r="H62" s="134"/>
    </row>
    <row r="63" spans="2:8" ht="52.5" customHeight="1" thickBot="1" x14ac:dyDescent="0.2">
      <c r="B63" s="135"/>
      <c r="C63" s="1209" t="s">
        <v>52</v>
      </c>
      <c r="D63" s="1209"/>
      <c r="E63" s="1210"/>
      <c r="F63" s="136">
        <v>1594</v>
      </c>
      <c r="G63" s="136">
        <v>2289</v>
      </c>
      <c r="H63" s="137">
        <v>2638</v>
      </c>
    </row>
    <row r="64" spans="2:8" x14ac:dyDescent="0.15"/>
  </sheetData>
  <sheetProtection algorithmName="SHA-512" hashValue="FLoW5s09Fd8i38wd8x7glmMRSCAJNzITi3QjV9wnUpRuPeiawMTPV+cXsG++zBkcHrSM2eGigZ5GN0xZzOte5g==" saltValue="PACV3JT4HlS8QzqNK/eJ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552</v>
      </c>
      <c r="G2" s="151"/>
      <c r="H2" s="152"/>
    </row>
    <row r="3" spans="1:8" x14ac:dyDescent="0.15">
      <c r="A3" s="148" t="s">
        <v>545</v>
      </c>
      <c r="B3" s="153"/>
      <c r="C3" s="154"/>
      <c r="D3" s="155">
        <v>71814</v>
      </c>
      <c r="E3" s="156"/>
      <c r="F3" s="157">
        <v>69729</v>
      </c>
      <c r="G3" s="158"/>
      <c r="H3" s="159"/>
    </row>
    <row r="4" spans="1:8" x14ac:dyDescent="0.15">
      <c r="A4" s="160"/>
      <c r="B4" s="161"/>
      <c r="C4" s="162"/>
      <c r="D4" s="163">
        <v>63349</v>
      </c>
      <c r="E4" s="164"/>
      <c r="F4" s="165">
        <v>38908</v>
      </c>
      <c r="G4" s="166"/>
      <c r="H4" s="167"/>
    </row>
    <row r="5" spans="1:8" x14ac:dyDescent="0.15">
      <c r="A5" s="148" t="s">
        <v>547</v>
      </c>
      <c r="B5" s="153"/>
      <c r="C5" s="154"/>
      <c r="D5" s="155">
        <v>117952</v>
      </c>
      <c r="E5" s="156"/>
      <c r="F5" s="157">
        <v>74581</v>
      </c>
      <c r="G5" s="158"/>
      <c r="H5" s="159"/>
    </row>
    <row r="6" spans="1:8" x14ac:dyDescent="0.15">
      <c r="A6" s="160"/>
      <c r="B6" s="161"/>
      <c r="C6" s="162"/>
      <c r="D6" s="163">
        <v>95813</v>
      </c>
      <c r="E6" s="164"/>
      <c r="F6" s="165">
        <v>41563</v>
      </c>
      <c r="G6" s="166"/>
      <c r="H6" s="167"/>
    </row>
    <row r="7" spans="1:8" x14ac:dyDescent="0.15">
      <c r="A7" s="148" t="s">
        <v>548</v>
      </c>
      <c r="B7" s="153"/>
      <c r="C7" s="154"/>
      <c r="D7" s="155">
        <v>26777</v>
      </c>
      <c r="E7" s="156"/>
      <c r="F7" s="157">
        <v>76347</v>
      </c>
      <c r="G7" s="158"/>
      <c r="H7" s="159"/>
    </row>
    <row r="8" spans="1:8" x14ac:dyDescent="0.15">
      <c r="A8" s="160"/>
      <c r="B8" s="161"/>
      <c r="C8" s="162"/>
      <c r="D8" s="163">
        <v>18278</v>
      </c>
      <c r="E8" s="164"/>
      <c r="F8" s="165">
        <v>41762</v>
      </c>
      <c r="G8" s="166"/>
      <c r="H8" s="167"/>
    </row>
    <row r="9" spans="1:8" x14ac:dyDescent="0.15">
      <c r="A9" s="148" t="s">
        <v>549</v>
      </c>
      <c r="B9" s="153"/>
      <c r="C9" s="154"/>
      <c r="D9" s="155">
        <v>37501</v>
      </c>
      <c r="E9" s="156"/>
      <c r="F9" s="157">
        <v>71279</v>
      </c>
      <c r="G9" s="158"/>
      <c r="H9" s="159"/>
    </row>
    <row r="10" spans="1:8" x14ac:dyDescent="0.15">
      <c r="A10" s="160"/>
      <c r="B10" s="161"/>
      <c r="C10" s="162"/>
      <c r="D10" s="163">
        <v>29044</v>
      </c>
      <c r="E10" s="164"/>
      <c r="F10" s="165">
        <v>36731</v>
      </c>
      <c r="G10" s="166"/>
      <c r="H10" s="167"/>
    </row>
    <row r="11" spans="1:8" x14ac:dyDescent="0.15">
      <c r="A11" s="148" t="s">
        <v>550</v>
      </c>
      <c r="B11" s="153"/>
      <c r="C11" s="154"/>
      <c r="D11" s="155">
        <v>51521</v>
      </c>
      <c r="E11" s="156"/>
      <c r="F11" s="157">
        <v>74994</v>
      </c>
      <c r="G11" s="158"/>
      <c r="H11" s="159"/>
    </row>
    <row r="12" spans="1:8" x14ac:dyDescent="0.15">
      <c r="A12" s="160"/>
      <c r="B12" s="161"/>
      <c r="C12" s="168"/>
      <c r="D12" s="163">
        <v>25544</v>
      </c>
      <c r="E12" s="164"/>
      <c r="F12" s="165">
        <v>36188</v>
      </c>
      <c r="G12" s="166"/>
      <c r="H12" s="167"/>
    </row>
    <row r="13" spans="1:8" x14ac:dyDescent="0.15">
      <c r="A13" s="148"/>
      <c r="B13" s="153"/>
      <c r="C13" s="169"/>
      <c r="D13" s="170">
        <v>61113</v>
      </c>
      <c r="E13" s="171"/>
      <c r="F13" s="172">
        <v>73386</v>
      </c>
      <c r="G13" s="173"/>
      <c r="H13" s="159"/>
    </row>
    <row r="14" spans="1:8" x14ac:dyDescent="0.15">
      <c r="A14" s="160"/>
      <c r="B14" s="161"/>
      <c r="C14" s="162"/>
      <c r="D14" s="163">
        <v>46406</v>
      </c>
      <c r="E14" s="164"/>
      <c r="F14" s="165">
        <v>39030</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4.41</v>
      </c>
      <c r="C19" s="174">
        <f>ROUND(VALUE(SUBSTITUTE(実質収支比率等に係る経年分析!G$48,"▲","-")),2)</f>
        <v>5.16</v>
      </c>
      <c r="D19" s="174">
        <f>ROUND(VALUE(SUBSTITUTE(実質収支比率等に係る経年分析!H$48,"▲","-")),2)</f>
        <v>6.12</v>
      </c>
      <c r="E19" s="174">
        <f>ROUND(VALUE(SUBSTITUTE(実質収支比率等に係る経年分析!I$48,"▲","-")),2)</f>
        <v>7.03</v>
      </c>
      <c r="F19" s="174">
        <f>ROUND(VALUE(SUBSTITUTE(実質収支比率等に係る経年分析!J$48,"▲","-")),2)</f>
        <v>8.42</v>
      </c>
    </row>
    <row r="20" spans="1:11" x14ac:dyDescent="0.15">
      <c r="A20" s="174" t="s">
        <v>56</v>
      </c>
      <c r="B20" s="174">
        <f>ROUND(VALUE(SUBSTITUTE(実質収支比率等に係る経年分析!F$47,"▲","-")),2)</f>
        <v>14.79</v>
      </c>
      <c r="C20" s="174">
        <f>ROUND(VALUE(SUBSTITUTE(実質収支比率等に係る経年分析!G$47,"▲","-")),2)</f>
        <v>11.04</v>
      </c>
      <c r="D20" s="174">
        <f>ROUND(VALUE(SUBSTITUTE(実質収支比率等に係る経年分析!H$47,"▲","-")),2)</f>
        <v>11.55</v>
      </c>
      <c r="E20" s="174">
        <f>ROUND(VALUE(SUBSTITUTE(実質収支比率等に係る経年分析!I$47,"▲","-")),2)</f>
        <v>13.83</v>
      </c>
      <c r="F20" s="174">
        <f>ROUND(VALUE(SUBSTITUTE(実質収支比率等に係る経年分析!J$47,"▲","-")),2)</f>
        <v>16.27</v>
      </c>
    </row>
    <row r="21" spans="1:11" x14ac:dyDescent="0.15">
      <c r="A21" s="174" t="s">
        <v>57</v>
      </c>
      <c r="B21" s="174">
        <f>IF(ISNUMBER(VALUE(SUBSTITUTE(実質収支比率等に係る経年分析!F$49,"▲","-"))),ROUND(VALUE(SUBSTITUTE(実質収支比率等に係る経年分析!F$49,"▲","-")),2),NA())</f>
        <v>-0.26</v>
      </c>
      <c r="C21" s="174">
        <f>IF(ISNUMBER(VALUE(SUBSTITUTE(実質収支比率等に係る経年分析!G$49,"▲","-"))),ROUND(VALUE(SUBSTITUTE(実質収支比率等に係る経年分析!G$49,"▲","-")),2),NA())</f>
        <v>-3.19</v>
      </c>
      <c r="D21" s="174">
        <f>IF(ISNUMBER(VALUE(SUBSTITUTE(実質収支比率等に係る経年分析!H$49,"▲","-"))),ROUND(VALUE(SUBSTITUTE(実質収支比率等に係る経年分析!H$49,"▲","-")),2),NA())</f>
        <v>2.12</v>
      </c>
      <c r="E21" s="174">
        <f>IF(ISNUMBER(VALUE(SUBSTITUTE(実質収支比率等に係る経年分析!I$49,"▲","-"))),ROUND(VALUE(SUBSTITUTE(実質収支比率等に係る経年分析!I$49,"▲","-")),2),NA())</f>
        <v>4</v>
      </c>
      <c r="F21" s="174">
        <f>IF(ISNUMBER(VALUE(SUBSTITUTE(実質収支比率等に係る経年分析!J$49,"▲","-"))),ROUND(VALUE(SUBSTITUTE(実質収支比率等に係る経年分析!J$49,"▲","-")),2),NA())</f>
        <v>3.67</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0.45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0.67</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土地取得特別会計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0.03</v>
      </c>
    </row>
    <row r="32" spans="1:11" x14ac:dyDescent="0.15">
      <c r="A32" s="175" t="str">
        <f>IF(連結実質赤字比率に係る赤字・黒字の構成分析!C$38="",NA(),連結実質赤字比率に係る赤字・黒字の構成分析!C$38)</f>
        <v>農業集落排水事業会計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0.12</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0.94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1.03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0.39</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0.65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0.69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0.89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0.77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0.76</v>
      </c>
    </row>
    <row r="35" spans="1:16" x14ac:dyDescent="0.15">
      <c r="A35" s="175" t="str">
        <f>IF(連結実質赤字比率に係る赤字・黒字の構成分析!C$35="",NA(),連結実質赤字比率に係る赤字・黒字の構成分析!C$35)</f>
        <v>公共下水道事業会計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#VALUE!</v>
      </c>
      <c r="E35" s="175" t="e">
        <f>IF(ROUND(VALUE(SUBSTITUTE(連結実質赤字比率に係る赤字・黒字の構成分析!G$35,"▲", "-")), 2) &gt;= 0, ABS(ROUND(VALUE(SUBSTITUTE(連結実質赤字比率に係る赤字・黒字の構成分析!G$35,"▲", "-")), 2)), NA())</f>
        <v>#VALUE!</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1.57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1.53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1.8</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4.41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5.16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6.11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7.02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8.42</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945</v>
      </c>
      <c r="E42" s="176"/>
      <c r="F42" s="176"/>
      <c r="G42" s="176">
        <f>'実質公債費比率（分子）の構造'!L$52</f>
        <v>935</v>
      </c>
      <c r="H42" s="176"/>
      <c r="I42" s="176"/>
      <c r="J42" s="176">
        <f>'実質公債費比率（分子）の構造'!M$52</f>
        <v>925</v>
      </c>
      <c r="K42" s="176"/>
      <c r="L42" s="176"/>
      <c r="M42" s="176">
        <f>'実質公債費比率（分子）の構造'!N$52</f>
        <v>931</v>
      </c>
      <c r="N42" s="176"/>
      <c r="O42" s="176"/>
      <c r="P42" s="176">
        <f>'実質公債費比率（分子）の構造'!O$52</f>
        <v>1006</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67</v>
      </c>
      <c r="B45" s="176">
        <f>'実質公債費比率（分子）の構造'!K$49</f>
        <v>0</v>
      </c>
      <c r="C45" s="176"/>
      <c r="D45" s="176"/>
      <c r="E45" s="176">
        <f>'実質公債費比率（分子）の構造'!L$49</f>
        <v>8</v>
      </c>
      <c r="F45" s="176"/>
      <c r="G45" s="176"/>
      <c r="H45" s="176">
        <f>'実質公債費比率（分子）の構造'!M$49</f>
        <v>13</v>
      </c>
      <c r="I45" s="176"/>
      <c r="J45" s="176"/>
      <c r="K45" s="176">
        <f>'実質公債費比率（分子）の構造'!N$49</f>
        <v>20</v>
      </c>
      <c r="L45" s="176"/>
      <c r="M45" s="176"/>
      <c r="N45" s="176">
        <f>'実質公債費比率（分子）の構造'!O$49</f>
        <v>34</v>
      </c>
      <c r="O45" s="176"/>
      <c r="P45" s="176"/>
    </row>
    <row r="46" spans="1:16" x14ac:dyDescent="0.15">
      <c r="A46" s="176" t="s">
        <v>68</v>
      </c>
      <c r="B46" s="176">
        <f>'実質公債費比率（分子）の構造'!K$48</f>
        <v>326</v>
      </c>
      <c r="C46" s="176"/>
      <c r="D46" s="176"/>
      <c r="E46" s="176">
        <f>'実質公債費比率（分子）の構造'!L$48</f>
        <v>352</v>
      </c>
      <c r="F46" s="176"/>
      <c r="G46" s="176"/>
      <c r="H46" s="176">
        <f>'実質公債費比率（分子）の構造'!M$48</f>
        <v>357</v>
      </c>
      <c r="I46" s="176"/>
      <c r="J46" s="176"/>
      <c r="K46" s="176">
        <f>'実質公債費比率（分子）の構造'!N$48</f>
        <v>330</v>
      </c>
      <c r="L46" s="176"/>
      <c r="M46" s="176"/>
      <c r="N46" s="176">
        <f>'実質公債費比率（分子）の構造'!O$48</f>
        <v>336</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1142</v>
      </c>
      <c r="C49" s="176"/>
      <c r="D49" s="176"/>
      <c r="E49" s="176">
        <f>'実質公債費比率（分子）の構造'!L$45</f>
        <v>1094</v>
      </c>
      <c r="F49" s="176"/>
      <c r="G49" s="176"/>
      <c r="H49" s="176">
        <f>'実質公債費比率（分子）の構造'!M$45</f>
        <v>1076</v>
      </c>
      <c r="I49" s="176"/>
      <c r="J49" s="176"/>
      <c r="K49" s="176">
        <f>'実質公債費比率（分子）の構造'!N$45</f>
        <v>1048</v>
      </c>
      <c r="L49" s="176"/>
      <c r="M49" s="176"/>
      <c r="N49" s="176">
        <f>'実質公債費比率（分子）の構造'!O$45</f>
        <v>1157</v>
      </c>
      <c r="O49" s="176"/>
      <c r="P49" s="176"/>
    </row>
    <row r="50" spans="1:16" x14ac:dyDescent="0.15">
      <c r="A50" s="176" t="s">
        <v>72</v>
      </c>
      <c r="B50" s="176" t="e">
        <f>NA()</f>
        <v>#N/A</v>
      </c>
      <c r="C50" s="176">
        <f>IF(ISNUMBER('実質公債費比率（分子）の構造'!K$53),'実質公債費比率（分子）の構造'!K$53,NA())</f>
        <v>523</v>
      </c>
      <c r="D50" s="176" t="e">
        <f>NA()</f>
        <v>#N/A</v>
      </c>
      <c r="E50" s="176" t="e">
        <f>NA()</f>
        <v>#N/A</v>
      </c>
      <c r="F50" s="176">
        <f>IF(ISNUMBER('実質公債費比率（分子）の構造'!L$53),'実質公債費比率（分子）の構造'!L$53,NA())</f>
        <v>519</v>
      </c>
      <c r="G50" s="176" t="e">
        <f>NA()</f>
        <v>#N/A</v>
      </c>
      <c r="H50" s="176" t="e">
        <f>NA()</f>
        <v>#N/A</v>
      </c>
      <c r="I50" s="176">
        <f>IF(ISNUMBER('実質公債費比率（分子）の構造'!M$53),'実質公債費比率（分子）の構造'!M$53,NA())</f>
        <v>521</v>
      </c>
      <c r="J50" s="176" t="e">
        <f>NA()</f>
        <v>#N/A</v>
      </c>
      <c r="K50" s="176" t="e">
        <f>NA()</f>
        <v>#N/A</v>
      </c>
      <c r="L50" s="176">
        <f>IF(ISNUMBER('実質公債費比率（分子）の構造'!N$53),'実質公債費比率（分子）の構造'!N$53,NA())</f>
        <v>467</v>
      </c>
      <c r="M50" s="176" t="e">
        <f>NA()</f>
        <v>#N/A</v>
      </c>
      <c r="N50" s="176" t="e">
        <f>NA()</f>
        <v>#N/A</v>
      </c>
      <c r="O50" s="176">
        <f>IF(ISNUMBER('実質公債費比率（分子）の構造'!O$53),'実質公債費比率（分子）の構造'!O$53,NA())</f>
        <v>521</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12822</v>
      </c>
      <c r="E56" s="175"/>
      <c r="F56" s="175"/>
      <c r="G56" s="175">
        <f>'将来負担比率（分子）の構造'!J$52</f>
        <v>13341</v>
      </c>
      <c r="H56" s="175"/>
      <c r="I56" s="175"/>
      <c r="J56" s="175">
        <f>'将来負担比率（分子）の構造'!K$52</f>
        <v>13174</v>
      </c>
      <c r="K56" s="175"/>
      <c r="L56" s="175"/>
      <c r="M56" s="175">
        <f>'将来負担比率（分子）の構造'!L$52</f>
        <v>13587</v>
      </c>
      <c r="N56" s="175"/>
      <c r="O56" s="175"/>
      <c r="P56" s="175">
        <f>'将来負担比率（分子）の構造'!M$52</f>
        <v>13228</v>
      </c>
    </row>
    <row r="57" spans="1:16" x14ac:dyDescent="0.15">
      <c r="A57" s="175" t="s">
        <v>43</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42</v>
      </c>
      <c r="B58" s="175"/>
      <c r="C58" s="175"/>
      <c r="D58" s="175">
        <f>'将来負担比率（分子）の構造'!I$50</f>
        <v>2315</v>
      </c>
      <c r="E58" s="175"/>
      <c r="F58" s="175"/>
      <c r="G58" s="175">
        <f>'将来負担比率（分子）の構造'!J$50</f>
        <v>2107</v>
      </c>
      <c r="H58" s="175"/>
      <c r="I58" s="175"/>
      <c r="J58" s="175">
        <f>'将来負担比率（分子）の構造'!K$50</f>
        <v>1919</v>
      </c>
      <c r="K58" s="175"/>
      <c r="L58" s="175"/>
      <c r="M58" s="175">
        <f>'将来負担比率（分子）の構造'!L$50</f>
        <v>2611</v>
      </c>
      <c r="N58" s="175"/>
      <c r="O58" s="175"/>
      <c r="P58" s="175">
        <f>'将来負担比率（分子）の構造'!M$50</f>
        <v>3019</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2233</v>
      </c>
      <c r="C62" s="175"/>
      <c r="D62" s="175"/>
      <c r="E62" s="175">
        <f>'将来負担比率（分子）の構造'!J$45</f>
        <v>2205</v>
      </c>
      <c r="F62" s="175"/>
      <c r="G62" s="175"/>
      <c r="H62" s="175">
        <f>'将来負担比率（分子）の構造'!K$45</f>
        <v>2189</v>
      </c>
      <c r="I62" s="175"/>
      <c r="J62" s="175"/>
      <c r="K62" s="175">
        <f>'将来負担比率（分子）の構造'!L$45</f>
        <v>2177</v>
      </c>
      <c r="L62" s="175"/>
      <c r="M62" s="175"/>
      <c r="N62" s="175">
        <f>'将来負担比率（分子）の構造'!M$45</f>
        <v>2209</v>
      </c>
      <c r="O62" s="175"/>
      <c r="P62" s="175"/>
    </row>
    <row r="63" spans="1:16" x14ac:dyDescent="0.15">
      <c r="A63" s="175" t="s">
        <v>35</v>
      </c>
      <c r="B63" s="175">
        <f>'将来負担比率（分子）の構造'!I$44</f>
        <v>87</v>
      </c>
      <c r="C63" s="175"/>
      <c r="D63" s="175"/>
      <c r="E63" s="175">
        <f>'将来負担比率（分子）の構造'!J$44</f>
        <v>164</v>
      </c>
      <c r="F63" s="175"/>
      <c r="G63" s="175"/>
      <c r="H63" s="175">
        <f>'将来負担比率（分子）の構造'!K$44</f>
        <v>232</v>
      </c>
      <c r="I63" s="175"/>
      <c r="J63" s="175"/>
      <c r="K63" s="175">
        <f>'将来負担比率（分子）の構造'!L$44</f>
        <v>278</v>
      </c>
      <c r="L63" s="175"/>
      <c r="M63" s="175"/>
      <c r="N63" s="175">
        <f>'将来負担比率（分子）の構造'!M$44</f>
        <v>243</v>
      </c>
      <c r="O63" s="175"/>
      <c r="P63" s="175"/>
    </row>
    <row r="64" spans="1:16" x14ac:dyDescent="0.15">
      <c r="A64" s="175" t="s">
        <v>34</v>
      </c>
      <c r="B64" s="175">
        <f>'将来負担比率（分子）の構造'!I$43</f>
        <v>7238</v>
      </c>
      <c r="C64" s="175"/>
      <c r="D64" s="175"/>
      <c r="E64" s="175">
        <f>'将来負担比率（分子）の構造'!J$43</f>
        <v>7457</v>
      </c>
      <c r="F64" s="175"/>
      <c r="G64" s="175"/>
      <c r="H64" s="175">
        <f>'将来負担比率（分子）の構造'!K$43</f>
        <v>7548</v>
      </c>
      <c r="I64" s="175"/>
      <c r="J64" s="175"/>
      <c r="K64" s="175">
        <f>'将来負担比率（分子）の構造'!L$43</f>
        <v>7361</v>
      </c>
      <c r="L64" s="175"/>
      <c r="M64" s="175"/>
      <c r="N64" s="175">
        <f>'将来負担比率（分子）の構造'!M$43</f>
        <v>7140</v>
      </c>
      <c r="O64" s="175"/>
      <c r="P64" s="175"/>
    </row>
    <row r="65" spans="1:16" x14ac:dyDescent="0.15">
      <c r="A65" s="175" t="s">
        <v>33</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32</v>
      </c>
      <c r="B66" s="175">
        <f>'将来負担比率（分子）の構造'!I$41</f>
        <v>11526</v>
      </c>
      <c r="C66" s="175"/>
      <c r="D66" s="175"/>
      <c r="E66" s="175">
        <f>'将来負担比率（分子）の構造'!J$41</f>
        <v>14653</v>
      </c>
      <c r="F66" s="175"/>
      <c r="G66" s="175"/>
      <c r="H66" s="175">
        <f>'将来負担比率（分子）の構造'!K$41</f>
        <v>14383</v>
      </c>
      <c r="I66" s="175"/>
      <c r="J66" s="175"/>
      <c r="K66" s="175">
        <f>'将来負担比率（分子）の構造'!L$41</f>
        <v>15165</v>
      </c>
      <c r="L66" s="175"/>
      <c r="M66" s="175"/>
      <c r="N66" s="175">
        <f>'将来負担比率（分子）の構造'!M$41</f>
        <v>15555</v>
      </c>
      <c r="O66" s="175"/>
      <c r="P66" s="175"/>
    </row>
    <row r="67" spans="1:16" x14ac:dyDescent="0.15">
      <c r="A67" s="175" t="s">
        <v>76</v>
      </c>
      <c r="B67" s="175" t="e">
        <f>NA()</f>
        <v>#N/A</v>
      </c>
      <c r="C67" s="175">
        <f>IF(ISNUMBER('将来負担比率（分子）の構造'!I$53), IF('将来負担比率（分子）の構造'!I$53 &lt; 0, 0, '将来負担比率（分子）の構造'!I$53), NA())</f>
        <v>5947</v>
      </c>
      <c r="D67" s="175" t="e">
        <f>NA()</f>
        <v>#N/A</v>
      </c>
      <c r="E67" s="175" t="e">
        <f>NA()</f>
        <v>#N/A</v>
      </c>
      <c r="F67" s="175">
        <f>IF(ISNUMBER('将来負担比率（分子）の構造'!J$53), IF('将来負担比率（分子）の構造'!J$53 &lt; 0, 0, '将来負担比率（分子）の構造'!J$53), NA())</f>
        <v>9032</v>
      </c>
      <c r="G67" s="175" t="e">
        <f>NA()</f>
        <v>#N/A</v>
      </c>
      <c r="H67" s="175" t="e">
        <f>NA()</f>
        <v>#N/A</v>
      </c>
      <c r="I67" s="175">
        <f>IF(ISNUMBER('将来負担比率（分子）の構造'!K$53), IF('将来負担比率（分子）の構造'!K$53 &lt; 0, 0, '将来負担比率（分子）の構造'!K$53), NA())</f>
        <v>9260</v>
      </c>
      <c r="J67" s="175" t="e">
        <f>NA()</f>
        <v>#N/A</v>
      </c>
      <c r="K67" s="175" t="e">
        <f>NA()</f>
        <v>#N/A</v>
      </c>
      <c r="L67" s="175">
        <f>IF(ISNUMBER('将来負担比率（分子）の構造'!L$53), IF('将来負担比率（分子）の構造'!L$53 &lt; 0, 0, '将来負担比率（分子）の構造'!L$53), NA())</f>
        <v>8783</v>
      </c>
      <c r="M67" s="175" t="e">
        <f>NA()</f>
        <v>#N/A</v>
      </c>
      <c r="N67" s="175" t="e">
        <f>NA()</f>
        <v>#N/A</v>
      </c>
      <c r="O67" s="175">
        <f>IF(ISNUMBER('将来負担比率（分子）の構造'!M$53), IF('将来負担比率（分子）の構造'!M$53 &lt; 0, 0, '将来負担比率（分子）の構造'!M$53), NA())</f>
        <v>8900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1234</v>
      </c>
      <c r="C72" s="179">
        <f>基金残高に係る経年分析!G55</f>
        <v>1549</v>
      </c>
      <c r="D72" s="179">
        <f>基金残高に係る経年分析!H55</f>
        <v>1808</v>
      </c>
    </row>
    <row r="73" spans="1:16" x14ac:dyDescent="0.15">
      <c r="A73" s="178" t="s">
        <v>79</v>
      </c>
      <c r="B73" s="179">
        <f>基金残高に係る経年分析!F56</f>
        <v>173</v>
      </c>
      <c r="C73" s="179">
        <f>基金残高に係る経年分析!G56</f>
        <v>391</v>
      </c>
      <c r="D73" s="179">
        <f>基金残高に係る経年分析!H56</f>
        <v>391</v>
      </c>
    </row>
    <row r="74" spans="1:16" x14ac:dyDescent="0.15">
      <c r="A74" s="178" t="s">
        <v>80</v>
      </c>
      <c r="B74" s="179">
        <f>基金残高に係る経年分析!F57</f>
        <v>187</v>
      </c>
      <c r="C74" s="179">
        <f>基金残高に係る経年分析!G57</f>
        <v>349</v>
      </c>
      <c r="D74" s="179">
        <f>基金残高に係る経年分析!H57</f>
        <v>439</v>
      </c>
    </row>
  </sheetData>
  <sheetProtection algorithmName="SHA-512" hashValue="9BKZv+2PbOjaOtjXUj31fRvxkhhaxrQiBf4isO58ynd4k0nETIVqSr8fUi9cVFuOMSj44pzyvif/cyle2XKcJg==" saltValue="+aRVDmH2mL3Bg1PW+MZ/g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稲葉　泰輔</cp:lastModifiedBy>
  <cp:lastPrinted>2024-03-15T10:03:15Z</cp:lastPrinted>
  <dcterms:created xsi:type="dcterms:W3CDTF">2024-03-14T02:56:50Z</dcterms:created>
  <dcterms:modified xsi:type="dcterms:W3CDTF">2024-03-22T06:45:38Z</dcterms:modified>
  <cp:category/>
</cp:coreProperties>
</file>