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
    </mc:Choice>
  </mc:AlternateContent>
  <workbookProtection workbookAlgorithmName="SHA-512" workbookHashValue="3fvMg5lo0h/Z/PCYmmJWLnv3OO9WnB2drESOnKyTk5K9Mxu8g433/tVeYRS4pv8oMTm7wzI2l/mWZDZFS6aNJA==" workbookSaltValue="VAmWUNeohaklVgU5leuxcw==" workbookSpinCount="100000" lockStructure="1"/>
  <bookViews>
    <workbookView xWindow="-120" yWindow="-120" windowWidth="20730"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Q6" i="5"/>
  <c r="P6" i="5"/>
  <c r="P10" i="4" s="1"/>
  <c r="O6" i="5"/>
  <c r="I10" i="4" s="1"/>
  <c r="N6" i="5"/>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I85" i="4"/>
  <c r="H85" i="4"/>
  <c r="AT10" i="4"/>
  <c r="AL10" i="4"/>
  <c r="W10" i="4"/>
  <c r="B10" i="4"/>
  <c r="BB8" i="4"/>
  <c r="AT8" i="4"/>
  <c r="AL8" i="4"/>
  <c r="AD8" i="4"/>
  <c r="W8" i="4"/>
  <c r="P8" i="4"/>
  <c r="B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<sst xmlns="http://schemas.openxmlformats.org/spreadsheetml/2006/main" count="228" uniqueCount="114">
  <si>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</si>
  <si>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</si>
  <si>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</si>
  <si>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</si>
  <si>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</si>
  <si>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</si>
  <si>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</si>
  <si>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</si>
  <si>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</si>
  <si>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</si>
  <si>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</si>
  <si>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</si>
  <si>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</si>
  <si>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</si>
  <si>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</si>
  <si>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</si>
  <si>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</si>
  <si>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</si>
  <si>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</si>
  <si>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</si>
  <si>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</si>
  <si>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</si>
  <si>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</si>
  <si>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</si>
  <si>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</si>
  <si>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</si>
  <si>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</si>
  <si>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</si>
  <si>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</si>
  <si>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</si>
  <si>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</si>
  <si>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</si>
  <si>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</si>
  <si>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</si>
  <si>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</si>
  <si>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</si>
  <si>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</si>
  <si>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</si>
  <si>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</si>
  <si>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</si>
  <si>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</si>
  <si>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</si>
  <si>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</si>
  <si>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</si>
  <si>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</si>
  <si>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</si>
  <si>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</si>
  <si>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</si>
  <si>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</si>
  <si>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</si>
  <si>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</si>
  <si>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</si>
  <si>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</si>
  <si>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</si>
  <si>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</si>
  <si>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</si>
  <si>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</si>
  <si>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</si>
  <si>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</si>
  <si>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</si>
  <si>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</si>
  <si>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</si>
  <si>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</si>
  <si>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</si>
  <si>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</si>
  <si>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</si>
  <si>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</si>
  <si>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</si>
  <si>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</si>
  <si>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</si>
  <si>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</si>
  <si>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</si>
  <si>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</si>
  <si>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</si>
  <si>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</si>
  <si>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</si>
  <si>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</si>
  <si>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</si>
  <si>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</si>
  <si>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</si>
  <si>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</si>
  <si>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</si>
  <si>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</si>
  <si>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</si>
  <si>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</si>
  <si>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</si>
  <si>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</si>
  <si>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</si>
  <si>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</si>
  <si>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</si>
  <si>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</si>
  <si>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</si>
  <si>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</si>
  <si>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春日井市</t>
  </si>
  <si>
    <t>法適用</t>
  </si>
  <si>
    <t>水道事業</t>
  </si>
  <si>
    <t>末端給水事業</t>
  </si>
  <si>
    <t>A1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</si>
  <si>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</si>
  <si>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</si>
  <si>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</si>
  <si>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</si>
  <si>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</si>
  <si>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</si>
  <si>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</si>
  <si>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</si>
  <si>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</si>
  <si>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</si>
  <si>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</si>
  <si>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</si>
  <si>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</si>
  <si>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は、管路耐震化、老朽管更新及び受託工事等が増加したことに伴い償却資産が増加しましたが、減価償却累計額の増加が多かったことにより増加し、全国平均及び類似団体平均を上回っています。
　「②管路経年化率」は、土地区画整理等により布設した管路が、耐用年数を経過し始めていることにより増加傾向となっていますが、全国平均及び類似団体平均を下回っています。
　「③管路更新率」は、管路耐震化、老朽管更新工事を進めたことにより増加しましたが、全国平均及び類似団体平均を下回っています。
　有形固定資産減価償却率及び管路経年化率は、増加傾向であり、管路更新率は、全国平均及び類似団体平均を下回っていることから、管路の更新を計画的に進める必要があります。</t>
    <rPh sb="3" eb="5">
      <t>ユウケイ</t>
    </rPh>
    <rPh sb="5" eb="7">
      <t>コテイ</t>
    </rPh>
    <rPh sb="7" eb="9">
      <t>シサン</t>
    </rPh>
    <rPh sb="9" eb="11">
      <t>ゲンカ</t>
    </rPh>
    <rPh sb="11" eb="13">
      <t>ショウキャク</t>
    </rPh>
    <rPh sb="13" eb="14">
      <t>リツ</t>
    </rPh>
    <rPh sb="28" eb="29">
      <t>オヨ</t>
    </rPh>
    <rPh sb="82" eb="84">
      <t>ゼンコク</t>
    </rPh>
    <rPh sb="84" eb="86">
      <t>ヘイキン</t>
    </rPh>
    <rPh sb="86" eb="87">
      <t>オヨ</t>
    </rPh>
    <rPh sb="88" eb="92">
      <t>ルイジダンタイ</t>
    </rPh>
    <rPh sb="92" eb="94">
      <t>ヘイキン</t>
    </rPh>
    <rPh sb="107" eb="109">
      <t>カンロ</t>
    </rPh>
    <rPh sb="109" eb="112">
      <t>ケイネンカ</t>
    </rPh>
    <rPh sb="112" eb="113">
      <t>リツ</t>
    </rPh>
    <rPh sb="116" eb="118">
      <t>トチ</t>
    </rPh>
    <rPh sb="118" eb="120">
      <t>クカク</t>
    </rPh>
    <rPh sb="120" eb="122">
      <t>セイリ</t>
    </rPh>
    <rPh sb="122" eb="123">
      <t>トウ</t>
    </rPh>
    <rPh sb="126" eb="128">
      <t>フセツ</t>
    </rPh>
    <rPh sb="130" eb="132">
      <t>カンロ</t>
    </rPh>
    <rPh sb="134" eb="136">
      <t>タイヨウ</t>
    </rPh>
    <rPh sb="136" eb="138">
      <t>ネンスウ</t>
    </rPh>
    <rPh sb="139" eb="141">
      <t>ケイカ</t>
    </rPh>
    <rPh sb="142" eb="143">
      <t>ハジ</t>
    </rPh>
    <rPh sb="152" eb="154">
      <t>ゾウカ</t>
    </rPh>
    <rPh sb="154" eb="156">
      <t>ケイコウ</t>
    </rPh>
    <rPh sb="165" eb="167">
      <t>ゼンコク</t>
    </rPh>
    <rPh sb="167" eb="169">
      <t>ヘイキン</t>
    </rPh>
    <rPh sb="169" eb="170">
      <t>オヨ</t>
    </rPh>
    <rPh sb="171" eb="173">
      <t>ルイジ</t>
    </rPh>
    <rPh sb="173" eb="175">
      <t>ダンタイ</t>
    </rPh>
    <rPh sb="175" eb="177">
      <t>ヘイキン</t>
    </rPh>
    <rPh sb="178" eb="180">
      <t>シタマワ</t>
    </rPh>
    <rPh sb="190" eb="192">
      <t>カンロ</t>
    </rPh>
    <rPh sb="192" eb="194">
      <t>コウシン</t>
    </rPh>
    <rPh sb="194" eb="195">
      <t>リツ</t>
    </rPh>
    <rPh sb="228" eb="230">
      <t>ゼンコク</t>
    </rPh>
    <rPh sb="230" eb="232">
      <t>ヘイキン</t>
    </rPh>
    <rPh sb="232" eb="233">
      <t>オヨ</t>
    </rPh>
    <rPh sb="234" eb="236">
      <t>ルイジ</t>
    </rPh>
    <rPh sb="236" eb="238">
      <t>ダンタイ</t>
    </rPh>
    <rPh sb="238" eb="240">
      <t>ヘイキン</t>
    </rPh>
    <rPh sb="241" eb="243">
      <t>シタマワ</t>
    </rPh>
    <rPh sb="262" eb="263">
      <t>オヨ</t>
    </rPh>
    <rPh sb="264" eb="266">
      <t>カンロ</t>
    </rPh>
    <rPh sb="266" eb="269">
      <t>ケイネンカ</t>
    </rPh>
    <rPh sb="269" eb="270">
      <t>リツ</t>
    </rPh>
    <rPh sb="272" eb="274">
      <t>ゾウカ</t>
    </rPh>
    <rPh sb="274" eb="276">
      <t>ケイコウ</t>
    </rPh>
    <rPh sb="291" eb="292">
      <t>オヨ</t>
    </rPh>
    <rPh sb="293" eb="295">
      <t>ルイジ</t>
    </rPh>
    <rPh sb="295" eb="297">
      <t>ダンタイ</t>
    </rPh>
    <rPh sb="297" eb="299">
      <t>ヘイキン</t>
    </rPh>
    <rPh sb="300" eb="302">
      <t>シタマワ</t>
    </rPh>
    <rPh sb="311" eb="313">
      <t>カンロ</t>
    </rPh>
    <rPh sb="314" eb="316">
      <t>コウシン</t>
    </rPh>
    <rPh sb="317" eb="320">
      <t>ケイカクテキ</t>
    </rPh>
    <rPh sb="321" eb="322">
      <t>スス</t>
    </rPh>
    <rPh sb="324" eb="326">
      <t>ヒツヨウ</t>
    </rPh>
    <phoneticPr fontId="16"/>
  </si>
  <si>
    <t>　「①経常収支比率」「⑤料金回収率」「⑥給水原価」は、平成30年度において廻間送水場及び廻間送水場関連施設の廃止による資産減耗費など費用が増加したことにより、変動が大きくなっています。経常収支比率や料金回収率が緩慢な回復となっているのは、給水収益の減少、知多配水場整備事業等の減価償却費などの費用が増加していることによるもので、類似団体平均より下回っていますが、給水原価は全国平均及び類似団体平均よりも低くなっています。
　「②累積欠損金比率」は、平成25年度からは発生していません。
　「③流動比率」は、受託工事が増えたことに伴う未収金及び現金・預金の増加によるものであり、全国平均及び類似団体平均を上回り、短期的な債務に対する支払能力は確保しています。
　「④企業債残高対給水収益比率」は、新たな借入れを行っていないため減少しており、全国平均及び類似団体平均を下回り、長期的な経営の安定性も図っています。
　「⑦施設利用率」の減少は、有収水量の減少により配水量が減少したことによるものですが、全国平均及び類似団体平均を上回っています。
　「⑧有収率」は、不明水の増加により類似団体平均を下回っており、年々減少傾向となっているため、不明水減少に向けての対策を進めています。</t>
    <rPh sb="3" eb="5">
      <t>ケイジョウ</t>
    </rPh>
    <rPh sb="5" eb="7">
      <t>シュウシ</t>
    </rPh>
    <rPh sb="7" eb="9">
      <t>ヒリツ</t>
    </rPh>
    <rPh sb="12" eb="14">
      <t>リョウキン</t>
    </rPh>
    <rPh sb="14" eb="16">
      <t>カイシュウ</t>
    </rPh>
    <rPh sb="16" eb="17">
      <t>リツ</t>
    </rPh>
    <rPh sb="20" eb="22">
      <t>キュウスイ</t>
    </rPh>
    <rPh sb="22" eb="24">
      <t>ゲンカ</t>
    </rPh>
    <rPh sb="27" eb="29">
      <t>ヘイセイ</t>
    </rPh>
    <rPh sb="31" eb="33">
      <t>ネンド</t>
    </rPh>
    <rPh sb="37" eb="39">
      <t>ハザマ</t>
    </rPh>
    <rPh sb="39" eb="41">
      <t>ソウスイ</t>
    </rPh>
    <rPh sb="41" eb="42">
      <t>ジョウ</t>
    </rPh>
    <rPh sb="42" eb="43">
      <t>オヨ</t>
    </rPh>
    <rPh sb="44" eb="46">
      <t>ハザマ</t>
    </rPh>
    <rPh sb="46" eb="48">
      <t>ソウスイ</t>
    </rPh>
    <rPh sb="48" eb="49">
      <t>ジョウ</t>
    </rPh>
    <rPh sb="49" eb="51">
      <t>カンレン</t>
    </rPh>
    <rPh sb="51" eb="53">
      <t>シセツ</t>
    </rPh>
    <rPh sb="54" eb="56">
      <t>ハイシ</t>
    </rPh>
    <rPh sb="59" eb="61">
      <t>シサン</t>
    </rPh>
    <rPh sb="61" eb="63">
      <t>ゲンモウ</t>
    </rPh>
    <rPh sb="63" eb="64">
      <t>ヒ</t>
    </rPh>
    <rPh sb="66" eb="68">
      <t>ヒヨウ</t>
    </rPh>
    <rPh sb="69" eb="71">
      <t>ゾウカ</t>
    </rPh>
    <rPh sb="79" eb="81">
      <t>ヘンドウ</t>
    </rPh>
    <rPh sb="82" eb="83">
      <t>オオ</t>
    </rPh>
    <rPh sb="164" eb="166">
      <t>ルイジ</t>
    </rPh>
    <rPh sb="181" eb="183">
      <t>キュウスイ</t>
    </rPh>
    <rPh sb="183" eb="185">
      <t>ゲンカ</t>
    </rPh>
    <rPh sb="186" eb="188">
      <t>ゼンコク</t>
    </rPh>
    <rPh sb="188" eb="190">
      <t>ヘイキン</t>
    </rPh>
    <rPh sb="190" eb="191">
      <t>オヨ</t>
    </rPh>
    <rPh sb="192" eb="194">
      <t>ルイジ</t>
    </rPh>
    <rPh sb="194" eb="196">
      <t>ダンタイ</t>
    </rPh>
    <rPh sb="196" eb="198">
      <t>ヘイキン</t>
    </rPh>
    <rPh sb="201" eb="202">
      <t>ヒク</t>
    </rPh>
    <rPh sb="214" eb="216">
      <t>ルイセキ</t>
    </rPh>
    <rPh sb="216" eb="219">
      <t>ケッソンキン</t>
    </rPh>
    <rPh sb="219" eb="221">
      <t>ヒリツ</t>
    </rPh>
    <rPh sb="224" eb="226">
      <t>ヘイセイ</t>
    </rPh>
    <rPh sb="228" eb="230">
      <t>ネンド</t>
    </rPh>
    <rPh sb="233" eb="235">
      <t>ハッセイ</t>
    </rPh>
    <rPh sb="246" eb="248">
      <t>リュウドウ</t>
    </rPh>
    <rPh sb="248" eb="250">
      <t>ヒリツ</t>
    </rPh>
    <rPh sb="253" eb="255">
      <t>ジュタク</t>
    </rPh>
    <rPh sb="255" eb="257">
      <t>コウジ</t>
    </rPh>
    <rPh sb="258" eb="259">
      <t>フ</t>
    </rPh>
    <rPh sb="264" eb="265">
      <t>トモナ</t>
    </rPh>
    <rPh sb="266" eb="269">
      <t>ミシュウキン</t>
    </rPh>
    <rPh sb="269" eb="270">
      <t>オヨ</t>
    </rPh>
    <rPh sb="271" eb="273">
      <t>ゲンキン</t>
    </rPh>
    <rPh sb="274" eb="276">
      <t>ヨキン</t>
    </rPh>
    <rPh sb="277" eb="279">
      <t>ゾウカ</t>
    </rPh>
    <rPh sb="288" eb="290">
      <t>ゼンコク</t>
    </rPh>
    <rPh sb="290" eb="292">
      <t>ヘイキン</t>
    </rPh>
    <rPh sb="292" eb="293">
      <t>オヨ</t>
    </rPh>
    <rPh sb="294" eb="296">
      <t>ルイジ</t>
    </rPh>
    <rPh sb="296" eb="298">
      <t>ダンタイ</t>
    </rPh>
    <rPh sb="298" eb="300">
      <t>ヘイキン</t>
    </rPh>
    <rPh sb="301" eb="303">
      <t>ウワマワ</t>
    </rPh>
    <rPh sb="305" eb="307">
      <t>タンキ</t>
    </rPh>
    <rPh sb="307" eb="308">
      <t>テキ</t>
    </rPh>
    <rPh sb="309" eb="311">
      <t>サイム</t>
    </rPh>
    <rPh sb="312" eb="313">
      <t>タイ</t>
    </rPh>
    <rPh sb="315" eb="317">
      <t>シハライ</t>
    </rPh>
    <rPh sb="317" eb="319">
      <t>ノウリョク</t>
    </rPh>
    <rPh sb="320" eb="322">
      <t>カクホ</t>
    </rPh>
    <rPh sb="332" eb="334">
      <t>キギョウ</t>
    </rPh>
    <rPh sb="334" eb="335">
      <t>サイ</t>
    </rPh>
    <rPh sb="335" eb="336">
      <t>ザン</t>
    </rPh>
    <rPh sb="336" eb="337">
      <t>ダカ</t>
    </rPh>
    <rPh sb="337" eb="338">
      <t>タイ</t>
    </rPh>
    <rPh sb="338" eb="340">
      <t>キュウスイ</t>
    </rPh>
    <rPh sb="340" eb="342">
      <t>シュウエキ</t>
    </rPh>
    <rPh sb="342" eb="344">
      <t>ヒリツ</t>
    </rPh>
    <rPh sb="347" eb="348">
      <t>アラ</t>
    </rPh>
    <rPh sb="350" eb="352">
      <t>カリイ</t>
    </rPh>
    <rPh sb="354" eb="355">
      <t>オコナ</t>
    </rPh>
    <rPh sb="362" eb="364">
      <t>ゲンショウ</t>
    </rPh>
    <rPh sb="369" eb="371">
      <t>ゼンコク</t>
    </rPh>
    <rPh sb="371" eb="373">
      <t>ヘイキン</t>
    </rPh>
    <rPh sb="373" eb="374">
      <t>オヨ</t>
    </rPh>
    <rPh sb="375" eb="377">
      <t>ルイジ</t>
    </rPh>
    <rPh sb="377" eb="379">
      <t>ダンタイ</t>
    </rPh>
    <rPh sb="379" eb="381">
      <t>ヘイキン</t>
    </rPh>
    <rPh sb="382" eb="384">
      <t>シタマワ</t>
    </rPh>
    <rPh sb="386" eb="389">
      <t>チョウキテキ</t>
    </rPh>
    <rPh sb="390" eb="392">
      <t>ケイエイ</t>
    </rPh>
    <rPh sb="393" eb="396">
      <t>アンテイセイ</t>
    </rPh>
    <rPh sb="397" eb="398">
      <t>ハカ</t>
    </rPh>
    <rPh sb="408" eb="410">
      <t>シセツ</t>
    </rPh>
    <rPh sb="410" eb="413">
      <t>リヨウリツ</t>
    </rPh>
    <rPh sb="415" eb="417">
      <t>ゲンショウ</t>
    </rPh>
    <rPh sb="419" eb="421">
      <t>ユウシュウ</t>
    </rPh>
    <rPh sb="421" eb="423">
      <t>スイリョウ</t>
    </rPh>
    <rPh sb="424" eb="426">
      <t>ゲンショウ</t>
    </rPh>
    <rPh sb="429" eb="431">
      <t>ハイスイ</t>
    </rPh>
    <rPh sb="431" eb="432">
      <t>リョウ</t>
    </rPh>
    <rPh sb="433" eb="435">
      <t>ゲンショウ</t>
    </rPh>
    <rPh sb="448" eb="450">
      <t>ゼンコク</t>
    </rPh>
    <rPh sb="450" eb="452">
      <t>ヘイキン</t>
    </rPh>
    <rPh sb="452" eb="453">
      <t>オヨ</t>
    </rPh>
    <rPh sb="454" eb="456">
      <t>ルイジ</t>
    </rPh>
    <rPh sb="456" eb="458">
      <t>ダンタイ</t>
    </rPh>
    <rPh sb="458" eb="460">
      <t>ヘイキン</t>
    </rPh>
    <rPh sb="461" eb="463">
      <t>ウワマワ</t>
    </rPh>
    <rPh sb="473" eb="476">
      <t>ユウシュウリツ</t>
    </rPh>
    <rPh sb="479" eb="481">
      <t>フメイ</t>
    </rPh>
    <rPh sb="481" eb="482">
      <t>スイ</t>
    </rPh>
    <rPh sb="483" eb="485">
      <t>ゾウカ</t>
    </rPh>
    <rPh sb="488" eb="490">
      <t>ルイジ</t>
    </rPh>
    <rPh sb="490" eb="492">
      <t>ダンタイ</t>
    </rPh>
    <rPh sb="492" eb="494">
      <t>ヘイキン</t>
    </rPh>
    <rPh sb="495" eb="496">
      <t>シタ</t>
    </rPh>
    <rPh sb="502" eb="504">
      <t>ネンネン</t>
    </rPh>
    <rPh sb="504" eb="506">
      <t>ゲンショウ</t>
    </rPh>
    <rPh sb="506" eb="508">
      <t>ケイコウ</t>
    </rPh>
    <phoneticPr fontId="16"/>
  </si>
  <si>
    <t>　春日井市水道事業は、平成29年度に経営戦略を策定し、事業の効率化、施設規模の適正化など経営改善に取り組んでいます。
　施設は、経営戦略に基づき順次更新予定であり、管路は、耐震化や経年化が進んでいる管路のダウンサイジングによる更新などを含めた水道施設最適化計画の策定を行いました。また、漏水調査は、調査区域の選定を工夫し、不明水減少に向け取り組んでいます。
　経営戦略については、ＰＤＣＡサイクルを活用し進捗管理を行い、令和４年頃に見直しを予定しています。</t>
    <rPh sb="1" eb="5">
      <t>カスガイシ</t>
    </rPh>
    <rPh sb="5" eb="7">
      <t>スイドウ</t>
    </rPh>
    <rPh sb="7" eb="9">
      <t>ジギョウ</t>
    </rPh>
    <rPh sb="11" eb="13">
      <t>ヘイセイ</t>
    </rPh>
    <rPh sb="15" eb="17">
      <t>ネンド</t>
    </rPh>
    <rPh sb="18" eb="20">
      <t>ケイエイ</t>
    </rPh>
    <rPh sb="20" eb="22">
      <t>センリャク</t>
    </rPh>
    <rPh sb="23" eb="25">
      <t>サクテイ</t>
    </rPh>
    <rPh sb="27" eb="29">
      <t>ジギョウ</t>
    </rPh>
    <rPh sb="30" eb="33">
      <t>コウリツカ</t>
    </rPh>
    <rPh sb="34" eb="36">
      <t>シセツ</t>
    </rPh>
    <rPh sb="36" eb="38">
      <t>キボ</t>
    </rPh>
    <rPh sb="39" eb="42">
      <t>テキセイカ</t>
    </rPh>
    <rPh sb="44" eb="46">
      <t>ケイエイ</t>
    </rPh>
    <rPh sb="46" eb="48">
      <t>カイゼン</t>
    </rPh>
    <rPh sb="49" eb="50">
      <t>ト</t>
    </rPh>
    <rPh sb="51" eb="52">
      <t>ク</t>
    </rPh>
    <rPh sb="60" eb="62">
      <t>シセツ</t>
    </rPh>
    <rPh sb="64" eb="66">
      <t>ケイエイ</t>
    </rPh>
    <rPh sb="66" eb="68">
      <t>センリャク</t>
    </rPh>
    <rPh sb="69" eb="70">
      <t>モト</t>
    </rPh>
    <rPh sb="72" eb="74">
      <t>ジュンジ</t>
    </rPh>
    <rPh sb="74" eb="76">
      <t>コウシン</t>
    </rPh>
    <rPh sb="76" eb="78">
      <t>ヨテイ</t>
    </rPh>
    <rPh sb="82" eb="84">
      <t>カンロ</t>
    </rPh>
    <rPh sb="113" eb="115">
      <t>コウシン</t>
    </rPh>
    <rPh sb="118" eb="119">
      <t>フク</t>
    </rPh>
    <rPh sb="128" eb="130">
      <t>ケイカク</t>
    </rPh>
    <rPh sb="131" eb="133">
      <t>サクテイ</t>
    </rPh>
    <rPh sb="134" eb="135">
      <t>オコナ</t>
    </rPh>
    <rPh sb="143" eb="145">
      <t>ロウスイ</t>
    </rPh>
    <rPh sb="145" eb="147">
      <t>チョウサ</t>
    </rPh>
    <rPh sb="149" eb="151">
      <t>チョウサ</t>
    </rPh>
    <rPh sb="151" eb="153">
      <t>クイキ</t>
    </rPh>
    <rPh sb="154" eb="156">
      <t>センテイ</t>
    </rPh>
    <rPh sb="157" eb="159">
      <t>クフウ</t>
    </rPh>
    <rPh sb="161" eb="163">
      <t>フメイ</t>
    </rPh>
    <rPh sb="163" eb="164">
      <t>スイ</t>
    </rPh>
    <rPh sb="164" eb="166">
      <t>ゲンショウ</t>
    </rPh>
    <rPh sb="167" eb="168">
      <t>ム</t>
    </rPh>
    <rPh sb="169" eb="170">
      <t>ト</t>
    </rPh>
    <rPh sb="171" eb="172">
      <t>ク</t>
    </rPh>
    <rPh sb="180" eb="182">
      <t>ケイエイ</t>
    </rPh>
    <rPh sb="182" eb="184">
      <t>センリャク</t>
    </rPh>
    <rPh sb="199" eb="201">
      <t>カツヨウ</t>
    </rPh>
    <rPh sb="202" eb="204">
      <t>シンチョク</t>
    </rPh>
    <rPh sb="204" eb="206">
      <t>カンリ</t>
    </rPh>
    <rPh sb="207" eb="208">
      <t>オコナ</t>
    </rPh>
    <rPh sb="210" eb="212">
      <t>レイワ</t>
    </rPh>
    <rPh sb="213" eb="214">
      <t>ネン</t>
    </rPh>
    <rPh sb="214" eb="215">
      <t>ゴロ</t>
    </rPh>
    <rPh sb="216" eb="218">
      <t>ミナオ</t>
    </rPh>
    <rPh sb="220" eb="222">
      <t>ヨテイ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</si>
</sst>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3"/>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c:v>
                </c:pt>
                <c:pt idx="1">
                  <c:v>0.46</c:v>
                </c:pt>
                <c:pt idx="2">
                  <c:v>0.3</c:v>
                </c:pt>
                <c:pt idx="3">
                  <c:v>0.09</c:v>
                </c:pt>
                <c:pt idx="4">
                  <c:v>0.61</c:v>
                </c:pt>
              </c:numCache>
            </c:numRef>
          </c:val>
          <c:extLst>
            <c:ext xmlns:c16="http://schemas.microsoft.com/office/drawing/2014/chart" uri="{C3380CC4-5D6E-409C-BE32-E72D297353CC}">
              <c16:uniqueId val="{00000000-0BB1-4201-96DF-5FFD49F0284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0.73</c:v>
                </c:pt>
                <c:pt idx="2">
                  <c:v>0.74</c:v>
                </c:pt>
                <c:pt idx="3">
                  <c:v>0.75</c:v>
                </c:pt>
                <c:pt idx="4">
                  <c:v>0.73</c:v>
                </c:pt>
              </c:numCache>
            </c:numRef>
          </c:val>
          <c:smooth val="0"/>
          <c:extLst>
            <c:ext xmlns:c16="http://schemas.microsoft.com/office/drawing/2014/chart" uri="{C3380CC4-5D6E-409C-BE32-E72D297353CC}">
              <c16:uniqueId val="{00000001-0BB1-4201-96DF-5FFD49F0284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67.3</c:v>
                </c:pt>
                <c:pt idx="1">
                  <c:v>68.42</c:v>
                </c:pt>
                <c:pt idx="2">
                  <c:v>68.7</c:v>
                </c:pt>
                <c:pt idx="3">
                  <c:v>70.81</c:v>
                </c:pt>
                <c:pt idx="4">
                  <c:v>70.27</c:v>
                </c:pt>
              </c:numCache>
            </c:numRef>
          </c:val>
          <c:extLst>
            <c:ext xmlns:c16="http://schemas.microsoft.com/office/drawing/2014/chart" uri="{C3380CC4-5D6E-409C-BE32-E72D297353CC}">
              <c16:uniqueId val="{00000000-FEC8-4715-9C68-8D30A911AAA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63.03</c:v>
                </c:pt>
                <c:pt idx="1">
                  <c:v>63.18</c:v>
                </c:pt>
                <c:pt idx="2">
                  <c:v>63.54</c:v>
                </c:pt>
                <c:pt idx="3">
                  <c:v>63.53</c:v>
                </c:pt>
                <c:pt idx="4">
                  <c:v>63.16</c:v>
                </c:pt>
              </c:numCache>
            </c:numRef>
          </c:val>
          <c:smooth val="0"/>
          <c:extLst>
            <c:ext xmlns:c16="http://schemas.microsoft.com/office/drawing/2014/chart" uri="{C3380CC4-5D6E-409C-BE32-E72D297353CC}">
              <c16:uniqueId val="{00000001-FEC8-4715-9C68-8D30A911AAA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93.09</c:v>
                </c:pt>
                <c:pt idx="1">
                  <c:v>92.39</c:v>
                </c:pt>
                <c:pt idx="2">
                  <c:v>91.69</c:v>
                </c:pt>
                <c:pt idx="3">
                  <c:v>91.25</c:v>
                </c:pt>
                <c:pt idx="4">
                  <c:v>90.84</c:v>
                </c:pt>
              </c:numCache>
            </c:numRef>
          </c:val>
          <c:extLst>
            <c:ext xmlns:c16="http://schemas.microsoft.com/office/drawing/2014/chart" uri="{C3380CC4-5D6E-409C-BE32-E72D297353CC}">
              <c16:uniqueId val="{00000000-CFA1-47D1-9267-3BA22D8EC86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91.21</c:v>
                </c:pt>
                <c:pt idx="1">
                  <c:v>91.6</c:v>
                </c:pt>
                <c:pt idx="2">
                  <c:v>91.48</c:v>
                </c:pt>
                <c:pt idx="3">
                  <c:v>91.58</c:v>
                </c:pt>
                <c:pt idx="4">
                  <c:v>91.48</c:v>
                </c:pt>
              </c:numCache>
            </c:numRef>
          </c:val>
          <c:smooth val="0"/>
          <c:extLst>
            <c:ext xmlns:c16="http://schemas.microsoft.com/office/drawing/2014/chart" uri="{C3380CC4-5D6E-409C-BE32-E72D297353CC}">
              <c16:uniqueId val="{00000001-CFA1-47D1-9267-3BA22D8EC86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115.56</c:v>
                </c:pt>
                <c:pt idx="1">
                  <c:v>115.52</c:v>
                </c:pt>
                <c:pt idx="2">
                  <c:v>115.92</c:v>
                </c:pt>
                <c:pt idx="3">
                  <c:v>105.34</c:v>
                </c:pt>
                <c:pt idx="4">
                  <c:v>110.86</c:v>
                </c:pt>
              </c:numCache>
            </c:numRef>
          </c:val>
          <c:extLst>
            <c:ext xmlns:c16="http://schemas.microsoft.com/office/drawing/2014/chart" uri="{C3380CC4-5D6E-409C-BE32-E72D297353CC}">
              <c16:uniqueId val="{00000000-9EA3-45F8-9436-B8684279C13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115.21</c:v>
                </c:pt>
                <c:pt idx="1">
                  <c:v>117.25</c:v>
                </c:pt>
                <c:pt idx="2">
                  <c:v>116.77</c:v>
                </c:pt>
                <c:pt idx="3">
                  <c:v>115.41</c:v>
                </c:pt>
                <c:pt idx="4">
                  <c:v>113.57</c:v>
                </c:pt>
              </c:numCache>
            </c:numRef>
          </c:val>
          <c:smooth val="0"/>
          <c:extLst>
            <c:ext xmlns:c16="http://schemas.microsoft.com/office/drawing/2014/chart" uri="{C3380CC4-5D6E-409C-BE32-E72D297353CC}">
              <c16:uniqueId val="{00000001-9EA3-45F8-9436-B8684279C13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48.31</c:v>
                </c:pt>
                <c:pt idx="1">
                  <c:v>49.32</c:v>
                </c:pt>
                <c:pt idx="2">
                  <c:v>48.27</c:v>
                </c:pt>
                <c:pt idx="3">
                  <c:v>50.07</c:v>
                </c:pt>
                <c:pt idx="4">
                  <c:v>51.6</c:v>
                </c:pt>
              </c:numCache>
            </c:numRef>
          </c:val>
          <c:extLst>
            <c:ext xmlns:c16="http://schemas.microsoft.com/office/drawing/2014/chart" uri="{C3380CC4-5D6E-409C-BE32-E72D297353CC}">
              <c16:uniqueId val="{00000000-D3C9-4C80-889F-3F94D8D086B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48.41</c:v>
                </c:pt>
                <c:pt idx="1">
                  <c:v>49.1</c:v>
                </c:pt>
                <c:pt idx="2">
                  <c:v>49.66</c:v>
                </c:pt>
                <c:pt idx="3">
                  <c:v>50.41</c:v>
                </c:pt>
                <c:pt idx="4">
                  <c:v>51.13</c:v>
                </c:pt>
              </c:numCache>
            </c:numRef>
          </c:val>
          <c:smooth val="0"/>
          <c:extLst>
            <c:ext xmlns:c16="http://schemas.microsoft.com/office/drawing/2014/chart" uri="{C3380CC4-5D6E-409C-BE32-E72D297353CC}">
              <c16:uniqueId val="{00000001-D3C9-4C80-889F-3F94D8D086B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6.5</c:v>
                </c:pt>
                <c:pt idx="1">
                  <c:v>7.5</c:v>
                </c:pt>
                <c:pt idx="2">
                  <c:v>8.89</c:v>
                </c:pt>
                <c:pt idx="3">
                  <c:v>15.86</c:v>
                </c:pt>
                <c:pt idx="4">
                  <c:v>18.489999999999998</c:v>
                </c:pt>
              </c:numCache>
            </c:numRef>
          </c:val>
          <c:extLst>
            <c:ext xmlns:c16="http://schemas.microsoft.com/office/drawing/2014/chart" uri="{C3380CC4-5D6E-409C-BE32-E72D297353CC}">
              <c16:uniqueId val="{00000000-FA7B-407E-AF85-4CADF3AE8C5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16.16</c:v>
                </c:pt>
                <c:pt idx="1">
                  <c:v>17.420000000000002</c:v>
                </c:pt>
                <c:pt idx="2">
                  <c:v>18.940000000000001</c:v>
                </c:pt>
                <c:pt idx="3">
                  <c:v>20.36</c:v>
                </c:pt>
                <c:pt idx="4">
                  <c:v>22.41</c:v>
                </c:pt>
              </c:numCache>
            </c:numRef>
          </c:val>
          <c:smooth val="0"/>
          <c:extLst>
            <c:ext xmlns:c16="http://schemas.microsoft.com/office/drawing/2014/chart" uri="{C3380CC4-5D6E-409C-BE32-E72D297353CC}">
              <c16:uniqueId val="{00000001-FA7B-407E-AF85-4CADF3AE8C5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5F-4C4B-95F9-CACC419F2F0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0.71</c:v>
                </c:pt>
                <c:pt idx="1">
                  <c:v>0</c:v>
                </c:pt>
                <c:pt idx="2">
                  <c:v>0</c:v>
                </c:pt>
                <c:pt idx="3">
                  <c:v>0</c:v>
                </c:pt>
                <c:pt idx="4">
                  <c:v>0</c:v>
                </c:pt>
              </c:numCache>
            </c:numRef>
          </c:val>
          <c:smooth val="0"/>
          <c:extLst>
            <c:ext xmlns:c16="http://schemas.microsoft.com/office/drawing/2014/chart" uri="{C3380CC4-5D6E-409C-BE32-E72D297353CC}">
              <c16:uniqueId val="{00000001-E05F-4C4B-95F9-CACC419F2F0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346.23</c:v>
                </c:pt>
                <c:pt idx="1">
                  <c:v>413.04</c:v>
                </c:pt>
                <c:pt idx="2">
                  <c:v>292.24</c:v>
                </c:pt>
                <c:pt idx="3">
                  <c:v>420.2</c:v>
                </c:pt>
                <c:pt idx="4">
                  <c:v>512.39</c:v>
                </c:pt>
              </c:numCache>
            </c:numRef>
          </c:val>
          <c:extLst>
            <c:ext xmlns:c16="http://schemas.microsoft.com/office/drawing/2014/chart" uri="{C3380CC4-5D6E-409C-BE32-E72D297353CC}">
              <c16:uniqueId val="{00000000-C373-4903-A1CF-D2E0D45B556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241.71</c:v>
                </c:pt>
                <c:pt idx="1">
                  <c:v>249.08</c:v>
                </c:pt>
                <c:pt idx="2">
                  <c:v>254.05</c:v>
                </c:pt>
                <c:pt idx="3">
                  <c:v>258.22000000000003</c:v>
                </c:pt>
                <c:pt idx="4">
                  <c:v>250.03</c:v>
                </c:pt>
              </c:numCache>
            </c:numRef>
          </c:val>
          <c:smooth val="0"/>
          <c:extLst>
            <c:ext xmlns:c16="http://schemas.microsoft.com/office/drawing/2014/chart" uri="{C3380CC4-5D6E-409C-BE32-E72D297353CC}">
              <c16:uniqueId val="{00000001-C373-4903-A1CF-D2E0D45B556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77.94</c:v>
                </c:pt>
                <c:pt idx="1">
                  <c:v>71</c:v>
                </c:pt>
                <c:pt idx="2">
                  <c:v>64.63</c:v>
                </c:pt>
                <c:pt idx="3">
                  <c:v>57.84</c:v>
                </c:pt>
                <c:pt idx="4">
                  <c:v>51.53</c:v>
                </c:pt>
              </c:numCache>
            </c:numRef>
          </c:val>
          <c:extLst>
            <c:ext xmlns:c16="http://schemas.microsoft.com/office/drawing/2014/chart" uri="{C3380CC4-5D6E-409C-BE32-E72D297353CC}">
              <c16:uniqueId val="{00000000-6640-4244-944E-06CB8EC95FC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274.14</c:v>
                </c:pt>
                <c:pt idx="1">
                  <c:v>266.66000000000003</c:v>
                </c:pt>
                <c:pt idx="2">
                  <c:v>258.63</c:v>
                </c:pt>
                <c:pt idx="3">
                  <c:v>255.12</c:v>
                </c:pt>
                <c:pt idx="4">
                  <c:v>254.19</c:v>
                </c:pt>
              </c:numCache>
            </c:numRef>
          </c:val>
          <c:smooth val="0"/>
          <c:extLst>
            <c:ext xmlns:c16="http://schemas.microsoft.com/office/drawing/2014/chart" uri="{C3380CC4-5D6E-409C-BE32-E72D297353CC}">
              <c16:uniqueId val="{00000001-6640-4244-944E-06CB8EC95FC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110.8</c:v>
                </c:pt>
                <c:pt idx="1">
                  <c:v>110.64</c:v>
                </c:pt>
                <c:pt idx="2">
                  <c:v>110.53</c:v>
                </c:pt>
                <c:pt idx="3">
                  <c:v>100.18</c:v>
                </c:pt>
                <c:pt idx="4">
                  <c:v>105.6</c:v>
                </c:pt>
              </c:numCache>
            </c:numRef>
          </c:val>
          <c:extLst>
            <c:ext xmlns:c16="http://schemas.microsoft.com/office/drawing/2014/chart" uri="{C3380CC4-5D6E-409C-BE32-E72D297353CC}">
              <c16:uniqueId val="{00000000-1F15-4B6B-A163-3E20919B75A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108.81</c:v>
                </c:pt>
                <c:pt idx="1">
                  <c:v>110.87</c:v>
                </c:pt>
                <c:pt idx="2">
                  <c:v>110.3</c:v>
                </c:pt>
                <c:pt idx="3">
                  <c:v>109.12</c:v>
                </c:pt>
                <c:pt idx="4">
                  <c:v>107.42</c:v>
                </c:pt>
              </c:numCache>
            </c:numRef>
          </c:val>
          <c:smooth val="0"/>
          <c:extLst>
            <c:ext xmlns:c16="http://schemas.microsoft.com/office/drawing/2014/chart" uri="{C3380CC4-5D6E-409C-BE32-E72D297353CC}">
              <c16:uniqueId val="{00000001-1F15-4B6B-A163-3E20919B75A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128.28</c:v>
                </c:pt>
                <c:pt idx="1">
                  <c:v>128.62</c:v>
                </c:pt>
                <c:pt idx="2">
                  <c:v>128.84</c:v>
                </c:pt>
                <c:pt idx="3">
                  <c:v>142.38999999999999</c:v>
                </c:pt>
                <c:pt idx="4">
                  <c:v>134.74</c:v>
                </c:pt>
              </c:numCache>
            </c:numRef>
          </c:val>
          <c:extLst>
            <c:ext xmlns:c16="http://schemas.microsoft.com/office/drawing/2014/chart" uri="{C3380CC4-5D6E-409C-BE32-E72D297353CC}">
              <c16:uniqueId val="{00000000-1A1A-44BF-A96A-66B31BD900D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152.94999999999999</c:v>
                </c:pt>
                <c:pt idx="1">
                  <c:v>150.54</c:v>
                </c:pt>
                <c:pt idx="2">
                  <c:v>151.85</c:v>
                </c:pt>
                <c:pt idx="3">
                  <c:v>153.88</c:v>
                </c:pt>
                <c:pt idx="4">
                  <c:v>157.19</c:v>
                </c:pt>
              </c:numCache>
            </c:numRef>
          </c:val>
          <c:smooth val="0"/>
          <c:extLst>
            <c:ext xmlns:c16="http://schemas.microsoft.com/office/drawing/2014/chart" uri="{C3380CC4-5D6E-409C-BE32-E72D297353CC}">
              <c16:uniqueId val="{00000001-1A1A-44BF-A96A-66B31BD900D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春日井市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A1</v>
      </c>
      <c r="X8" s="60"/>
      <c r="Y8" s="60"/>
      <c r="Z8" s="60"/>
      <c r="AA8" s="60"/>
      <c r="AB8" s="60"/>
      <c r="AC8" s="60"/>
      <c r="AD8" s="60" t="str">
        <f>データ!$M$6</f>
        <v>非設置</v>
      </c>
      <c r="AE8" s="60"/>
      <c r="AF8" s="60"/>
      <c r="AG8" s="60"/>
      <c r="AH8" s="60"/>
      <c r="AI8" s="60"/>
      <c r="AJ8" s="60"/>
      <c r="AK8" s="4"/>
      <c r="AL8" s="61">
        <f>データ!$R$6</f>
        <v>311338</v>
      </c>
      <c r="AM8" s="61"/>
      <c r="AN8" s="61"/>
      <c r="AO8" s="61"/>
      <c r="AP8" s="61"/>
      <c r="AQ8" s="61"/>
      <c r="AR8" s="61"/>
      <c r="AS8" s="61"/>
      <c r="AT8" s="52">
        <f>データ!$S$6</f>
        <v>92.78</v>
      </c>
      <c r="AU8" s="53"/>
      <c r="AV8" s="53"/>
      <c r="AW8" s="53"/>
      <c r="AX8" s="53"/>
      <c r="AY8" s="53"/>
      <c r="AZ8" s="53"/>
      <c r="BA8" s="53"/>
      <c r="BB8" s="54">
        <f>データ!$T$6</f>
        <v>3355.66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92.14</v>
      </c>
      <c r="J10" s="53"/>
      <c r="K10" s="53"/>
      <c r="L10" s="53"/>
      <c r="M10" s="53"/>
      <c r="N10" s="53"/>
      <c r="O10" s="64"/>
      <c r="P10" s="54">
        <f>データ!$P$6</f>
        <v>100</v>
      </c>
      <c r="Q10" s="54"/>
      <c r="R10" s="54"/>
      <c r="S10" s="54"/>
      <c r="T10" s="54"/>
      <c r="U10" s="54"/>
      <c r="V10" s="54"/>
      <c r="W10" s="61">
        <f>データ!$Q$6</f>
        <v>2167</v>
      </c>
      <c r="X10" s="61"/>
      <c r="Y10" s="61"/>
      <c r="Z10" s="61"/>
      <c r="AA10" s="61"/>
      <c r="AB10" s="61"/>
      <c r="AC10" s="61"/>
      <c r="AD10" s="2"/>
      <c r="AE10" s="2"/>
      <c r="AF10" s="2"/>
      <c r="AG10" s="2"/>
      <c r="AH10" s="4"/>
      <c r="AI10" s="4"/>
      <c r="AJ10" s="4"/>
      <c r="AK10" s="4"/>
      <c r="AL10" s="61">
        <f>データ!$U$6</f>
        <v>311129</v>
      </c>
      <c r="AM10" s="61"/>
      <c r="AN10" s="61"/>
      <c r="AO10" s="61"/>
      <c r="AP10" s="61"/>
      <c r="AQ10" s="61"/>
      <c r="AR10" s="61"/>
      <c r="AS10" s="61"/>
      <c r="AT10" s="52">
        <f>データ!$V$6</f>
        <v>73.63</v>
      </c>
      <c r="AU10" s="53"/>
      <c r="AV10" s="53"/>
      <c r="AW10" s="53"/>
      <c r="AX10" s="53"/>
      <c r="AY10" s="53"/>
      <c r="AZ10" s="53"/>
      <c r="BA10" s="53"/>
      <c r="BB10" s="54">
        <f>データ!$W$6</f>
        <v>4225.57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6"/>
      <c r="BM44" s="77"/>
      <c r="BN44" s="77"/>
      <c r="BO44" s="77"/>
      <c r="BP44" s="77"/>
      <c r="BQ44" s="77"/>
      <c r="BR44" s="77"/>
      <c r="BS44" s="77"/>
      <c r="BT44" s="77"/>
      <c r="BU44" s="77"/>
      <c r="BV44" s="77"/>
      <c r="BW44" s="77"/>
      <c r="BX44" s="77"/>
      <c r="BY44" s="77"/>
      <c r="BZ44" s="7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6"/>
      <c r="BM63" s="77"/>
      <c r="BN63" s="77"/>
      <c r="BO63" s="77"/>
      <c r="BP63" s="77"/>
      <c r="BQ63" s="77"/>
      <c r="BR63" s="77"/>
      <c r="BS63" s="77"/>
      <c r="BT63" s="77"/>
      <c r="BU63" s="77"/>
      <c r="BV63" s="77"/>
      <c r="BW63" s="77"/>
      <c r="BX63" s="77"/>
      <c r="BY63" s="77"/>
      <c r="BZ63" s="7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UFFvcZOwxcM5tRd0438p3YbBJrUuscrnWUtzc9+T0RDZdSgPLOENnAsSE1VvugljatX4vKXkyLqV0gzBXPNYAw==" saltValue="El8gf2tNtaYvajuj8bWpo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232068</v>
      </c>
      <c r="D6" s="34">
        <f t="shared" si="3"/>
        <v>46</v>
      </c>
      <c r="E6" s="34">
        <f t="shared" si="3"/>
        <v>1</v>
      </c>
      <c r="F6" s="34">
        <f t="shared" si="3"/>
        <v>0</v>
      </c>
      <c r="G6" s="34">
        <f t="shared" si="3"/>
        <v>1</v>
      </c>
      <c r="H6" s="34" t="str">
        <f t="shared" si="3"/>
        <v>愛知県　春日井市</v>
      </c>
      <c r="I6" s="34" t="str">
        <f t="shared" si="3"/>
        <v>法適用</v>
      </c>
      <c r="J6" s="34" t="str">
        <f t="shared" si="3"/>
        <v>水道事業</v>
      </c>
      <c r="K6" s="34" t="str">
        <f t="shared" si="3"/>
        <v>末端給水事業</v>
      </c>
      <c r="L6" s="34" t="str">
        <f t="shared" si="3"/>
        <v>A1</v>
      </c>
      <c r="M6" s="34" t="str">
        <f t="shared" si="3"/>
        <v>非設置</v>
      </c>
      <c r="N6" s="35" t="str">
        <f t="shared" si="3"/>
        <v>-</v>
      </c>
      <c r="O6" s="35">
        <f t="shared" si="3"/>
        <v>92.14</v>
      </c>
      <c r="P6" s="35">
        <f t="shared" si="3"/>
        <v>100</v>
      </c>
      <c r="Q6" s="35">
        <f t="shared" si="3"/>
        <v>2167</v>
      </c>
      <c r="R6" s="35">
        <f t="shared" si="3"/>
        <v>311338</v>
      </c>
      <c r="S6" s="35">
        <f t="shared" si="3"/>
        <v>92.78</v>
      </c>
      <c r="T6" s="35">
        <f t="shared" si="3"/>
        <v>3355.66</v>
      </c>
      <c r="U6" s="35">
        <f t="shared" si="3"/>
        <v>311129</v>
      </c>
      <c r="V6" s="35">
        <f t="shared" si="3"/>
        <v>73.63</v>
      </c>
      <c r="W6" s="35">
        <f t="shared" si="3"/>
        <v>4225.57</v>
      </c>
      <c r="X6" s="36">
        <f>IF(X7="",NA(),X7)</f>
        <v>115.56</v>
      </c>
      <c r="Y6" s="36">
        <f t="shared" ref="Y6:AG6" si="4">IF(Y7="",NA(),Y7)</f>
        <v>115.52</v>
      </c>
      <c r="Z6" s="36">
        <f t="shared" si="4"/>
        <v>115.92</v>
      </c>
      <c r="AA6" s="36">
        <f t="shared" si="4"/>
        <v>105.34</v>
      </c>
      <c r="AB6" s="36">
        <f t="shared" si="4"/>
        <v>110.86</v>
      </c>
      <c r="AC6" s="36">
        <f t="shared" si="4"/>
        <v>115.21</v>
      </c>
      <c r="AD6" s="36">
        <f t="shared" si="4"/>
        <v>117.25</v>
      </c>
      <c r="AE6" s="36">
        <f t="shared" si="4"/>
        <v>116.77</v>
      </c>
      <c r="AF6" s="36">
        <f t="shared" si="4"/>
        <v>115.41</v>
      </c>
      <c r="AG6" s="36">
        <f t="shared" si="4"/>
        <v>113.57</v>
      </c>
      <c r="AH6" s="35" t="str">
        <f>IF(AH7="","",IF(AH7="-","【-】","【"&amp;SUBSTITUTE(TEXT(AH7,"#,##0.00"),"-","△")&amp;"】"))</f>
        <v>【112.01】</v>
      </c>
      <c r="AI6" s="35">
        <f>IF(AI7="",NA(),AI7)</f>
        <v>0</v>
      </c>
      <c r="AJ6" s="35">
        <f t="shared" ref="AJ6:AR6" si="5">IF(AJ7="",NA(),AJ7)</f>
        <v>0</v>
      </c>
      <c r="AK6" s="35">
        <f t="shared" si="5"/>
        <v>0</v>
      </c>
      <c r="AL6" s="35">
        <f t="shared" si="5"/>
        <v>0</v>
      </c>
      <c r="AM6" s="35">
        <f t="shared" si="5"/>
        <v>0</v>
      </c>
      <c r="AN6" s="36">
        <f t="shared" si="5"/>
        <v>0.71</v>
      </c>
      <c r="AO6" s="35">
        <f t="shared" si="5"/>
        <v>0</v>
      </c>
      <c r="AP6" s="35">
        <f t="shared" si="5"/>
        <v>0</v>
      </c>
      <c r="AQ6" s="35">
        <f t="shared" si="5"/>
        <v>0</v>
      </c>
      <c r="AR6" s="35">
        <f t="shared" si="5"/>
        <v>0</v>
      </c>
      <c r="AS6" s="35" t="str">
        <f>IF(AS7="","",IF(AS7="-","【-】","【"&amp;SUBSTITUTE(TEXT(AS7,"#,##0.00"),"-","△")&amp;"】"))</f>
        <v>【1.08】</v>
      </c>
      <c r="AT6" s="36">
        <f>IF(AT7="",NA(),AT7)</f>
        <v>346.23</v>
      </c>
      <c r="AU6" s="36">
        <f t="shared" ref="AU6:BC6" si="6">IF(AU7="",NA(),AU7)</f>
        <v>413.04</v>
      </c>
      <c r="AV6" s="36">
        <f t="shared" si="6"/>
        <v>292.24</v>
      </c>
      <c r="AW6" s="36">
        <f t="shared" si="6"/>
        <v>420.2</v>
      </c>
      <c r="AX6" s="36">
        <f t="shared" si="6"/>
        <v>512.39</v>
      </c>
      <c r="AY6" s="36">
        <f t="shared" si="6"/>
        <v>241.71</v>
      </c>
      <c r="AZ6" s="36">
        <f t="shared" si="6"/>
        <v>249.08</v>
      </c>
      <c r="BA6" s="36">
        <f t="shared" si="6"/>
        <v>254.05</v>
      </c>
      <c r="BB6" s="36">
        <f t="shared" si="6"/>
        <v>258.22000000000003</v>
      </c>
      <c r="BC6" s="36">
        <f t="shared" si="6"/>
        <v>250.03</v>
      </c>
      <c r="BD6" s="35" t="str">
        <f>IF(BD7="","",IF(BD7="-","【-】","【"&amp;SUBSTITUTE(TEXT(BD7,"#,##0.00"),"-","△")&amp;"】"))</f>
        <v>【264.97】</v>
      </c>
      <c r="BE6" s="36">
        <f>IF(BE7="",NA(),BE7)</f>
        <v>77.94</v>
      </c>
      <c r="BF6" s="36">
        <f t="shared" ref="BF6:BN6" si="7">IF(BF7="",NA(),BF7)</f>
        <v>71</v>
      </c>
      <c r="BG6" s="36">
        <f t="shared" si="7"/>
        <v>64.63</v>
      </c>
      <c r="BH6" s="36">
        <f t="shared" si="7"/>
        <v>57.84</v>
      </c>
      <c r="BI6" s="36">
        <f t="shared" si="7"/>
        <v>51.53</v>
      </c>
      <c r="BJ6" s="36">
        <f t="shared" si="7"/>
        <v>274.14</v>
      </c>
      <c r="BK6" s="36">
        <f t="shared" si="7"/>
        <v>266.66000000000003</v>
      </c>
      <c r="BL6" s="36">
        <f t="shared" si="7"/>
        <v>258.63</v>
      </c>
      <c r="BM6" s="36">
        <f t="shared" si="7"/>
        <v>255.12</v>
      </c>
      <c r="BN6" s="36">
        <f t="shared" si="7"/>
        <v>254.19</v>
      </c>
      <c r="BO6" s="35" t="str">
        <f>IF(BO7="","",IF(BO7="-","【-】","【"&amp;SUBSTITUTE(TEXT(BO7,"#,##0.00"),"-","△")&amp;"】"))</f>
        <v>【266.61】</v>
      </c>
      <c r="BP6" s="36">
        <f>IF(BP7="",NA(),BP7)</f>
        <v>110.8</v>
      </c>
      <c r="BQ6" s="36">
        <f t="shared" ref="BQ6:BY6" si="8">IF(BQ7="",NA(),BQ7)</f>
        <v>110.64</v>
      </c>
      <c r="BR6" s="36">
        <f t="shared" si="8"/>
        <v>110.53</v>
      </c>
      <c r="BS6" s="36">
        <f t="shared" si="8"/>
        <v>100.18</v>
      </c>
      <c r="BT6" s="36">
        <f t="shared" si="8"/>
        <v>105.6</v>
      </c>
      <c r="BU6" s="36">
        <f t="shared" si="8"/>
        <v>108.81</v>
      </c>
      <c r="BV6" s="36">
        <f t="shared" si="8"/>
        <v>110.87</v>
      </c>
      <c r="BW6" s="36">
        <f t="shared" si="8"/>
        <v>110.3</v>
      </c>
      <c r="BX6" s="36">
        <f t="shared" si="8"/>
        <v>109.12</v>
      </c>
      <c r="BY6" s="36">
        <f t="shared" si="8"/>
        <v>107.42</v>
      </c>
      <c r="BZ6" s="35" t="str">
        <f>IF(BZ7="","",IF(BZ7="-","【-】","【"&amp;SUBSTITUTE(TEXT(BZ7,"#,##0.00"),"-","△")&amp;"】"))</f>
        <v>【103.24】</v>
      </c>
      <c r="CA6" s="36">
        <f>IF(CA7="",NA(),CA7)</f>
        <v>128.28</v>
      </c>
      <c r="CB6" s="36">
        <f t="shared" ref="CB6:CJ6" si="9">IF(CB7="",NA(),CB7)</f>
        <v>128.62</v>
      </c>
      <c r="CC6" s="36">
        <f t="shared" si="9"/>
        <v>128.84</v>
      </c>
      <c r="CD6" s="36">
        <f t="shared" si="9"/>
        <v>142.38999999999999</v>
      </c>
      <c r="CE6" s="36">
        <f t="shared" si="9"/>
        <v>134.74</v>
      </c>
      <c r="CF6" s="36">
        <f t="shared" si="9"/>
        <v>152.94999999999999</v>
      </c>
      <c r="CG6" s="36">
        <f t="shared" si="9"/>
        <v>150.54</v>
      </c>
      <c r="CH6" s="36">
        <f t="shared" si="9"/>
        <v>151.85</v>
      </c>
      <c r="CI6" s="36">
        <f t="shared" si="9"/>
        <v>153.88</v>
      </c>
      <c r="CJ6" s="36">
        <f t="shared" si="9"/>
        <v>157.19</v>
      </c>
      <c r="CK6" s="35" t="str">
        <f>IF(CK7="","",IF(CK7="-","【-】","【"&amp;SUBSTITUTE(TEXT(CK7,"#,##0.00"),"-","△")&amp;"】"))</f>
        <v>【168.38】</v>
      </c>
      <c r="CL6" s="36">
        <f>IF(CL7="",NA(),CL7)</f>
        <v>67.3</v>
      </c>
      <c r="CM6" s="36">
        <f t="shared" ref="CM6:CU6" si="10">IF(CM7="",NA(),CM7)</f>
        <v>68.42</v>
      </c>
      <c r="CN6" s="36">
        <f t="shared" si="10"/>
        <v>68.7</v>
      </c>
      <c r="CO6" s="36">
        <f t="shared" si="10"/>
        <v>70.81</v>
      </c>
      <c r="CP6" s="36">
        <f t="shared" si="10"/>
        <v>70.27</v>
      </c>
      <c r="CQ6" s="36">
        <f t="shared" si="10"/>
        <v>63.03</v>
      </c>
      <c r="CR6" s="36">
        <f t="shared" si="10"/>
        <v>63.18</v>
      </c>
      <c r="CS6" s="36">
        <f t="shared" si="10"/>
        <v>63.54</v>
      </c>
      <c r="CT6" s="36">
        <f t="shared" si="10"/>
        <v>63.53</v>
      </c>
      <c r="CU6" s="36">
        <f t="shared" si="10"/>
        <v>63.16</v>
      </c>
      <c r="CV6" s="35" t="str">
        <f>IF(CV7="","",IF(CV7="-","【-】","【"&amp;SUBSTITUTE(TEXT(CV7,"#,##0.00"),"-","△")&amp;"】"))</f>
        <v>【60.00】</v>
      </c>
      <c r="CW6" s="36">
        <f>IF(CW7="",NA(),CW7)</f>
        <v>93.09</v>
      </c>
      <c r="CX6" s="36">
        <f t="shared" ref="CX6:DF6" si="11">IF(CX7="",NA(),CX7)</f>
        <v>92.39</v>
      </c>
      <c r="CY6" s="36">
        <f t="shared" si="11"/>
        <v>91.69</v>
      </c>
      <c r="CZ6" s="36">
        <f t="shared" si="11"/>
        <v>91.25</v>
      </c>
      <c r="DA6" s="36">
        <f t="shared" si="11"/>
        <v>90.84</v>
      </c>
      <c r="DB6" s="36">
        <f t="shared" si="11"/>
        <v>91.21</v>
      </c>
      <c r="DC6" s="36">
        <f t="shared" si="11"/>
        <v>91.6</v>
      </c>
      <c r="DD6" s="36">
        <f t="shared" si="11"/>
        <v>91.48</v>
      </c>
      <c r="DE6" s="36">
        <f t="shared" si="11"/>
        <v>91.58</v>
      </c>
      <c r="DF6" s="36">
        <f t="shared" si="11"/>
        <v>91.48</v>
      </c>
      <c r="DG6" s="35" t="str">
        <f>IF(DG7="","",IF(DG7="-","【-】","【"&amp;SUBSTITUTE(TEXT(DG7,"#,##0.00"),"-","△")&amp;"】"))</f>
        <v>【89.80】</v>
      </c>
      <c r="DH6" s="36">
        <f>IF(DH7="",NA(),DH7)</f>
        <v>48.31</v>
      </c>
      <c r="DI6" s="36">
        <f t="shared" ref="DI6:DQ6" si="12">IF(DI7="",NA(),DI7)</f>
        <v>49.32</v>
      </c>
      <c r="DJ6" s="36">
        <f t="shared" si="12"/>
        <v>48.27</v>
      </c>
      <c r="DK6" s="36">
        <f t="shared" si="12"/>
        <v>50.07</v>
      </c>
      <c r="DL6" s="36">
        <f t="shared" si="12"/>
        <v>51.6</v>
      </c>
      <c r="DM6" s="36">
        <f t="shared" si="12"/>
        <v>48.41</v>
      </c>
      <c r="DN6" s="36">
        <f t="shared" si="12"/>
        <v>49.1</v>
      </c>
      <c r="DO6" s="36">
        <f t="shared" si="12"/>
        <v>49.66</v>
      </c>
      <c r="DP6" s="36">
        <f t="shared" si="12"/>
        <v>50.41</v>
      </c>
      <c r="DQ6" s="36">
        <f t="shared" si="12"/>
        <v>51.13</v>
      </c>
      <c r="DR6" s="35" t="str">
        <f>IF(DR7="","",IF(DR7="-","【-】","【"&amp;SUBSTITUTE(TEXT(DR7,"#,##0.00"),"-","△")&amp;"】"))</f>
        <v>【49.59】</v>
      </c>
      <c r="DS6" s="36">
        <f>IF(DS7="",NA(),DS7)</f>
        <v>6.5</v>
      </c>
      <c r="DT6" s="36">
        <f t="shared" ref="DT6:EB6" si="13">IF(DT7="",NA(),DT7)</f>
        <v>7.5</v>
      </c>
      <c r="DU6" s="36">
        <f t="shared" si="13"/>
        <v>8.89</v>
      </c>
      <c r="DV6" s="36">
        <f t="shared" si="13"/>
        <v>15.86</v>
      </c>
      <c r="DW6" s="36">
        <f t="shared" si="13"/>
        <v>18.489999999999998</v>
      </c>
      <c r="DX6" s="36">
        <f t="shared" si="13"/>
        <v>16.16</v>
      </c>
      <c r="DY6" s="36">
        <f t="shared" si="13"/>
        <v>17.420000000000002</v>
      </c>
      <c r="DZ6" s="36">
        <f t="shared" si="13"/>
        <v>18.940000000000001</v>
      </c>
      <c r="EA6" s="36">
        <f t="shared" si="13"/>
        <v>20.36</v>
      </c>
      <c r="EB6" s="36">
        <f t="shared" si="13"/>
        <v>22.41</v>
      </c>
      <c r="EC6" s="35" t="str">
        <f>IF(EC7="","",IF(EC7="-","【-】","【"&amp;SUBSTITUTE(TEXT(EC7,"#,##0.00"),"-","△")&amp;"】"))</f>
        <v>【19.44】</v>
      </c>
      <c r="ED6" s="36">
        <f>IF(ED7="",NA(),ED7)</f>
        <v>0.4</v>
      </c>
      <c r="EE6" s="36">
        <f t="shared" ref="EE6:EM6" si="14">IF(EE7="",NA(),EE7)</f>
        <v>0.46</v>
      </c>
      <c r="EF6" s="36">
        <f t="shared" si="14"/>
        <v>0.3</v>
      </c>
      <c r="EG6" s="36">
        <f t="shared" si="14"/>
        <v>0.09</v>
      </c>
      <c r="EH6" s="36">
        <f t="shared" si="14"/>
        <v>0.61</v>
      </c>
      <c r="EI6" s="36">
        <f t="shared" si="14"/>
        <v>0.74</v>
      </c>
      <c r="EJ6" s="36">
        <f t="shared" si="14"/>
        <v>0.73</v>
      </c>
      <c r="EK6" s="36">
        <f t="shared" si="14"/>
        <v>0.74</v>
      </c>
      <c r="EL6" s="36">
        <f t="shared" si="14"/>
        <v>0.75</v>
      </c>
      <c r="EM6" s="36">
        <f t="shared" si="14"/>
        <v>0.73</v>
      </c>
      <c r="EN6" s="35" t="str">
        <f>IF(EN7="","",IF(EN7="-","【-】","【"&amp;SUBSTITUTE(TEXT(EN7,"#,##0.00"),"-","△")&amp;"】"))</f>
        <v>【0.68】</v>
      </c>
    </row>
    <row r="7" spans="1:144" s="37" customFormat="1" x14ac:dyDescent="0.15">
      <c r="A7" s="29"/>
      <c r="B7" s="38">
        <v>2019</v>
      </c>
      <c r="C7" s="38">
        <v>232068</v>
      </c>
      <c r="D7" s="38">
        <v>46</v>
      </c>
      <c r="E7" s="38">
        <v>1</v>
      </c>
      <c r="F7" s="38">
        <v>0</v>
      </c>
      <c r="G7" s="38">
        <v>1</v>
      </c>
      <c r="H7" s="38" t="s">
        <v>93</v>
      </c>
      <c r="I7" s="38" t="s">
        <v>94</v>
      </c>
      <c r="J7" s="38" t="s">
        <v>95</v>
      </c>
      <c r="K7" s="38" t="s">
        <v>96</v>
      </c>
      <c r="L7" s="38" t="s">
        <v>97</v>
      </c>
      <c r="M7" s="38" t="s">
        <v>98</v>
      </c>
      <c r="N7" s="39" t="s">
        <v>99</v>
      </c>
      <c r="O7" s="39">
        <v>92.14</v>
      </c>
      <c r="P7" s="39">
        <v>100</v>
      </c>
      <c r="Q7" s="39">
        <v>2167</v>
      </c>
      <c r="R7" s="39">
        <v>311338</v>
      </c>
      <c r="S7" s="39">
        <v>92.78</v>
      </c>
      <c r="T7" s="39">
        <v>3355.66</v>
      </c>
      <c r="U7" s="39">
        <v>311129</v>
      </c>
      <c r="V7" s="39">
        <v>73.63</v>
      </c>
      <c r="W7" s="39">
        <v>4225.57</v>
      </c>
      <c r="X7" s="39">
        <v>115.56</v>
      </c>
      <c r="Y7" s="39">
        <v>115.52</v>
      </c>
      <c r="Z7" s="39">
        <v>115.92</v>
      </c>
      <c r="AA7" s="39">
        <v>105.34</v>
      </c>
      <c r="AB7" s="39">
        <v>110.86</v>
      </c>
      <c r="AC7" s="39">
        <v>115.21</v>
      </c>
      <c r="AD7" s="39">
        <v>117.25</v>
      </c>
      <c r="AE7" s="39">
        <v>116.77</v>
      </c>
      <c r="AF7" s="39">
        <v>115.41</v>
      </c>
      <c r="AG7" s="39">
        <v>113.57</v>
      </c>
      <c r="AH7" s="39">
        <v>112.01</v>
      </c>
      <c r="AI7" s="39">
        <v>0</v>
      </c>
      <c r="AJ7" s="39">
        <v>0</v>
      </c>
      <c r="AK7" s="39">
        <v>0</v>
      </c>
      <c r="AL7" s="39">
        <v>0</v>
      </c>
      <c r="AM7" s="39">
        <v>0</v>
      </c>
      <c r="AN7" s="39">
        <v>0.71</v>
      </c>
      <c r="AO7" s="39">
        <v>0</v>
      </c>
      <c r="AP7" s="39">
        <v>0</v>
      </c>
      <c r="AQ7" s="39">
        <v>0</v>
      </c>
      <c r="AR7" s="39">
        <v>0</v>
      </c>
      <c r="AS7" s="39">
        <v>1.08</v>
      </c>
      <c r="AT7" s="39">
        <v>346.23</v>
      </c>
      <c r="AU7" s="39">
        <v>413.04</v>
      </c>
      <c r="AV7" s="39">
        <v>292.24</v>
      </c>
      <c r="AW7" s="39">
        <v>420.2</v>
      </c>
      <c r="AX7" s="39">
        <v>512.39</v>
      </c>
      <c r="AY7" s="39">
        <v>241.71</v>
      </c>
      <c r="AZ7" s="39">
        <v>249.08</v>
      </c>
      <c r="BA7" s="39">
        <v>254.05</v>
      </c>
      <c r="BB7" s="39">
        <v>258.22000000000003</v>
      </c>
      <c r="BC7" s="39">
        <v>250.03</v>
      </c>
      <c r="BD7" s="39">
        <v>264.97000000000003</v>
      </c>
      <c r="BE7" s="39">
        <v>77.94</v>
      </c>
      <c r="BF7" s="39">
        <v>71</v>
      </c>
      <c r="BG7" s="39">
        <v>64.63</v>
      </c>
      <c r="BH7" s="39">
        <v>57.84</v>
      </c>
      <c r="BI7" s="39">
        <v>51.53</v>
      </c>
      <c r="BJ7" s="39">
        <v>274.14</v>
      </c>
      <c r="BK7" s="39">
        <v>266.66000000000003</v>
      </c>
      <c r="BL7" s="39">
        <v>258.63</v>
      </c>
      <c r="BM7" s="39">
        <v>255.12</v>
      </c>
      <c r="BN7" s="39">
        <v>254.19</v>
      </c>
      <c r="BO7" s="39">
        <v>266.61</v>
      </c>
      <c r="BP7" s="39">
        <v>110.8</v>
      </c>
      <c r="BQ7" s="39">
        <v>110.64</v>
      </c>
      <c r="BR7" s="39">
        <v>110.53</v>
      </c>
      <c r="BS7" s="39">
        <v>100.18</v>
      </c>
      <c r="BT7" s="39">
        <v>105.6</v>
      </c>
      <c r="BU7" s="39">
        <v>108.81</v>
      </c>
      <c r="BV7" s="39">
        <v>110.87</v>
      </c>
      <c r="BW7" s="39">
        <v>110.3</v>
      </c>
      <c r="BX7" s="39">
        <v>109.12</v>
      </c>
      <c r="BY7" s="39">
        <v>107.42</v>
      </c>
      <c r="BZ7" s="39">
        <v>103.24</v>
      </c>
      <c r="CA7" s="39">
        <v>128.28</v>
      </c>
      <c r="CB7" s="39">
        <v>128.62</v>
      </c>
      <c r="CC7" s="39">
        <v>128.84</v>
      </c>
      <c r="CD7" s="39">
        <v>142.38999999999999</v>
      </c>
      <c r="CE7" s="39">
        <v>134.74</v>
      </c>
      <c r="CF7" s="39">
        <v>152.94999999999999</v>
      </c>
      <c r="CG7" s="39">
        <v>150.54</v>
      </c>
      <c r="CH7" s="39">
        <v>151.85</v>
      </c>
      <c r="CI7" s="39">
        <v>153.88</v>
      </c>
      <c r="CJ7" s="39">
        <v>157.19</v>
      </c>
      <c r="CK7" s="39">
        <v>168.38</v>
      </c>
      <c r="CL7" s="39">
        <v>67.3</v>
      </c>
      <c r="CM7" s="39">
        <v>68.42</v>
      </c>
      <c r="CN7" s="39">
        <v>68.7</v>
      </c>
      <c r="CO7" s="39">
        <v>70.81</v>
      </c>
      <c r="CP7" s="39">
        <v>70.27</v>
      </c>
      <c r="CQ7" s="39">
        <v>63.03</v>
      </c>
      <c r="CR7" s="39">
        <v>63.18</v>
      </c>
      <c r="CS7" s="39">
        <v>63.54</v>
      </c>
      <c r="CT7" s="39">
        <v>63.53</v>
      </c>
      <c r="CU7" s="39">
        <v>63.16</v>
      </c>
      <c r="CV7" s="39">
        <v>60</v>
      </c>
      <c r="CW7" s="39">
        <v>93.09</v>
      </c>
      <c r="CX7" s="39">
        <v>92.39</v>
      </c>
      <c r="CY7" s="39">
        <v>91.69</v>
      </c>
      <c r="CZ7" s="39">
        <v>91.25</v>
      </c>
      <c r="DA7" s="39">
        <v>90.84</v>
      </c>
      <c r="DB7" s="39">
        <v>91.21</v>
      </c>
      <c r="DC7" s="39">
        <v>91.6</v>
      </c>
      <c r="DD7" s="39">
        <v>91.48</v>
      </c>
      <c r="DE7" s="39">
        <v>91.58</v>
      </c>
      <c r="DF7" s="39">
        <v>91.48</v>
      </c>
      <c r="DG7" s="39">
        <v>89.8</v>
      </c>
      <c r="DH7" s="39">
        <v>48.31</v>
      </c>
      <c r="DI7" s="39">
        <v>49.32</v>
      </c>
      <c r="DJ7" s="39">
        <v>48.27</v>
      </c>
      <c r="DK7" s="39">
        <v>50.07</v>
      </c>
      <c r="DL7" s="39">
        <v>51.6</v>
      </c>
      <c r="DM7" s="39">
        <v>48.41</v>
      </c>
      <c r="DN7" s="39">
        <v>49.1</v>
      </c>
      <c r="DO7" s="39">
        <v>49.66</v>
      </c>
      <c r="DP7" s="39">
        <v>50.41</v>
      </c>
      <c r="DQ7" s="39">
        <v>51.13</v>
      </c>
      <c r="DR7" s="39">
        <v>49.59</v>
      </c>
      <c r="DS7" s="39">
        <v>6.5</v>
      </c>
      <c r="DT7" s="39">
        <v>7.5</v>
      </c>
      <c r="DU7" s="39">
        <v>8.89</v>
      </c>
      <c r="DV7" s="39">
        <v>15.86</v>
      </c>
      <c r="DW7" s="39">
        <v>18.489999999999998</v>
      </c>
      <c r="DX7" s="39">
        <v>16.16</v>
      </c>
      <c r="DY7" s="39">
        <v>17.420000000000002</v>
      </c>
      <c r="DZ7" s="39">
        <v>18.940000000000001</v>
      </c>
      <c r="EA7" s="39">
        <v>20.36</v>
      </c>
      <c r="EB7" s="39">
        <v>22.41</v>
      </c>
      <c r="EC7" s="39">
        <v>19.440000000000001</v>
      </c>
      <c r="ED7" s="39">
        <v>0.4</v>
      </c>
      <c r="EE7" s="39">
        <v>0.46</v>
      </c>
      <c r="EF7" s="39">
        <v>0.3</v>
      </c>
      <c r="EG7" s="39">
        <v>0.09</v>
      </c>
      <c r="EH7" s="39">
        <v>0.61</v>
      </c>
      <c r="EI7" s="39">
        <v>0.74</v>
      </c>
      <c r="EJ7" s="39">
        <v>0.73</v>
      </c>
      <c r="EK7" s="39">
        <v>0.74</v>
      </c>
      <c r="EL7" s="39">
        <v>0.75</v>
      </c>
      <c r="EM7" s="39">
        <v>0.73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2021-02-12T04:43:45Z</cp:lastPrinted>
  <dcterms:created xsi:type="dcterms:W3CDTF">2020-12-04T02:09:55Z</dcterms:created>
  <dcterms:modified xsi:type="dcterms:W3CDTF">2021-02-12T04:44:12Z</dcterms:modified>
  <cp:category/>
</cp:coreProperties>
</file>