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
    </mc:Choice>
  </mc:AlternateContent>
  <workbookProtection workbookAlgorithmName="SHA-512" workbookHashValue="vRBNOd8scQuhKInF8u5Dnz5pYHJCvzb+F42IKQiTQ8as97b92di9ygyDbIUTD4VPBwvbFUkggtzO536AefdBIA==" workbookSaltValue="QnIX2OwZGncspI2hXsTqbQ==" workbookSpinCount="100000" lockStructure="1"/>
  <bookViews>
    <workbookView xWindow="-120" yWindow="-120" windowWidth="29040" windowHeight="1584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<sst xmlns="http://schemas.openxmlformats.org/spreadsheetml/2006/main" count="228" uniqueCount="113">
  <si>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</si>
  <si>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</si>
  <si>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</si>
  <si>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</si>
  <si>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</si>
  <si>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</si>
  <si>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</si>
  <si>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</si>
  <si>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</si>
  <si>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</si>
  <si>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</si>
  <si>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</si>
  <si>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</si>
  <si>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</si>
  <si>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</si>
  <si>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</si>
  <si>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</si>
  <si>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</si>
  <si>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</si>
  <si>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</si>
  <si>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</si>
  <si>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</si>
  <si>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</si>
  <si>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</si>
  <si>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</si>
  <si>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</si>
  <si>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</si>
  <si>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</si>
  <si>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</si>
  <si>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</si>
  <si>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</si>
  <si>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</si>
  <si>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</si>
  <si>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</si>
  <si>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</si>
  <si>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</si>
  <si>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</si>
  <si>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</si>
  <si>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</si>
  <si>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</si>
  <si>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</si>
  <si>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</si>
  <si>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</si>
  <si>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</si>
  <si>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</si>
  <si>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</si>
  <si>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</si>
  <si>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</si>
  <si>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</si>
  <si>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</si>
  <si>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</si>
  <si>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</si>
  <si>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</si>
  <si>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</si>
  <si>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</si>
  <si>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</si>
  <si>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</si>
  <si>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</si>
  <si>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</si>
  <si>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</si>
  <si>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</si>
  <si>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</si>
  <si>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</si>
  <si>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</si>
  <si>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</si>
  <si>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</si>
  <si>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</si>
  <si>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</si>
  <si>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</si>
  <si>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</si>
  <si>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</si>
  <si>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</si>
  <si>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</si>
  <si>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</si>
  <si>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</si>
  <si>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</si>
  <si>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</si>
  <si>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</si>
  <si>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</si>
  <si>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</si>
  <si>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</si>
  <si>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</si>
  <si>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</si>
  <si>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</si>
  <si>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</si>
  <si>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</si>
  <si>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</si>
  <si>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</si>
  <si>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</si>
  <si>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</si>
  <si>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</si>
  <si>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</si>
  <si>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</si>
  <si>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津島市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</si>
  <si>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</si>
  <si>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</si>
  <si>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</si>
  <si>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</si>
  <si>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</si>
  <si>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</si>
  <si>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</si>
  <si>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</si>
  <si>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</si>
  <si>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</si>
  <si>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</si>
  <si>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</si>
  <si>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</si>
  <si>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</si>
  <si>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</si>
  <si>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</si>
  <si>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状では、現行の水道料金のまま欠損金を発生させることなく運営を行っている。今後は人口減少に伴う給水収益の減少が進むが、一方老朽化した管路や配水場設備の更新に多額の費用が必要であり、経営を圧迫しつつある。
　今後は、更なる効率的な経費削減や有収率の向上に努めるとともに、更新事業の平準化、投資可能額を最大限効率的に運用することにより健全な経営の維持に努める。更新にあたっては、経営を圧迫しないように、投資可能額を効率的に運用することにより健全経営に努める。
　また、令和３年度に津島市新水道ビジョンの策定を予定しており、それに伴い津島市水道事業経営戦略の見直しを行う。</t>
    <rPh sb="6" eb="8">
      <t>ゲンコウ</t>
    </rPh>
    <rPh sb="9" eb="11">
      <t>スイドウ</t>
    </rPh>
    <rPh sb="11" eb="13">
      <t>リョウキン</t>
    </rPh>
    <rPh sb="32" eb="33">
      <t>オコナ</t>
    </rPh>
    <rPh sb="38" eb="40">
      <t>コンゴ</t>
    </rPh>
    <rPh sb="60" eb="62">
      <t>イッポウ</t>
    </rPh>
    <rPh sb="62" eb="65">
      <t>ロウキュウカ</t>
    </rPh>
    <rPh sb="67" eb="69">
      <t>カンロ</t>
    </rPh>
    <rPh sb="70" eb="72">
      <t>ハイスイ</t>
    </rPh>
    <rPh sb="72" eb="73">
      <t>バ</t>
    </rPh>
    <rPh sb="111" eb="113">
      <t>コウリツ</t>
    </rPh>
    <rPh sb="113" eb="114">
      <t>テキ</t>
    </rPh>
    <rPh sb="135" eb="137">
      <t>コウシン</t>
    </rPh>
    <rPh sb="137" eb="139">
      <t>ジギョウ</t>
    </rPh>
    <rPh sb="140" eb="143">
      <t>ヘイジュンカ</t>
    </rPh>
    <rPh sb="230" eb="231">
      <t>レイ</t>
    </rPh>
    <rPh sb="231" eb="232">
      <t>ワ</t>
    </rPh>
    <rPh sb="233" eb="235">
      <t>ネンド</t>
    </rPh>
    <rPh sb="236" eb="239">
      <t>ツシマシ</t>
    </rPh>
    <rPh sb="239" eb="240">
      <t>シン</t>
    </rPh>
    <rPh sb="240" eb="242">
      <t>スイドウ</t>
    </rPh>
    <rPh sb="247" eb="249">
      <t>サクテイ</t>
    </rPh>
    <rPh sb="250" eb="252">
      <t>ヨテイ</t>
    </rPh>
    <rPh sb="260" eb="261">
      <t>トモナ</t>
    </rPh>
    <rPh sb="274" eb="276">
      <t>ミナオ</t>
    </rPh>
    <rPh sb="278" eb="279">
      <t>オコナ</t>
    </rPh>
    <phoneticPr fontId="4"/>
  </si>
  <si>
    <t>①有形固定資産減価償却率は、全国平均・類似団体平均値に比べ低い。施設等の改築更新事業の実施により償却資産が増加したことによる。工事については収支のバランスを考慮して事業時期を平準化し、経営の安定化を図る必要がある。
②管路経年化率は、全国平均・類似団体平均値に比べかなり高い状況にあり、年々増加傾向にある。老朽化及び緊急性の高い管路から優先的に更新を進め、管路の健全度向上に努めていく必要がある。
③管路更新率は、全国平均・類似団体平均値に比べ高い。②管路経年化率が平均値を大きく上回っているため計画的更新を進めていることによる。</t>
    <rPh sb="1" eb="3">
      <t>ユウケイ</t>
    </rPh>
    <rPh sb="3" eb="5">
      <t>コテイ</t>
    </rPh>
    <rPh sb="5" eb="7">
      <t>シサン</t>
    </rPh>
    <rPh sb="7" eb="9">
      <t>ゲンカ</t>
    </rPh>
    <rPh sb="9" eb="11">
      <t>ショウキャク</t>
    </rPh>
    <rPh sb="11" eb="12">
      <t>リツ</t>
    </rPh>
    <rPh sb="47" eb="49">
      <t>ショウキャク</t>
    </rPh>
    <rPh sb="49" eb="51">
      <t>シサン</t>
    </rPh>
    <rPh sb="52" eb="54">
      <t>ゾウカ</t>
    </rPh>
    <rPh sb="62" eb="64">
      <t>コウジ</t>
    </rPh>
    <rPh sb="77" eb="79">
      <t>コウリョ</t>
    </rPh>
    <rPh sb="82" eb="84">
      <t>ジギョウ</t>
    </rPh>
    <rPh sb="91" eb="93">
      <t>ケイエイ</t>
    </rPh>
    <rPh sb="94" eb="97">
      <t>アンテイカ</t>
    </rPh>
    <rPh sb="98" eb="99">
      <t>ハカ</t>
    </rPh>
    <rPh sb="101" eb="103">
      <t>ヒツヨウ</t>
    </rPh>
    <rPh sb="108" eb="110">
      <t>カンロ</t>
    </rPh>
    <rPh sb="110" eb="113">
      <t>ケイネンカ</t>
    </rPh>
    <rPh sb="113" eb="114">
      <t>リツ</t>
    </rPh>
    <rPh sb="134" eb="135">
      <t>タカ</t>
    </rPh>
    <rPh sb="137" eb="139">
      <t>ジョウキョウ</t>
    </rPh>
    <rPh sb="143" eb="145">
      <t>ネンネン</t>
    </rPh>
    <rPh sb="145" eb="147">
      <t>ゾウカ</t>
    </rPh>
    <rPh sb="147" eb="149">
      <t>ケイコウ</t>
    </rPh>
    <rPh sb="192" eb="194">
      <t>ヒツヨウ</t>
    </rPh>
    <rPh sb="199" eb="201">
      <t>カンロ</t>
    </rPh>
    <rPh sb="201" eb="203">
      <t>コウシン</t>
    </rPh>
    <rPh sb="203" eb="204">
      <t>リツ</t>
    </rPh>
    <rPh sb="225" eb="227">
      <t>カンロ</t>
    </rPh>
    <rPh sb="227" eb="230">
      <t>ケイネンカ</t>
    </rPh>
    <rPh sb="230" eb="231">
      <t>リツ</t>
    </rPh>
    <rPh sb="232" eb="235">
      <t>ヘイキンチ</t>
    </rPh>
    <rPh sb="236" eb="237">
      <t>オオ</t>
    </rPh>
    <rPh sb="239" eb="241">
      <t>ウワマワ</t>
    </rPh>
    <rPh sb="247" eb="250">
      <t>ケイカクテキ</t>
    </rPh>
    <rPh sb="250" eb="252">
      <t>コウシン</t>
    </rPh>
    <rPh sb="253" eb="254">
      <t>スス</t>
    </rPh>
    <phoneticPr fontId="4"/>
  </si>
  <si>
    <t xml:space="preserve">①経常収支比率は、100％を超えているが全国平均・類似団体平均値に比べ低い。しかしその差は前年度より小さくなっている。これは、給水人口減少による収益の減少はあるものの、修繕費等費用が抑えられたためである。引き続き、収益の向上とともに、経費削減に努める必要がある。
③流動比率は、200％を超えているが類似団体平均値を下回った。令和元年度は施設や配水管の更新工事が多かったため、工事請負費に係る未払金（流動負債）が増加したことによる。
④企業債残高対給水収益比率は類似団体平均値より低いが、今後は上昇していくものと予測される。これは老朽化した管路・設備の更新にかかる費用が増加するため、企業債借入額が増加していくものと予測されるためである。交付金を活用し、財源確保を図り、安定した経営基盤の確保に努める必要がある。
⑤料金回収率・⑥給水原価は、費用（修繕費）が抑えられたため、給水収益・有収水量の減少はあるものの良好な数値を示している。
⑦施設利用率は、総配水量の減少により年々数値が減少しているが、全国平均・類似団体平均値に比べ高く、施設が効率的に運用されている。
⑧有収率は、全国平均・類似団体平均値に比べ低い。管路の更新等により、漏水防止対策を引き続き講じる必要がある。
</t>
    <rPh sb="14" eb="15">
      <t>コ</t>
    </rPh>
    <rPh sb="20" eb="22">
      <t>ゼンコク</t>
    </rPh>
    <rPh sb="22" eb="24">
      <t>ヘイキン</t>
    </rPh>
    <rPh sb="25" eb="27">
      <t>ルイジ</t>
    </rPh>
    <rPh sb="27" eb="29">
      <t>ダンタイ</t>
    </rPh>
    <rPh sb="29" eb="32">
      <t>ヘイキンチ</t>
    </rPh>
    <rPh sb="33" eb="34">
      <t>クラ</t>
    </rPh>
    <rPh sb="35" eb="36">
      <t>ヒク</t>
    </rPh>
    <rPh sb="43" eb="44">
      <t>サ</t>
    </rPh>
    <rPh sb="45" eb="48">
      <t>ゼンネンド</t>
    </rPh>
    <rPh sb="50" eb="51">
      <t>チイ</t>
    </rPh>
    <rPh sb="75" eb="76">
      <t>ゲン</t>
    </rPh>
    <rPh sb="76" eb="77">
      <t>ショウ</t>
    </rPh>
    <rPh sb="84" eb="86">
      <t>シュウゼン</t>
    </rPh>
    <rPh sb="86" eb="87">
      <t>ヒ</t>
    </rPh>
    <rPh sb="87" eb="88">
      <t>ナド</t>
    </rPh>
    <rPh sb="88" eb="90">
      <t>ヒヨウ</t>
    </rPh>
    <rPh sb="91" eb="92">
      <t>オサ</t>
    </rPh>
    <rPh sb="102" eb="103">
      <t>ヒ</t>
    </rPh>
    <rPh sb="104" eb="105">
      <t>ツヅ</t>
    </rPh>
    <rPh sb="107" eb="109">
      <t>シュウエキ</t>
    </rPh>
    <rPh sb="110" eb="112">
      <t>コウジョウ</t>
    </rPh>
    <rPh sb="117" eb="119">
      <t>ケイヒ</t>
    </rPh>
    <rPh sb="125" eb="127">
      <t>ヒツヨウ</t>
    </rPh>
    <rPh sb="133" eb="135">
      <t>リュウドウ</t>
    </rPh>
    <rPh sb="135" eb="137">
      <t>ヒリツ</t>
    </rPh>
    <rPh sb="163" eb="165">
      <t>レイワ</t>
    </rPh>
    <rPh sb="165" eb="166">
      <t>モト</t>
    </rPh>
    <rPh sb="166" eb="168">
      <t>ネンド</t>
    </rPh>
    <rPh sb="176" eb="179">
      <t>コンネンド</t>
    </rPh>
    <rPh sb="180" eb="182">
      <t>シセツ</t>
    </rPh>
    <rPh sb="183" eb="186">
      <t>ハイスイカン</t>
    </rPh>
    <rPh sb="187" eb="189">
      <t>コウシン</t>
    </rPh>
    <rPh sb="189" eb="191">
      <t>コウジ</t>
    </rPh>
    <rPh sb="192" eb="193">
      <t>オオ</t>
    </rPh>
    <rPh sb="199" eb="201">
      <t>コウジ</t>
    </rPh>
    <rPh sb="201" eb="203">
      <t>ウケオイ</t>
    </rPh>
    <rPh sb="203" eb="204">
      <t>ヒ</t>
    </rPh>
    <rPh sb="205" eb="206">
      <t>カカ</t>
    </rPh>
    <rPh sb="207" eb="210">
      <t>ミバライキン</t>
    </rPh>
    <rPh sb="211" eb="213">
      <t>リュウドウ</t>
    </rPh>
    <rPh sb="213" eb="215">
      <t>フサイ</t>
    </rPh>
    <rPh sb="218" eb="220">
      <t>サクゲン</t>
    </rPh>
    <rPh sb="221" eb="222">
      <t>ハカ</t>
    </rPh>
    <rPh sb="237" eb="239">
      <t>キギョウ</t>
    </rPh>
    <rPh sb="239" eb="240">
      <t>サイ</t>
    </rPh>
    <rPh sb="240" eb="242">
      <t>ザンダカ</t>
    </rPh>
    <rPh sb="242" eb="243">
      <t>タイ</t>
    </rPh>
    <rPh sb="266" eb="268">
      <t>シュウエキ</t>
    </rPh>
    <rPh sb="268" eb="270">
      <t>ヒリツ</t>
    </rPh>
    <rPh sb="296" eb="298">
      <t>コウシン</t>
    </rPh>
    <rPh sb="306" eb="307">
      <t>サイ</t>
    </rPh>
    <rPh sb="310" eb="312">
      <t>ゾウカ</t>
    </rPh>
    <rPh sb="324" eb="326">
      <t>ヨソク</t>
    </rPh>
    <rPh sb="330" eb="333">
      <t>コウフキン</t>
    </rPh>
    <rPh sb="334" eb="336">
      <t>カツヨウ</t>
    </rPh>
    <rPh sb="338" eb="340">
      <t>ザイゲン</t>
    </rPh>
    <rPh sb="340" eb="342">
      <t>カクホ</t>
    </rPh>
    <rPh sb="343" eb="344">
      <t>ハカ</t>
    </rPh>
    <rPh sb="346" eb="348">
      <t>アンテイ</t>
    </rPh>
    <rPh sb="358" eb="360">
      <t>リョウキン</t>
    </rPh>
    <rPh sb="360" eb="362">
      <t>カイシュウ</t>
    </rPh>
    <rPh sb="362" eb="363">
      <t>リツ</t>
    </rPh>
    <rPh sb="365" eb="367">
      <t>キュウスイ</t>
    </rPh>
    <rPh sb="367" eb="369">
      <t>ゲンカ</t>
    </rPh>
    <rPh sb="371" eb="373">
      <t>ヒヨウ</t>
    </rPh>
    <rPh sb="374" eb="377">
      <t>シュウゼンヒ</t>
    </rPh>
    <rPh sb="379" eb="380">
      <t>オサ</t>
    </rPh>
    <rPh sb="387" eb="389">
      <t>キュウスイ</t>
    </rPh>
    <rPh sb="389" eb="391">
      <t>シュウエキ</t>
    </rPh>
    <rPh sb="392" eb="394">
      <t>ユウシュウ</t>
    </rPh>
    <rPh sb="394" eb="396">
      <t>スイリョウ</t>
    </rPh>
    <rPh sb="397" eb="398">
      <t>ゲン</t>
    </rPh>
    <rPh sb="398" eb="399">
      <t>ショウ</t>
    </rPh>
    <rPh sb="405" eb="407">
      <t>リョウコウ</t>
    </rPh>
    <rPh sb="408" eb="410">
      <t>スウチ</t>
    </rPh>
    <rPh sb="411" eb="412">
      <t>シメ</t>
    </rPh>
    <rPh sb="419" eb="421">
      <t>シセツ</t>
    </rPh>
    <rPh sb="421" eb="423">
      <t>リヨウ</t>
    </rPh>
    <rPh sb="423" eb="424">
      <t>リツ</t>
    </rPh>
    <rPh sb="426" eb="427">
      <t>ソウ</t>
    </rPh>
    <rPh sb="427" eb="429">
      <t>ハイスイ</t>
    </rPh>
    <rPh sb="429" eb="430">
      <t>リョウ</t>
    </rPh>
    <rPh sb="431" eb="432">
      <t>ゲン</t>
    </rPh>
    <rPh sb="432" eb="433">
      <t>ショウ</t>
    </rPh>
    <rPh sb="436" eb="438">
      <t>ネンネン</t>
    </rPh>
    <rPh sb="438" eb="440">
      <t>スウチ</t>
    </rPh>
    <rPh sb="441" eb="443">
      <t>ゲンショウ</t>
    </rPh>
    <rPh sb="462" eb="463">
      <t>クラ</t>
    </rPh>
    <rPh sb="464" eb="465">
      <t>タカ</t>
    </rPh>
    <rPh sb="467" eb="469">
      <t>シセツ</t>
    </rPh>
    <rPh sb="470" eb="473">
      <t>コウリツテキ</t>
    </rPh>
    <rPh sb="474" eb="476">
      <t>ウンヨウ</t>
    </rPh>
    <rPh sb="482" eb="484">
      <t>キバン</t>
    </rPh>
    <rPh sb="485" eb="487">
      <t>カクホ</t>
    </rPh>
    <rPh sb="488" eb="489">
      <t>ツト</t>
    </rPh>
    <rPh sb="507" eb="509">
      <t>カンロ</t>
    </rPh>
    <rPh sb="512" eb="513">
      <t>ヒク</t>
    </rPh>
    <rPh sb="515" eb="518">
      <t>ハイスイカン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</si>
</sst>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5" fillId="0" borderId="0" xfId="0" applyFon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0.69</c:v>
                </c:pt>
                <c:pt idx="1">
                  <c:v>0.81</c:v>
                </c:pt>
                <c:pt idx="2">
                  <c:v>0.6</c:v>
                </c:pt>
                <c:pt idx="3">
                  <c:v>0.94</c:v>
                </c:pt>
                <c:pt idx="4">
                  <c:v>0.95</c:v>
                </c:pt>
              </c:numCache>
            </c:numRef>
          </c:val>
          <c:extLst>
            <c:ext xmlns:c16="http://schemas.microsoft.com/office/drawing/2014/chart" uri="{C3380CC4-5D6E-409C-BE32-E72D297353CC}">
              <c16:uniqueId val="{00000000-4C3C-454E-A8C3-A6D09759769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4C3C-454E-A8C3-A6D09759769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111.39</c:v>
                </c:pt>
                <c:pt idx="1">
                  <c:v>114.45</c:v>
                </c:pt>
                <c:pt idx="2">
                  <c:v>107.09</c:v>
                </c:pt>
                <c:pt idx="3">
                  <c:v>106.65</c:v>
                </c:pt>
                <c:pt idx="4">
                  <c:v>109.16</c:v>
                </c:pt>
              </c:numCache>
            </c:numRef>
          </c:val>
          <c:extLst>
            <c:ext xmlns:c16="http://schemas.microsoft.com/office/drawing/2014/chart" uri="{C3380CC4-5D6E-409C-BE32-E72D297353CC}">
              <c16:uniqueId val="{00000000-8D57-4CC8-8336-8BFC945D61C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8D57-4CC8-8336-8BFC945D61C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51.63</c:v>
                </c:pt>
                <c:pt idx="1">
                  <c:v>52.1</c:v>
                </c:pt>
                <c:pt idx="2">
                  <c:v>47.43</c:v>
                </c:pt>
                <c:pt idx="3">
                  <c:v>48.1</c:v>
                </c:pt>
                <c:pt idx="4">
                  <c:v>47.74</c:v>
                </c:pt>
              </c:numCache>
            </c:numRef>
          </c:val>
          <c:extLst>
            <c:ext xmlns:c16="http://schemas.microsoft.com/office/drawing/2014/chart" uri="{C3380CC4-5D6E-409C-BE32-E72D297353CC}">
              <c16:uniqueId val="{00000000-87F2-4003-9401-793E97944F8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87F2-4003-9401-793E97944F8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29.49</c:v>
                </c:pt>
                <c:pt idx="1">
                  <c:v>33.1</c:v>
                </c:pt>
                <c:pt idx="2">
                  <c:v>36.39</c:v>
                </c:pt>
                <c:pt idx="3">
                  <c:v>36.71</c:v>
                </c:pt>
                <c:pt idx="4">
                  <c:v>37.130000000000003</c:v>
                </c:pt>
              </c:numCache>
            </c:numRef>
          </c:val>
          <c:extLst>
            <c:ext xmlns:c16="http://schemas.microsoft.com/office/drawing/2014/chart" uri="{C3380CC4-5D6E-409C-BE32-E72D297353CC}">
              <c16:uniqueId val="{00000000-593C-424F-8C35-E76214D48CE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593C-424F-8C35-E76214D48CE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62-4CCB-A5E2-0642D01C486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B362-4CCB-A5E2-0642D01C486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227.36</c:v>
                </c:pt>
                <c:pt idx="1">
                  <c:v>402.13</c:v>
                </c:pt>
                <c:pt idx="2">
                  <c:v>217.42</c:v>
                </c:pt>
                <c:pt idx="3">
                  <c:v>389.04</c:v>
                </c:pt>
                <c:pt idx="4">
                  <c:v>314.02999999999997</c:v>
                </c:pt>
              </c:numCache>
            </c:numRef>
          </c:val>
          <c:extLst>
            <c:ext xmlns:c16="http://schemas.microsoft.com/office/drawing/2014/chart" uri="{C3380CC4-5D6E-409C-BE32-E72D297353CC}">
              <c16:uniqueId val="{00000000-F2AF-4980-87F8-55596E0C488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F2AF-4980-87F8-55596E0C488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202.8</c:v>
                </c:pt>
                <c:pt idx="1">
                  <c:v>214.14</c:v>
                </c:pt>
                <c:pt idx="2">
                  <c:v>263.64999999999998</c:v>
                </c:pt>
                <c:pt idx="3">
                  <c:v>272</c:v>
                </c:pt>
                <c:pt idx="4">
                  <c:v>293.11</c:v>
                </c:pt>
              </c:numCache>
            </c:numRef>
          </c:val>
          <c:extLst>
            <c:ext xmlns:c16="http://schemas.microsoft.com/office/drawing/2014/chart" uri="{C3380CC4-5D6E-409C-BE32-E72D297353CC}">
              <c16:uniqueId val="{00000000-9B4E-4B66-8F9D-EA9FB36F6CE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9B4E-4B66-8F9D-EA9FB36F6CE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110.42</c:v>
                </c:pt>
                <c:pt idx="1">
                  <c:v>113.59</c:v>
                </c:pt>
                <c:pt idx="2">
                  <c:v>106.94</c:v>
                </c:pt>
                <c:pt idx="3">
                  <c:v>106.04</c:v>
                </c:pt>
                <c:pt idx="4">
                  <c:v>108.73</c:v>
                </c:pt>
              </c:numCache>
            </c:numRef>
          </c:val>
          <c:extLst>
            <c:ext xmlns:c16="http://schemas.microsoft.com/office/drawing/2014/chart" uri="{C3380CC4-5D6E-409C-BE32-E72D297353CC}">
              <c16:uniqueId val="{00000000-5F7C-4151-A6F4-F40D87AA1ED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5F7C-4151-A6F4-F40D87AA1ED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153.44999999999999</c:v>
                </c:pt>
                <c:pt idx="1">
                  <c:v>149.44999999999999</c:v>
                </c:pt>
                <c:pt idx="2">
                  <c:v>159.52000000000001</c:v>
                </c:pt>
                <c:pt idx="3">
                  <c:v>161.34</c:v>
                </c:pt>
                <c:pt idx="4">
                  <c:v>157.19</c:v>
                </c:pt>
              </c:numCache>
            </c:numRef>
          </c:val>
          <c:extLst>
            <c:ext xmlns:c16="http://schemas.microsoft.com/office/drawing/2014/chart" uri="{C3380CC4-5D6E-409C-BE32-E72D297353CC}">
              <c16:uniqueId val="{00000000-FF9A-4873-95A0-434782D534B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FF9A-4873-95A0-434782D534B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66.72</c:v>
                </c:pt>
                <c:pt idx="1">
                  <c:v>66.930000000000007</c:v>
                </c:pt>
                <c:pt idx="2">
                  <c:v>66.67</c:v>
                </c:pt>
                <c:pt idx="3">
                  <c:v>65.62</c:v>
                </c:pt>
                <c:pt idx="4">
                  <c:v>64.98</c:v>
                </c:pt>
              </c:numCache>
            </c:numRef>
          </c:val>
          <c:extLst>
            <c:ext xmlns:c16="http://schemas.microsoft.com/office/drawing/2014/chart" uri="{C3380CC4-5D6E-409C-BE32-E72D297353CC}">
              <c16:uniqueId val="{00000000-227B-4A7A-A80D-7D7BFE7431A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227B-4A7A-A80D-7D7BFE7431A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86.05</c:v>
                </c:pt>
                <c:pt idx="1">
                  <c:v>86.56</c:v>
                </c:pt>
                <c:pt idx="2">
                  <c:v>86.39</c:v>
                </c:pt>
                <c:pt idx="3">
                  <c:v>86.41</c:v>
                </c:pt>
                <c:pt idx="4">
                  <c:v>86.44</c:v>
                </c:pt>
              </c:numCache>
            </c:numRef>
          </c:val>
          <c:extLst>
            <c:ext xmlns:c16="http://schemas.microsoft.com/office/drawing/2014/chart" uri="{C3380CC4-5D6E-409C-BE32-E72D297353CC}">
              <c16:uniqueId val="{00000000-FCC3-442C-B04E-D42D3D67DD0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FCC3-442C-B04E-D42D3D67DD0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6" t="s">
        <v>0</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row>
    <row r="3" spans="1:78" ht="9.75" customHeight="1" x14ac:dyDescent="0.15">
      <c r="A3" s="2"/>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row>
    <row r="4" spans="1:78" ht="9.75" customHeight="1" x14ac:dyDescent="0.15">
      <c r="A4" s="2"/>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7" t="str">
        <f>データ!H6</f>
        <v>愛知県　津島市</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8"/>
      <c r="AE6" s="48"/>
      <c r="AF6" s="48"/>
      <c r="AG6" s="4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9" t="s">
        <v>1</v>
      </c>
      <c r="C7" s="50"/>
      <c r="D7" s="50"/>
      <c r="E7" s="50"/>
      <c r="F7" s="50"/>
      <c r="G7" s="50"/>
      <c r="H7" s="50"/>
      <c r="I7" s="49" t="s">
        <v>2</v>
      </c>
      <c r="J7" s="50"/>
      <c r="K7" s="50"/>
      <c r="L7" s="50"/>
      <c r="M7" s="50"/>
      <c r="N7" s="50"/>
      <c r="O7" s="51"/>
      <c r="P7" s="52" t="s">
        <v>3</v>
      </c>
      <c r="Q7" s="52"/>
      <c r="R7" s="52"/>
      <c r="S7" s="52"/>
      <c r="T7" s="52"/>
      <c r="U7" s="52"/>
      <c r="V7" s="52"/>
      <c r="W7" s="52" t="s">
        <v>4</v>
      </c>
      <c r="X7" s="52"/>
      <c r="Y7" s="52"/>
      <c r="Z7" s="52"/>
      <c r="AA7" s="52"/>
      <c r="AB7" s="52"/>
      <c r="AC7" s="52"/>
      <c r="AD7" s="52" t="s">
        <v>5</v>
      </c>
      <c r="AE7" s="52"/>
      <c r="AF7" s="52"/>
      <c r="AG7" s="52"/>
      <c r="AH7" s="52"/>
      <c r="AI7" s="52"/>
      <c r="AJ7" s="52"/>
      <c r="AK7" s="4"/>
      <c r="AL7" s="52" t="s">
        <v>6</v>
      </c>
      <c r="AM7" s="52"/>
      <c r="AN7" s="52"/>
      <c r="AO7" s="52"/>
      <c r="AP7" s="52"/>
      <c r="AQ7" s="52"/>
      <c r="AR7" s="52"/>
      <c r="AS7" s="52"/>
      <c r="AT7" s="49" t="s">
        <v>7</v>
      </c>
      <c r="AU7" s="50"/>
      <c r="AV7" s="50"/>
      <c r="AW7" s="50"/>
      <c r="AX7" s="50"/>
      <c r="AY7" s="50"/>
      <c r="AZ7" s="50"/>
      <c r="BA7" s="50"/>
      <c r="BB7" s="52" t="s">
        <v>8</v>
      </c>
      <c r="BC7" s="52"/>
      <c r="BD7" s="52"/>
      <c r="BE7" s="52"/>
      <c r="BF7" s="52"/>
      <c r="BG7" s="52"/>
      <c r="BH7" s="52"/>
      <c r="BI7" s="52"/>
      <c r="BJ7" s="3"/>
      <c r="BK7" s="3"/>
      <c r="BL7" s="5" t="s">
        <v>9</v>
      </c>
      <c r="BM7" s="6"/>
      <c r="BN7" s="6"/>
      <c r="BO7" s="6"/>
      <c r="BP7" s="6"/>
      <c r="BQ7" s="6"/>
      <c r="BR7" s="6"/>
      <c r="BS7" s="6"/>
      <c r="BT7" s="6"/>
      <c r="BU7" s="6"/>
      <c r="BV7" s="6"/>
      <c r="BW7" s="6"/>
      <c r="BX7" s="6"/>
      <c r="BY7" s="7"/>
    </row>
    <row r="8" spans="1:78" ht="18.75" customHeight="1" x14ac:dyDescent="0.15">
      <c r="A8" s="2"/>
      <c r="B8" s="58" t="str">
        <f>データ!$I$6</f>
        <v>法適用</v>
      </c>
      <c r="C8" s="59"/>
      <c r="D8" s="59"/>
      <c r="E8" s="59"/>
      <c r="F8" s="59"/>
      <c r="G8" s="59"/>
      <c r="H8" s="59"/>
      <c r="I8" s="58" t="str">
        <f>データ!$J$6</f>
        <v>水道事業</v>
      </c>
      <c r="J8" s="59"/>
      <c r="K8" s="59"/>
      <c r="L8" s="59"/>
      <c r="M8" s="59"/>
      <c r="N8" s="59"/>
      <c r="O8" s="60"/>
      <c r="P8" s="61" t="str">
        <f>データ!$K$6</f>
        <v>末端給水事業</v>
      </c>
      <c r="Q8" s="61"/>
      <c r="R8" s="61"/>
      <c r="S8" s="61"/>
      <c r="T8" s="61"/>
      <c r="U8" s="61"/>
      <c r="V8" s="61"/>
      <c r="W8" s="61" t="str">
        <f>データ!$L$6</f>
        <v>A4</v>
      </c>
      <c r="X8" s="61"/>
      <c r="Y8" s="61"/>
      <c r="Z8" s="61"/>
      <c r="AA8" s="61"/>
      <c r="AB8" s="61"/>
      <c r="AC8" s="61"/>
      <c r="AD8" s="61" t="str">
        <f>データ!$M$6</f>
        <v>非設置</v>
      </c>
      <c r="AE8" s="61"/>
      <c r="AF8" s="61"/>
      <c r="AG8" s="61"/>
      <c r="AH8" s="61"/>
      <c r="AI8" s="61"/>
      <c r="AJ8" s="61"/>
      <c r="AK8" s="4"/>
      <c r="AL8" s="62">
        <f>データ!$R$6</f>
        <v>62346</v>
      </c>
      <c r="AM8" s="62"/>
      <c r="AN8" s="62"/>
      <c r="AO8" s="62"/>
      <c r="AP8" s="62"/>
      <c r="AQ8" s="62"/>
      <c r="AR8" s="62"/>
      <c r="AS8" s="62"/>
      <c r="AT8" s="53">
        <f>データ!$S$6</f>
        <v>25.09</v>
      </c>
      <c r="AU8" s="54"/>
      <c r="AV8" s="54"/>
      <c r="AW8" s="54"/>
      <c r="AX8" s="54"/>
      <c r="AY8" s="54"/>
      <c r="AZ8" s="54"/>
      <c r="BA8" s="54"/>
      <c r="BB8" s="55">
        <f>データ!$T$6</f>
        <v>2484.89</v>
      </c>
      <c r="BC8" s="55"/>
      <c r="BD8" s="55"/>
      <c r="BE8" s="55"/>
      <c r="BF8" s="55"/>
      <c r="BG8" s="55"/>
      <c r="BH8" s="55"/>
      <c r="BI8" s="55"/>
      <c r="BJ8" s="3"/>
      <c r="BK8" s="3"/>
      <c r="BL8" s="56" t="s">
        <v>10</v>
      </c>
      <c r="BM8" s="57"/>
      <c r="BN8" s="8" t="s">
        <v>11</v>
      </c>
      <c r="BO8" s="9"/>
      <c r="BP8" s="9"/>
      <c r="BQ8" s="9"/>
      <c r="BR8" s="9"/>
      <c r="BS8" s="9"/>
      <c r="BT8" s="9"/>
      <c r="BU8" s="9"/>
      <c r="BV8" s="9"/>
      <c r="BW8" s="9"/>
      <c r="BX8" s="9"/>
      <c r="BY8" s="10"/>
    </row>
    <row r="9" spans="1:78" ht="18.75" customHeight="1" x14ac:dyDescent="0.15">
      <c r="A9" s="2"/>
      <c r="B9" s="49" t="s">
        <v>12</v>
      </c>
      <c r="C9" s="50"/>
      <c r="D9" s="50"/>
      <c r="E9" s="50"/>
      <c r="F9" s="50"/>
      <c r="G9" s="50"/>
      <c r="H9" s="50"/>
      <c r="I9" s="49" t="s">
        <v>13</v>
      </c>
      <c r="J9" s="50"/>
      <c r="K9" s="50"/>
      <c r="L9" s="50"/>
      <c r="M9" s="50"/>
      <c r="N9" s="50"/>
      <c r="O9" s="51"/>
      <c r="P9" s="52" t="s">
        <v>14</v>
      </c>
      <c r="Q9" s="52"/>
      <c r="R9" s="52"/>
      <c r="S9" s="52"/>
      <c r="T9" s="52"/>
      <c r="U9" s="52"/>
      <c r="V9" s="52"/>
      <c r="W9" s="52" t="s">
        <v>15</v>
      </c>
      <c r="X9" s="52"/>
      <c r="Y9" s="52"/>
      <c r="Z9" s="52"/>
      <c r="AA9" s="52"/>
      <c r="AB9" s="52"/>
      <c r="AC9" s="52"/>
      <c r="AD9" s="2"/>
      <c r="AE9" s="2"/>
      <c r="AF9" s="2"/>
      <c r="AG9" s="2"/>
      <c r="AH9" s="4"/>
      <c r="AI9" s="4"/>
      <c r="AJ9" s="4"/>
      <c r="AK9" s="4"/>
      <c r="AL9" s="52" t="s">
        <v>16</v>
      </c>
      <c r="AM9" s="52"/>
      <c r="AN9" s="52"/>
      <c r="AO9" s="52"/>
      <c r="AP9" s="52"/>
      <c r="AQ9" s="52"/>
      <c r="AR9" s="52"/>
      <c r="AS9" s="52"/>
      <c r="AT9" s="49" t="s">
        <v>17</v>
      </c>
      <c r="AU9" s="50"/>
      <c r="AV9" s="50"/>
      <c r="AW9" s="50"/>
      <c r="AX9" s="50"/>
      <c r="AY9" s="50"/>
      <c r="AZ9" s="50"/>
      <c r="BA9" s="50"/>
      <c r="BB9" s="52" t="s">
        <v>18</v>
      </c>
      <c r="BC9" s="52"/>
      <c r="BD9" s="52"/>
      <c r="BE9" s="52"/>
      <c r="BF9" s="52"/>
      <c r="BG9" s="52"/>
      <c r="BH9" s="52"/>
      <c r="BI9" s="52"/>
      <c r="BJ9" s="3"/>
      <c r="BK9" s="3"/>
      <c r="BL9" s="63" t="s">
        <v>19</v>
      </c>
      <c r="BM9" s="64"/>
      <c r="BN9" s="11" t="s">
        <v>20</v>
      </c>
      <c r="BO9" s="12"/>
      <c r="BP9" s="12"/>
      <c r="BQ9" s="12"/>
      <c r="BR9" s="12"/>
      <c r="BS9" s="12"/>
      <c r="BT9" s="12"/>
      <c r="BU9" s="12"/>
      <c r="BV9" s="12"/>
      <c r="BW9" s="12"/>
      <c r="BX9" s="12"/>
      <c r="BY9" s="13"/>
    </row>
    <row r="10" spans="1:78" ht="18.75" customHeight="1" x14ac:dyDescent="0.15">
      <c r="A10" s="2"/>
      <c r="B10" s="53" t="str">
        <f>データ!$N$6</f>
        <v>-</v>
      </c>
      <c r="C10" s="54"/>
      <c r="D10" s="54"/>
      <c r="E10" s="54"/>
      <c r="F10" s="54"/>
      <c r="G10" s="54"/>
      <c r="H10" s="54"/>
      <c r="I10" s="53">
        <f>データ!$O$6</f>
        <v>55.98</v>
      </c>
      <c r="J10" s="54"/>
      <c r="K10" s="54"/>
      <c r="L10" s="54"/>
      <c r="M10" s="54"/>
      <c r="N10" s="54"/>
      <c r="O10" s="65"/>
      <c r="P10" s="55">
        <f>データ!$P$6</f>
        <v>100</v>
      </c>
      <c r="Q10" s="55"/>
      <c r="R10" s="55"/>
      <c r="S10" s="55"/>
      <c r="T10" s="55"/>
      <c r="U10" s="55"/>
      <c r="V10" s="55"/>
      <c r="W10" s="62">
        <f>データ!$Q$6</f>
        <v>2673</v>
      </c>
      <c r="X10" s="62"/>
      <c r="Y10" s="62"/>
      <c r="Z10" s="62"/>
      <c r="AA10" s="62"/>
      <c r="AB10" s="62"/>
      <c r="AC10" s="62"/>
      <c r="AD10" s="2"/>
      <c r="AE10" s="2"/>
      <c r="AF10" s="2"/>
      <c r="AG10" s="2"/>
      <c r="AH10" s="4"/>
      <c r="AI10" s="4"/>
      <c r="AJ10" s="4"/>
      <c r="AK10" s="4"/>
      <c r="AL10" s="62">
        <f>データ!$U$6</f>
        <v>62024</v>
      </c>
      <c r="AM10" s="62"/>
      <c r="AN10" s="62"/>
      <c r="AO10" s="62"/>
      <c r="AP10" s="62"/>
      <c r="AQ10" s="62"/>
      <c r="AR10" s="62"/>
      <c r="AS10" s="62"/>
      <c r="AT10" s="53">
        <f>データ!$V$6</f>
        <v>25.09</v>
      </c>
      <c r="AU10" s="54"/>
      <c r="AV10" s="54"/>
      <c r="AW10" s="54"/>
      <c r="AX10" s="54"/>
      <c r="AY10" s="54"/>
      <c r="AZ10" s="54"/>
      <c r="BA10" s="54"/>
      <c r="BB10" s="55">
        <f>データ!$W$6</f>
        <v>2472.06</v>
      </c>
      <c r="BC10" s="55"/>
      <c r="BD10" s="55"/>
      <c r="BE10" s="55"/>
      <c r="BF10" s="55"/>
      <c r="BG10" s="55"/>
      <c r="BH10" s="55"/>
      <c r="BI10" s="55"/>
      <c r="BJ10" s="2"/>
      <c r="BK10" s="2"/>
      <c r="BL10" s="66" t="s">
        <v>21</v>
      </c>
      <c r="BM10" s="6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80" t="s">
        <v>23</v>
      </c>
      <c r="BM11" s="80"/>
      <c r="BN11" s="80"/>
      <c r="BO11" s="80"/>
      <c r="BP11" s="80"/>
      <c r="BQ11" s="80"/>
      <c r="BR11" s="80"/>
      <c r="BS11" s="80"/>
      <c r="BT11" s="80"/>
      <c r="BU11" s="80"/>
      <c r="BV11" s="80"/>
      <c r="BW11" s="80"/>
      <c r="BX11" s="80"/>
      <c r="BY11" s="80"/>
      <c r="BZ11" s="8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80"/>
      <c r="BM12" s="80"/>
      <c r="BN12" s="80"/>
      <c r="BO12" s="80"/>
      <c r="BP12" s="80"/>
      <c r="BQ12" s="80"/>
      <c r="BR12" s="80"/>
      <c r="BS12" s="80"/>
      <c r="BT12" s="80"/>
      <c r="BU12" s="80"/>
      <c r="BV12" s="80"/>
      <c r="BW12" s="80"/>
      <c r="BX12" s="80"/>
      <c r="BY12" s="80"/>
      <c r="BZ12" s="8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1"/>
      <c r="BM13" s="81"/>
      <c r="BN13" s="81"/>
      <c r="BO13" s="81"/>
      <c r="BP13" s="81"/>
      <c r="BQ13" s="81"/>
      <c r="BR13" s="81"/>
      <c r="BS13" s="81"/>
      <c r="BT13" s="81"/>
      <c r="BU13" s="81"/>
      <c r="BV13" s="81"/>
      <c r="BW13" s="81"/>
      <c r="BX13" s="81"/>
      <c r="BY13" s="81"/>
      <c r="BZ13" s="81"/>
    </row>
    <row r="14" spans="1:78" ht="13.5" customHeight="1" x14ac:dyDescent="0.15">
      <c r="A14" s="2"/>
      <c r="B14" s="82" t="s">
        <v>24</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4"/>
      <c r="BK14" s="2"/>
      <c r="BL14" s="68" t="s">
        <v>25</v>
      </c>
      <c r="BM14" s="69"/>
      <c r="BN14" s="69"/>
      <c r="BO14" s="69"/>
      <c r="BP14" s="69"/>
      <c r="BQ14" s="69"/>
      <c r="BR14" s="69"/>
      <c r="BS14" s="69"/>
      <c r="BT14" s="69"/>
      <c r="BU14" s="69"/>
      <c r="BV14" s="69"/>
      <c r="BW14" s="69"/>
      <c r="BX14" s="69"/>
      <c r="BY14" s="69"/>
      <c r="BZ14" s="70"/>
    </row>
    <row r="15" spans="1:78" ht="13.5" customHeight="1" x14ac:dyDescent="0.15">
      <c r="A15" s="2"/>
      <c r="B15" s="85"/>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7"/>
      <c r="BK15" s="2"/>
      <c r="BL15" s="71"/>
      <c r="BM15" s="72"/>
      <c r="BN15" s="72"/>
      <c r="BO15" s="72"/>
      <c r="BP15" s="72"/>
      <c r="BQ15" s="72"/>
      <c r="BR15" s="72"/>
      <c r="BS15" s="72"/>
      <c r="BT15" s="72"/>
      <c r="BU15" s="72"/>
      <c r="BV15" s="72"/>
      <c r="BW15" s="72"/>
      <c r="BX15" s="72"/>
      <c r="BY15" s="72"/>
      <c r="BZ15" s="73"/>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112</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5"/>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8" t="s">
        <v>26</v>
      </c>
      <c r="BM45" s="69"/>
      <c r="BN45" s="69"/>
      <c r="BO45" s="69"/>
      <c r="BP45" s="69"/>
      <c r="BQ45" s="69"/>
      <c r="BR45" s="69"/>
      <c r="BS45" s="69"/>
      <c r="BT45" s="69"/>
      <c r="BU45" s="69"/>
      <c r="BV45" s="69"/>
      <c r="BW45" s="69"/>
      <c r="BX45" s="69"/>
      <c r="BY45" s="69"/>
      <c r="BZ45" s="70"/>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1"/>
      <c r="BM46" s="72"/>
      <c r="BN46" s="72"/>
      <c r="BO46" s="72"/>
      <c r="BP46" s="72"/>
      <c r="BQ46" s="72"/>
      <c r="BR46" s="72"/>
      <c r="BS46" s="72"/>
      <c r="BT46" s="72"/>
      <c r="BU46" s="72"/>
      <c r="BV46" s="72"/>
      <c r="BW46" s="72"/>
      <c r="BX46" s="72"/>
      <c r="BY46" s="72"/>
      <c r="BZ46" s="73"/>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4" t="s">
        <v>111</v>
      </c>
      <c r="BM47" s="75"/>
      <c r="BN47" s="75"/>
      <c r="BO47" s="75"/>
      <c r="BP47" s="75"/>
      <c r="BQ47" s="75"/>
      <c r="BR47" s="75"/>
      <c r="BS47" s="75"/>
      <c r="BT47" s="75"/>
      <c r="BU47" s="75"/>
      <c r="BV47" s="75"/>
      <c r="BW47" s="75"/>
      <c r="BX47" s="75"/>
      <c r="BY47" s="75"/>
      <c r="BZ47" s="7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4"/>
      <c r="BM48" s="75"/>
      <c r="BN48" s="75"/>
      <c r="BO48" s="75"/>
      <c r="BP48" s="75"/>
      <c r="BQ48" s="75"/>
      <c r="BR48" s="75"/>
      <c r="BS48" s="75"/>
      <c r="BT48" s="75"/>
      <c r="BU48" s="75"/>
      <c r="BV48" s="75"/>
      <c r="BW48" s="75"/>
      <c r="BX48" s="75"/>
      <c r="BY48" s="75"/>
      <c r="BZ48" s="7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4"/>
      <c r="BM49" s="75"/>
      <c r="BN49" s="75"/>
      <c r="BO49" s="75"/>
      <c r="BP49" s="75"/>
      <c r="BQ49" s="75"/>
      <c r="BR49" s="75"/>
      <c r="BS49" s="75"/>
      <c r="BT49" s="75"/>
      <c r="BU49" s="75"/>
      <c r="BV49" s="75"/>
      <c r="BW49" s="75"/>
      <c r="BX49" s="75"/>
      <c r="BY49" s="75"/>
      <c r="BZ49" s="7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4"/>
      <c r="BM50" s="75"/>
      <c r="BN50" s="75"/>
      <c r="BO50" s="75"/>
      <c r="BP50" s="75"/>
      <c r="BQ50" s="75"/>
      <c r="BR50" s="75"/>
      <c r="BS50" s="75"/>
      <c r="BT50" s="75"/>
      <c r="BU50" s="75"/>
      <c r="BV50" s="75"/>
      <c r="BW50" s="75"/>
      <c r="BX50" s="75"/>
      <c r="BY50" s="75"/>
      <c r="BZ50" s="7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4"/>
      <c r="BM51" s="75"/>
      <c r="BN51" s="75"/>
      <c r="BO51" s="75"/>
      <c r="BP51" s="75"/>
      <c r="BQ51" s="75"/>
      <c r="BR51" s="75"/>
      <c r="BS51" s="75"/>
      <c r="BT51" s="75"/>
      <c r="BU51" s="75"/>
      <c r="BV51" s="75"/>
      <c r="BW51" s="75"/>
      <c r="BX51" s="75"/>
      <c r="BY51" s="75"/>
      <c r="BZ51" s="7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4"/>
      <c r="BM52" s="75"/>
      <c r="BN52" s="75"/>
      <c r="BO52" s="75"/>
      <c r="BP52" s="75"/>
      <c r="BQ52" s="75"/>
      <c r="BR52" s="75"/>
      <c r="BS52" s="75"/>
      <c r="BT52" s="75"/>
      <c r="BU52" s="75"/>
      <c r="BV52" s="75"/>
      <c r="BW52" s="75"/>
      <c r="BX52" s="75"/>
      <c r="BY52" s="75"/>
      <c r="BZ52" s="7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4"/>
      <c r="BM53" s="75"/>
      <c r="BN53" s="75"/>
      <c r="BO53" s="75"/>
      <c r="BP53" s="75"/>
      <c r="BQ53" s="75"/>
      <c r="BR53" s="75"/>
      <c r="BS53" s="75"/>
      <c r="BT53" s="75"/>
      <c r="BU53" s="75"/>
      <c r="BV53" s="75"/>
      <c r="BW53" s="75"/>
      <c r="BX53" s="75"/>
      <c r="BY53" s="75"/>
      <c r="BZ53" s="7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4"/>
      <c r="BM54" s="75"/>
      <c r="BN54" s="75"/>
      <c r="BO54" s="75"/>
      <c r="BP54" s="75"/>
      <c r="BQ54" s="75"/>
      <c r="BR54" s="75"/>
      <c r="BS54" s="75"/>
      <c r="BT54" s="75"/>
      <c r="BU54" s="75"/>
      <c r="BV54" s="75"/>
      <c r="BW54" s="75"/>
      <c r="BX54" s="75"/>
      <c r="BY54" s="75"/>
      <c r="BZ54" s="7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4"/>
      <c r="BM55" s="75"/>
      <c r="BN55" s="75"/>
      <c r="BO55" s="75"/>
      <c r="BP55" s="75"/>
      <c r="BQ55" s="75"/>
      <c r="BR55" s="75"/>
      <c r="BS55" s="75"/>
      <c r="BT55" s="75"/>
      <c r="BU55" s="75"/>
      <c r="BV55" s="75"/>
      <c r="BW55" s="75"/>
      <c r="BX55" s="75"/>
      <c r="BY55" s="75"/>
      <c r="BZ55" s="76"/>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4"/>
      <c r="BM56" s="75"/>
      <c r="BN56" s="75"/>
      <c r="BO56" s="75"/>
      <c r="BP56" s="75"/>
      <c r="BQ56" s="75"/>
      <c r="BR56" s="75"/>
      <c r="BS56" s="75"/>
      <c r="BT56" s="75"/>
      <c r="BU56" s="75"/>
      <c r="BV56" s="75"/>
      <c r="BW56" s="75"/>
      <c r="BX56" s="75"/>
      <c r="BY56" s="75"/>
      <c r="BZ56" s="76"/>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4"/>
      <c r="BM57" s="75"/>
      <c r="BN57" s="75"/>
      <c r="BO57" s="75"/>
      <c r="BP57" s="75"/>
      <c r="BQ57" s="75"/>
      <c r="BR57" s="75"/>
      <c r="BS57" s="75"/>
      <c r="BT57" s="75"/>
      <c r="BU57" s="75"/>
      <c r="BV57" s="75"/>
      <c r="BW57" s="75"/>
      <c r="BX57" s="75"/>
      <c r="BY57" s="75"/>
      <c r="BZ57" s="7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4"/>
      <c r="BM58" s="75"/>
      <c r="BN58" s="75"/>
      <c r="BO58" s="75"/>
      <c r="BP58" s="75"/>
      <c r="BQ58" s="75"/>
      <c r="BR58" s="75"/>
      <c r="BS58" s="75"/>
      <c r="BT58" s="75"/>
      <c r="BU58" s="75"/>
      <c r="BV58" s="75"/>
      <c r="BW58" s="75"/>
      <c r="BX58" s="75"/>
      <c r="BY58" s="75"/>
      <c r="BZ58" s="7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4"/>
      <c r="BM59" s="75"/>
      <c r="BN59" s="75"/>
      <c r="BO59" s="75"/>
      <c r="BP59" s="75"/>
      <c r="BQ59" s="75"/>
      <c r="BR59" s="75"/>
      <c r="BS59" s="75"/>
      <c r="BT59" s="75"/>
      <c r="BU59" s="75"/>
      <c r="BV59" s="75"/>
      <c r="BW59" s="75"/>
      <c r="BX59" s="75"/>
      <c r="BY59" s="75"/>
      <c r="BZ59" s="76"/>
    </row>
    <row r="60" spans="1:78" ht="13.5" customHeight="1" x14ac:dyDescent="0.15">
      <c r="A60" s="2"/>
      <c r="B60" s="85" t="s">
        <v>27</v>
      </c>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7"/>
      <c r="BK60" s="2"/>
      <c r="BL60" s="74"/>
      <c r="BM60" s="75"/>
      <c r="BN60" s="75"/>
      <c r="BO60" s="75"/>
      <c r="BP60" s="75"/>
      <c r="BQ60" s="75"/>
      <c r="BR60" s="75"/>
      <c r="BS60" s="75"/>
      <c r="BT60" s="75"/>
      <c r="BU60" s="75"/>
      <c r="BV60" s="75"/>
      <c r="BW60" s="75"/>
      <c r="BX60" s="75"/>
      <c r="BY60" s="75"/>
      <c r="BZ60" s="76"/>
    </row>
    <row r="61" spans="1:78" ht="13.5" customHeight="1" x14ac:dyDescent="0.15">
      <c r="A61" s="2"/>
      <c r="B61" s="85"/>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7"/>
      <c r="BK61" s="2"/>
      <c r="BL61" s="74"/>
      <c r="BM61" s="75"/>
      <c r="BN61" s="75"/>
      <c r="BO61" s="75"/>
      <c r="BP61" s="75"/>
      <c r="BQ61" s="75"/>
      <c r="BR61" s="75"/>
      <c r="BS61" s="75"/>
      <c r="BT61" s="75"/>
      <c r="BU61" s="75"/>
      <c r="BV61" s="75"/>
      <c r="BW61" s="75"/>
      <c r="BX61" s="75"/>
      <c r="BY61" s="75"/>
      <c r="BZ61" s="7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4"/>
      <c r="BM62" s="75"/>
      <c r="BN62" s="75"/>
      <c r="BO62" s="75"/>
      <c r="BP62" s="75"/>
      <c r="BQ62" s="75"/>
      <c r="BR62" s="75"/>
      <c r="BS62" s="75"/>
      <c r="BT62" s="75"/>
      <c r="BU62" s="75"/>
      <c r="BV62" s="75"/>
      <c r="BW62" s="75"/>
      <c r="BX62" s="75"/>
      <c r="BY62" s="75"/>
      <c r="BZ62" s="7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4"/>
      <c r="BM63" s="75"/>
      <c r="BN63" s="75"/>
      <c r="BO63" s="75"/>
      <c r="BP63" s="75"/>
      <c r="BQ63" s="75"/>
      <c r="BR63" s="75"/>
      <c r="BS63" s="75"/>
      <c r="BT63" s="75"/>
      <c r="BU63" s="75"/>
      <c r="BV63" s="75"/>
      <c r="BW63" s="75"/>
      <c r="BX63" s="75"/>
      <c r="BY63" s="75"/>
      <c r="BZ63" s="7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8" t="s">
        <v>28</v>
      </c>
      <c r="BM64" s="69"/>
      <c r="BN64" s="69"/>
      <c r="BO64" s="69"/>
      <c r="BP64" s="69"/>
      <c r="BQ64" s="69"/>
      <c r="BR64" s="69"/>
      <c r="BS64" s="69"/>
      <c r="BT64" s="69"/>
      <c r="BU64" s="69"/>
      <c r="BV64" s="69"/>
      <c r="BW64" s="69"/>
      <c r="BX64" s="69"/>
      <c r="BY64" s="69"/>
      <c r="BZ64" s="70"/>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1"/>
      <c r="BM65" s="72"/>
      <c r="BN65" s="72"/>
      <c r="BO65" s="72"/>
      <c r="BP65" s="72"/>
      <c r="BQ65" s="72"/>
      <c r="BR65" s="72"/>
      <c r="BS65" s="72"/>
      <c r="BT65" s="72"/>
      <c r="BU65" s="72"/>
      <c r="BV65" s="72"/>
      <c r="BW65" s="72"/>
      <c r="BX65" s="72"/>
      <c r="BY65" s="72"/>
      <c r="BZ65" s="73"/>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4" t="s">
        <v>110</v>
      </c>
      <c r="BM66" s="75"/>
      <c r="BN66" s="75"/>
      <c r="BO66" s="75"/>
      <c r="BP66" s="75"/>
      <c r="BQ66" s="75"/>
      <c r="BR66" s="75"/>
      <c r="BS66" s="75"/>
      <c r="BT66" s="75"/>
      <c r="BU66" s="75"/>
      <c r="BV66" s="75"/>
      <c r="BW66" s="75"/>
      <c r="BX66" s="75"/>
      <c r="BY66" s="75"/>
      <c r="BZ66" s="76"/>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4"/>
      <c r="BM67" s="75"/>
      <c r="BN67" s="75"/>
      <c r="BO67" s="75"/>
      <c r="BP67" s="75"/>
      <c r="BQ67" s="75"/>
      <c r="BR67" s="75"/>
      <c r="BS67" s="75"/>
      <c r="BT67" s="75"/>
      <c r="BU67" s="75"/>
      <c r="BV67" s="75"/>
      <c r="BW67" s="75"/>
      <c r="BX67" s="75"/>
      <c r="BY67" s="75"/>
      <c r="BZ67" s="76"/>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4"/>
      <c r="BM68" s="75"/>
      <c r="BN68" s="75"/>
      <c r="BO68" s="75"/>
      <c r="BP68" s="75"/>
      <c r="BQ68" s="75"/>
      <c r="BR68" s="75"/>
      <c r="BS68" s="75"/>
      <c r="BT68" s="75"/>
      <c r="BU68" s="75"/>
      <c r="BV68" s="75"/>
      <c r="BW68" s="75"/>
      <c r="BX68" s="75"/>
      <c r="BY68" s="75"/>
      <c r="BZ68" s="76"/>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4"/>
      <c r="BM69" s="75"/>
      <c r="BN69" s="75"/>
      <c r="BO69" s="75"/>
      <c r="BP69" s="75"/>
      <c r="BQ69" s="75"/>
      <c r="BR69" s="75"/>
      <c r="BS69" s="75"/>
      <c r="BT69" s="75"/>
      <c r="BU69" s="75"/>
      <c r="BV69" s="75"/>
      <c r="BW69" s="75"/>
      <c r="BX69" s="75"/>
      <c r="BY69" s="75"/>
      <c r="BZ69" s="76"/>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4"/>
      <c r="BM70" s="75"/>
      <c r="BN70" s="75"/>
      <c r="BO70" s="75"/>
      <c r="BP70" s="75"/>
      <c r="BQ70" s="75"/>
      <c r="BR70" s="75"/>
      <c r="BS70" s="75"/>
      <c r="BT70" s="75"/>
      <c r="BU70" s="75"/>
      <c r="BV70" s="75"/>
      <c r="BW70" s="75"/>
      <c r="BX70" s="75"/>
      <c r="BY70" s="75"/>
      <c r="BZ70" s="76"/>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4"/>
      <c r="BM71" s="75"/>
      <c r="BN71" s="75"/>
      <c r="BO71" s="75"/>
      <c r="BP71" s="75"/>
      <c r="BQ71" s="75"/>
      <c r="BR71" s="75"/>
      <c r="BS71" s="75"/>
      <c r="BT71" s="75"/>
      <c r="BU71" s="75"/>
      <c r="BV71" s="75"/>
      <c r="BW71" s="75"/>
      <c r="BX71" s="75"/>
      <c r="BY71" s="75"/>
      <c r="BZ71" s="76"/>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4"/>
      <c r="BM72" s="75"/>
      <c r="BN72" s="75"/>
      <c r="BO72" s="75"/>
      <c r="BP72" s="75"/>
      <c r="BQ72" s="75"/>
      <c r="BR72" s="75"/>
      <c r="BS72" s="75"/>
      <c r="BT72" s="75"/>
      <c r="BU72" s="75"/>
      <c r="BV72" s="75"/>
      <c r="BW72" s="75"/>
      <c r="BX72" s="75"/>
      <c r="BY72" s="75"/>
      <c r="BZ72" s="76"/>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4"/>
      <c r="BM73" s="75"/>
      <c r="BN73" s="75"/>
      <c r="BO73" s="75"/>
      <c r="BP73" s="75"/>
      <c r="BQ73" s="75"/>
      <c r="BR73" s="75"/>
      <c r="BS73" s="75"/>
      <c r="BT73" s="75"/>
      <c r="BU73" s="75"/>
      <c r="BV73" s="75"/>
      <c r="BW73" s="75"/>
      <c r="BX73" s="75"/>
      <c r="BY73" s="75"/>
      <c r="BZ73" s="76"/>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4"/>
      <c r="BM74" s="75"/>
      <c r="BN74" s="75"/>
      <c r="BO74" s="75"/>
      <c r="BP74" s="75"/>
      <c r="BQ74" s="75"/>
      <c r="BR74" s="75"/>
      <c r="BS74" s="75"/>
      <c r="BT74" s="75"/>
      <c r="BU74" s="75"/>
      <c r="BV74" s="75"/>
      <c r="BW74" s="75"/>
      <c r="BX74" s="75"/>
      <c r="BY74" s="75"/>
      <c r="BZ74" s="76"/>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4"/>
      <c r="BM75" s="75"/>
      <c r="BN75" s="75"/>
      <c r="BO75" s="75"/>
      <c r="BP75" s="75"/>
      <c r="BQ75" s="75"/>
      <c r="BR75" s="75"/>
      <c r="BS75" s="75"/>
      <c r="BT75" s="75"/>
      <c r="BU75" s="75"/>
      <c r="BV75" s="75"/>
      <c r="BW75" s="75"/>
      <c r="BX75" s="75"/>
      <c r="BY75" s="75"/>
      <c r="BZ75" s="76"/>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4"/>
      <c r="BM76" s="75"/>
      <c r="BN76" s="75"/>
      <c r="BO76" s="75"/>
      <c r="BP76" s="75"/>
      <c r="BQ76" s="75"/>
      <c r="BR76" s="75"/>
      <c r="BS76" s="75"/>
      <c r="BT76" s="75"/>
      <c r="BU76" s="75"/>
      <c r="BV76" s="75"/>
      <c r="BW76" s="75"/>
      <c r="BX76" s="75"/>
      <c r="BY76" s="75"/>
      <c r="BZ76" s="76"/>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4"/>
      <c r="BM77" s="75"/>
      <c r="BN77" s="75"/>
      <c r="BO77" s="75"/>
      <c r="BP77" s="75"/>
      <c r="BQ77" s="75"/>
      <c r="BR77" s="75"/>
      <c r="BS77" s="75"/>
      <c r="BT77" s="75"/>
      <c r="BU77" s="75"/>
      <c r="BV77" s="75"/>
      <c r="BW77" s="75"/>
      <c r="BX77" s="75"/>
      <c r="BY77" s="75"/>
      <c r="BZ77" s="76"/>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4"/>
      <c r="BM78" s="75"/>
      <c r="BN78" s="75"/>
      <c r="BO78" s="75"/>
      <c r="BP78" s="75"/>
      <c r="BQ78" s="75"/>
      <c r="BR78" s="75"/>
      <c r="BS78" s="75"/>
      <c r="BT78" s="75"/>
      <c r="BU78" s="75"/>
      <c r="BV78" s="75"/>
      <c r="BW78" s="75"/>
      <c r="BX78" s="75"/>
      <c r="BY78" s="75"/>
      <c r="BZ78" s="76"/>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4"/>
      <c r="BM79" s="75"/>
      <c r="BN79" s="75"/>
      <c r="BO79" s="75"/>
      <c r="BP79" s="75"/>
      <c r="BQ79" s="75"/>
      <c r="BR79" s="75"/>
      <c r="BS79" s="75"/>
      <c r="BT79" s="75"/>
      <c r="BU79" s="75"/>
      <c r="BV79" s="75"/>
      <c r="BW79" s="75"/>
      <c r="BX79" s="75"/>
      <c r="BY79" s="75"/>
      <c r="BZ79" s="76"/>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4"/>
      <c r="BM80" s="75"/>
      <c r="BN80" s="75"/>
      <c r="BO80" s="75"/>
      <c r="BP80" s="75"/>
      <c r="BQ80" s="75"/>
      <c r="BR80" s="75"/>
      <c r="BS80" s="75"/>
      <c r="BT80" s="75"/>
      <c r="BU80" s="75"/>
      <c r="BV80" s="75"/>
      <c r="BW80" s="75"/>
      <c r="BX80" s="75"/>
      <c r="BY80" s="75"/>
      <c r="BZ80" s="76"/>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4"/>
      <c r="BM81" s="75"/>
      <c r="BN81" s="75"/>
      <c r="BO81" s="75"/>
      <c r="BP81" s="75"/>
      <c r="BQ81" s="75"/>
      <c r="BR81" s="75"/>
      <c r="BS81" s="75"/>
      <c r="BT81" s="75"/>
      <c r="BU81" s="75"/>
      <c r="BV81" s="75"/>
      <c r="BW81" s="75"/>
      <c r="BX81" s="75"/>
      <c r="BY81" s="75"/>
      <c r="BZ81" s="7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7"/>
      <c r="BM82" s="78"/>
      <c r="BN82" s="78"/>
      <c r="BO82" s="78"/>
      <c r="BP82" s="78"/>
      <c r="BQ82" s="78"/>
      <c r="BR82" s="78"/>
      <c r="BS82" s="78"/>
      <c r="BT82" s="78"/>
      <c r="BU82" s="78"/>
      <c r="BV82" s="78"/>
      <c r="BW82" s="78"/>
      <c r="BX82" s="78"/>
      <c r="BY82" s="78"/>
      <c r="BZ82" s="79"/>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tytRmrk8f7QPUrNWG4dZMVKqzruEVPzYm/L0K7JYd70+HHTOHbgkkRBeduoV26ArBnVvqFYp2OIQLyoRyklGFQ==" saltValue="qn+LGCmAtI7firccHYlgV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2" t="s">
        <v>50</v>
      </c>
      <c r="I3" s="93"/>
      <c r="J3" s="93"/>
      <c r="K3" s="93"/>
      <c r="L3" s="93"/>
      <c r="M3" s="93"/>
      <c r="N3" s="93"/>
      <c r="O3" s="93"/>
      <c r="P3" s="93"/>
      <c r="Q3" s="93"/>
      <c r="R3" s="93"/>
      <c r="S3" s="93"/>
      <c r="T3" s="93"/>
      <c r="U3" s="93"/>
      <c r="V3" s="93"/>
      <c r="W3" s="94"/>
      <c r="X3" s="98" t="s">
        <v>51</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52</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53</v>
      </c>
      <c r="B4" s="31"/>
      <c r="C4" s="31"/>
      <c r="D4" s="31"/>
      <c r="E4" s="31"/>
      <c r="F4" s="31"/>
      <c r="G4" s="31"/>
      <c r="H4" s="95"/>
      <c r="I4" s="96"/>
      <c r="J4" s="96"/>
      <c r="K4" s="96"/>
      <c r="L4" s="96"/>
      <c r="M4" s="96"/>
      <c r="N4" s="96"/>
      <c r="O4" s="96"/>
      <c r="P4" s="96"/>
      <c r="Q4" s="96"/>
      <c r="R4" s="96"/>
      <c r="S4" s="96"/>
      <c r="T4" s="96"/>
      <c r="U4" s="96"/>
      <c r="V4" s="96"/>
      <c r="W4" s="97"/>
      <c r="X4" s="91" t="s">
        <v>54</v>
      </c>
      <c r="Y4" s="91"/>
      <c r="Z4" s="91"/>
      <c r="AA4" s="91"/>
      <c r="AB4" s="91"/>
      <c r="AC4" s="91"/>
      <c r="AD4" s="91"/>
      <c r="AE4" s="91"/>
      <c r="AF4" s="91"/>
      <c r="AG4" s="91"/>
      <c r="AH4" s="91"/>
      <c r="AI4" s="91" t="s">
        <v>55</v>
      </c>
      <c r="AJ4" s="91"/>
      <c r="AK4" s="91"/>
      <c r="AL4" s="91"/>
      <c r="AM4" s="91"/>
      <c r="AN4" s="91"/>
      <c r="AO4" s="91"/>
      <c r="AP4" s="91"/>
      <c r="AQ4" s="91"/>
      <c r="AR4" s="91"/>
      <c r="AS4" s="91"/>
      <c r="AT4" s="91" t="s">
        <v>56</v>
      </c>
      <c r="AU4" s="91"/>
      <c r="AV4" s="91"/>
      <c r="AW4" s="91"/>
      <c r="AX4" s="91"/>
      <c r="AY4" s="91"/>
      <c r="AZ4" s="91"/>
      <c r="BA4" s="91"/>
      <c r="BB4" s="91"/>
      <c r="BC4" s="91"/>
      <c r="BD4" s="91"/>
      <c r="BE4" s="91" t="s">
        <v>57</v>
      </c>
      <c r="BF4" s="91"/>
      <c r="BG4" s="91"/>
      <c r="BH4" s="91"/>
      <c r="BI4" s="91"/>
      <c r="BJ4" s="91"/>
      <c r="BK4" s="91"/>
      <c r="BL4" s="91"/>
      <c r="BM4" s="91"/>
      <c r="BN4" s="91"/>
      <c r="BO4" s="91"/>
      <c r="BP4" s="91" t="s">
        <v>58</v>
      </c>
      <c r="BQ4" s="91"/>
      <c r="BR4" s="91"/>
      <c r="BS4" s="91"/>
      <c r="BT4" s="91"/>
      <c r="BU4" s="91"/>
      <c r="BV4" s="91"/>
      <c r="BW4" s="91"/>
      <c r="BX4" s="91"/>
      <c r="BY4" s="91"/>
      <c r="BZ4" s="91"/>
      <c r="CA4" s="91" t="s">
        <v>59</v>
      </c>
      <c r="CB4" s="91"/>
      <c r="CC4" s="91"/>
      <c r="CD4" s="91"/>
      <c r="CE4" s="91"/>
      <c r="CF4" s="91"/>
      <c r="CG4" s="91"/>
      <c r="CH4" s="91"/>
      <c r="CI4" s="91"/>
      <c r="CJ4" s="91"/>
      <c r="CK4" s="91"/>
      <c r="CL4" s="91" t="s">
        <v>60</v>
      </c>
      <c r="CM4" s="91"/>
      <c r="CN4" s="91"/>
      <c r="CO4" s="91"/>
      <c r="CP4" s="91"/>
      <c r="CQ4" s="91"/>
      <c r="CR4" s="91"/>
      <c r="CS4" s="91"/>
      <c r="CT4" s="91"/>
      <c r="CU4" s="91"/>
      <c r="CV4" s="91"/>
      <c r="CW4" s="91" t="s">
        <v>61</v>
      </c>
      <c r="CX4" s="91"/>
      <c r="CY4" s="91"/>
      <c r="CZ4" s="91"/>
      <c r="DA4" s="91"/>
      <c r="DB4" s="91"/>
      <c r="DC4" s="91"/>
      <c r="DD4" s="91"/>
      <c r="DE4" s="91"/>
      <c r="DF4" s="91"/>
      <c r="DG4" s="91"/>
      <c r="DH4" s="91" t="s">
        <v>62</v>
      </c>
      <c r="DI4" s="91"/>
      <c r="DJ4" s="91"/>
      <c r="DK4" s="91"/>
      <c r="DL4" s="91"/>
      <c r="DM4" s="91"/>
      <c r="DN4" s="91"/>
      <c r="DO4" s="91"/>
      <c r="DP4" s="91"/>
      <c r="DQ4" s="91"/>
      <c r="DR4" s="91"/>
      <c r="DS4" s="91" t="s">
        <v>63</v>
      </c>
      <c r="DT4" s="91"/>
      <c r="DU4" s="91"/>
      <c r="DV4" s="91"/>
      <c r="DW4" s="91"/>
      <c r="DX4" s="91"/>
      <c r="DY4" s="91"/>
      <c r="DZ4" s="91"/>
      <c r="EA4" s="91"/>
      <c r="EB4" s="91"/>
      <c r="EC4" s="91"/>
      <c r="ED4" s="91" t="s">
        <v>64</v>
      </c>
      <c r="EE4" s="91"/>
      <c r="EF4" s="91"/>
      <c r="EG4" s="91"/>
      <c r="EH4" s="91"/>
      <c r="EI4" s="91"/>
      <c r="EJ4" s="91"/>
      <c r="EK4" s="91"/>
      <c r="EL4" s="91"/>
      <c r="EM4" s="91"/>
      <c r="EN4" s="91"/>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232084</v>
      </c>
      <c r="D6" s="34">
        <f t="shared" si="3"/>
        <v>46</v>
      </c>
      <c r="E6" s="34">
        <f t="shared" si="3"/>
        <v>1</v>
      </c>
      <c r="F6" s="34">
        <f t="shared" si="3"/>
        <v>0</v>
      </c>
      <c r="G6" s="34">
        <f t="shared" si="3"/>
        <v>1</v>
      </c>
      <c r="H6" s="34" t="str">
        <f t="shared" si="3"/>
        <v>愛知県　津島市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55.98</v>
      </c>
      <c r="P6" s="35">
        <f t="shared" si="3"/>
        <v>100</v>
      </c>
      <c r="Q6" s="35">
        <f t="shared" si="3"/>
        <v>2673</v>
      </c>
      <c r="R6" s="35">
        <f t="shared" si="3"/>
        <v>62346</v>
      </c>
      <c r="S6" s="35">
        <f t="shared" si="3"/>
        <v>25.09</v>
      </c>
      <c r="T6" s="35">
        <f t="shared" si="3"/>
        <v>2484.89</v>
      </c>
      <c r="U6" s="35">
        <f t="shared" si="3"/>
        <v>62024</v>
      </c>
      <c r="V6" s="35">
        <f t="shared" si="3"/>
        <v>25.09</v>
      </c>
      <c r="W6" s="35">
        <f t="shared" si="3"/>
        <v>2472.06</v>
      </c>
      <c r="X6" s="36">
        <f>IF(X7="",NA(),X7)</f>
        <v>111.39</v>
      </c>
      <c r="Y6" s="36">
        <f t="shared" ref="Y6:AG6" si="4">IF(Y7="",NA(),Y7)</f>
        <v>114.45</v>
      </c>
      <c r="Z6" s="36">
        <f t="shared" si="4"/>
        <v>107.09</v>
      </c>
      <c r="AA6" s="36">
        <f t="shared" si="4"/>
        <v>106.65</v>
      </c>
      <c r="AB6" s="36">
        <f t="shared" si="4"/>
        <v>109.16</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227.36</v>
      </c>
      <c r="AU6" s="36">
        <f t="shared" ref="AU6:BC6" si="6">IF(AU7="",NA(),AU7)</f>
        <v>402.13</v>
      </c>
      <c r="AV6" s="36">
        <f t="shared" si="6"/>
        <v>217.42</v>
      </c>
      <c r="AW6" s="36">
        <f t="shared" si="6"/>
        <v>389.04</v>
      </c>
      <c r="AX6" s="36">
        <f t="shared" si="6"/>
        <v>314.02999999999997</v>
      </c>
      <c r="AY6" s="36">
        <f t="shared" si="6"/>
        <v>346.59</v>
      </c>
      <c r="AZ6" s="36">
        <f t="shared" si="6"/>
        <v>357.82</v>
      </c>
      <c r="BA6" s="36">
        <f t="shared" si="6"/>
        <v>355.5</v>
      </c>
      <c r="BB6" s="36">
        <f t="shared" si="6"/>
        <v>349.83</v>
      </c>
      <c r="BC6" s="36">
        <f t="shared" si="6"/>
        <v>360.86</v>
      </c>
      <c r="BD6" s="35" t="str">
        <f>IF(BD7="","",IF(BD7="-","【-】","【"&amp;SUBSTITUTE(TEXT(BD7,"#,##0.00"),"-","△")&amp;"】"))</f>
        <v>【264.97】</v>
      </c>
      <c r="BE6" s="36">
        <f>IF(BE7="",NA(),BE7)</f>
        <v>202.8</v>
      </c>
      <c r="BF6" s="36">
        <f t="shared" ref="BF6:BN6" si="7">IF(BF7="",NA(),BF7)</f>
        <v>214.14</v>
      </c>
      <c r="BG6" s="36">
        <f t="shared" si="7"/>
        <v>263.64999999999998</v>
      </c>
      <c r="BH6" s="36">
        <f t="shared" si="7"/>
        <v>272</v>
      </c>
      <c r="BI6" s="36">
        <f t="shared" si="7"/>
        <v>293.11</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110.42</v>
      </c>
      <c r="BQ6" s="36">
        <f t="shared" ref="BQ6:BY6" si="8">IF(BQ7="",NA(),BQ7)</f>
        <v>113.59</v>
      </c>
      <c r="BR6" s="36">
        <f t="shared" si="8"/>
        <v>106.94</v>
      </c>
      <c r="BS6" s="36">
        <f t="shared" si="8"/>
        <v>106.04</v>
      </c>
      <c r="BT6" s="36">
        <f t="shared" si="8"/>
        <v>108.73</v>
      </c>
      <c r="BU6" s="36">
        <f t="shared" si="8"/>
        <v>105.71</v>
      </c>
      <c r="BV6" s="36">
        <f t="shared" si="8"/>
        <v>106.01</v>
      </c>
      <c r="BW6" s="36">
        <f t="shared" si="8"/>
        <v>104.57</v>
      </c>
      <c r="BX6" s="36">
        <f t="shared" si="8"/>
        <v>103.54</v>
      </c>
      <c r="BY6" s="36">
        <f t="shared" si="8"/>
        <v>103.32</v>
      </c>
      <c r="BZ6" s="35" t="str">
        <f>IF(BZ7="","",IF(BZ7="-","【-】","【"&amp;SUBSTITUTE(TEXT(BZ7,"#,##0.00"),"-","△")&amp;"】"))</f>
        <v>【103.24】</v>
      </c>
      <c r="CA6" s="36">
        <f>IF(CA7="",NA(),CA7)</f>
        <v>153.44999999999999</v>
      </c>
      <c r="CB6" s="36">
        <f t="shared" ref="CB6:CJ6" si="9">IF(CB7="",NA(),CB7)</f>
        <v>149.44999999999999</v>
      </c>
      <c r="CC6" s="36">
        <f t="shared" si="9"/>
        <v>159.52000000000001</v>
      </c>
      <c r="CD6" s="36">
        <f t="shared" si="9"/>
        <v>161.34</v>
      </c>
      <c r="CE6" s="36">
        <f t="shared" si="9"/>
        <v>157.19</v>
      </c>
      <c r="CF6" s="36">
        <f t="shared" si="9"/>
        <v>162.15</v>
      </c>
      <c r="CG6" s="36">
        <f t="shared" si="9"/>
        <v>162.24</v>
      </c>
      <c r="CH6" s="36">
        <f t="shared" si="9"/>
        <v>165.47</v>
      </c>
      <c r="CI6" s="36">
        <f t="shared" si="9"/>
        <v>167.46</v>
      </c>
      <c r="CJ6" s="36">
        <f t="shared" si="9"/>
        <v>168.56</v>
      </c>
      <c r="CK6" s="35" t="str">
        <f>IF(CK7="","",IF(CK7="-","【-】","【"&amp;SUBSTITUTE(TEXT(CK7,"#,##0.00"),"-","△")&amp;"】"))</f>
        <v>【168.38】</v>
      </c>
      <c r="CL6" s="36">
        <f>IF(CL7="",NA(),CL7)</f>
        <v>66.72</v>
      </c>
      <c r="CM6" s="36">
        <f t="shared" ref="CM6:CU6" si="10">IF(CM7="",NA(),CM7)</f>
        <v>66.930000000000007</v>
      </c>
      <c r="CN6" s="36">
        <f t="shared" si="10"/>
        <v>66.67</v>
      </c>
      <c r="CO6" s="36">
        <f t="shared" si="10"/>
        <v>65.62</v>
      </c>
      <c r="CP6" s="36">
        <f t="shared" si="10"/>
        <v>64.98</v>
      </c>
      <c r="CQ6" s="36">
        <f t="shared" si="10"/>
        <v>59.34</v>
      </c>
      <c r="CR6" s="36">
        <f t="shared" si="10"/>
        <v>59.11</v>
      </c>
      <c r="CS6" s="36">
        <f t="shared" si="10"/>
        <v>59.74</v>
      </c>
      <c r="CT6" s="36">
        <f t="shared" si="10"/>
        <v>59.46</v>
      </c>
      <c r="CU6" s="36">
        <f t="shared" si="10"/>
        <v>59.51</v>
      </c>
      <c r="CV6" s="35" t="str">
        <f>IF(CV7="","",IF(CV7="-","【-】","【"&amp;SUBSTITUTE(TEXT(CV7,"#,##0.00"),"-","△")&amp;"】"))</f>
        <v>【60.00】</v>
      </c>
      <c r="CW6" s="36">
        <f>IF(CW7="",NA(),CW7)</f>
        <v>86.05</v>
      </c>
      <c r="CX6" s="36">
        <f t="shared" ref="CX6:DF6" si="11">IF(CX7="",NA(),CX7)</f>
        <v>86.56</v>
      </c>
      <c r="CY6" s="36">
        <f t="shared" si="11"/>
        <v>86.39</v>
      </c>
      <c r="CZ6" s="36">
        <f t="shared" si="11"/>
        <v>86.41</v>
      </c>
      <c r="DA6" s="36">
        <f t="shared" si="11"/>
        <v>86.44</v>
      </c>
      <c r="DB6" s="36">
        <f t="shared" si="11"/>
        <v>87.74</v>
      </c>
      <c r="DC6" s="36">
        <f t="shared" si="11"/>
        <v>87.91</v>
      </c>
      <c r="DD6" s="36">
        <f t="shared" si="11"/>
        <v>87.28</v>
      </c>
      <c r="DE6" s="36">
        <f t="shared" si="11"/>
        <v>87.41</v>
      </c>
      <c r="DF6" s="36">
        <f t="shared" si="11"/>
        <v>87.08</v>
      </c>
      <c r="DG6" s="35" t="str">
        <f>IF(DG7="","",IF(DG7="-","【-】","【"&amp;SUBSTITUTE(TEXT(DG7,"#,##0.00"),"-","△")&amp;"】"))</f>
        <v>【89.80】</v>
      </c>
      <c r="DH6" s="36">
        <f>IF(DH7="",NA(),DH7)</f>
        <v>51.63</v>
      </c>
      <c r="DI6" s="36">
        <f t="shared" ref="DI6:DQ6" si="12">IF(DI7="",NA(),DI7)</f>
        <v>52.1</v>
      </c>
      <c r="DJ6" s="36">
        <f t="shared" si="12"/>
        <v>47.43</v>
      </c>
      <c r="DK6" s="36">
        <f t="shared" si="12"/>
        <v>48.1</v>
      </c>
      <c r="DL6" s="36">
        <f t="shared" si="12"/>
        <v>47.74</v>
      </c>
      <c r="DM6" s="36">
        <f t="shared" si="12"/>
        <v>46.27</v>
      </c>
      <c r="DN6" s="36">
        <f t="shared" si="12"/>
        <v>46.88</v>
      </c>
      <c r="DO6" s="36">
        <f t="shared" si="12"/>
        <v>46.94</v>
      </c>
      <c r="DP6" s="36">
        <f t="shared" si="12"/>
        <v>47.62</v>
      </c>
      <c r="DQ6" s="36">
        <f t="shared" si="12"/>
        <v>48.55</v>
      </c>
      <c r="DR6" s="35" t="str">
        <f>IF(DR7="","",IF(DR7="-","【-】","【"&amp;SUBSTITUTE(TEXT(DR7,"#,##0.00"),"-","△")&amp;"】"))</f>
        <v>【49.59】</v>
      </c>
      <c r="DS6" s="36">
        <f>IF(DS7="",NA(),DS7)</f>
        <v>29.49</v>
      </c>
      <c r="DT6" s="36">
        <f t="shared" ref="DT6:EB6" si="13">IF(DT7="",NA(),DT7)</f>
        <v>33.1</v>
      </c>
      <c r="DU6" s="36">
        <f t="shared" si="13"/>
        <v>36.39</v>
      </c>
      <c r="DV6" s="36">
        <f t="shared" si="13"/>
        <v>36.71</v>
      </c>
      <c r="DW6" s="36">
        <f t="shared" si="13"/>
        <v>37.130000000000003</v>
      </c>
      <c r="DX6" s="36">
        <f t="shared" si="13"/>
        <v>10.93</v>
      </c>
      <c r="DY6" s="36">
        <f t="shared" si="13"/>
        <v>13.39</v>
      </c>
      <c r="DZ6" s="36">
        <f t="shared" si="13"/>
        <v>14.48</v>
      </c>
      <c r="EA6" s="36">
        <f t="shared" si="13"/>
        <v>16.27</v>
      </c>
      <c r="EB6" s="36">
        <f t="shared" si="13"/>
        <v>17.11</v>
      </c>
      <c r="EC6" s="35" t="str">
        <f>IF(EC7="","",IF(EC7="-","【-】","【"&amp;SUBSTITUTE(TEXT(EC7,"#,##0.00"),"-","△")&amp;"】"))</f>
        <v>【19.44】</v>
      </c>
      <c r="ED6" s="36">
        <f>IF(ED7="",NA(),ED7)</f>
        <v>0.69</v>
      </c>
      <c r="EE6" s="36">
        <f t="shared" ref="EE6:EM6" si="14">IF(EE7="",NA(),EE7)</f>
        <v>0.81</v>
      </c>
      <c r="EF6" s="36">
        <f t="shared" si="14"/>
        <v>0.6</v>
      </c>
      <c r="EG6" s="36">
        <f t="shared" si="14"/>
        <v>0.94</v>
      </c>
      <c r="EH6" s="36">
        <f t="shared" si="14"/>
        <v>0.95</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232084</v>
      </c>
      <c r="D7" s="38">
        <v>46</v>
      </c>
      <c r="E7" s="38">
        <v>1</v>
      </c>
      <c r="F7" s="38">
        <v>0</v>
      </c>
      <c r="G7" s="38">
        <v>1</v>
      </c>
      <c r="H7" s="38" t="s">
        <v>93</v>
      </c>
      <c r="I7" s="38" t="s">
        <v>94</v>
      </c>
      <c r="J7" s="38" t="s">
        <v>95</v>
      </c>
      <c r="K7" s="38" t="s">
        <v>96</v>
      </c>
      <c r="L7" s="38" t="s">
        <v>97</v>
      </c>
      <c r="M7" s="38" t="s">
        <v>98</v>
      </c>
      <c r="N7" s="39" t="s">
        <v>99</v>
      </c>
      <c r="O7" s="39">
        <v>55.98</v>
      </c>
      <c r="P7" s="39">
        <v>100</v>
      </c>
      <c r="Q7" s="39">
        <v>2673</v>
      </c>
      <c r="R7" s="39">
        <v>62346</v>
      </c>
      <c r="S7" s="39">
        <v>25.09</v>
      </c>
      <c r="T7" s="39">
        <v>2484.89</v>
      </c>
      <c r="U7" s="39">
        <v>62024</v>
      </c>
      <c r="V7" s="39">
        <v>25.09</v>
      </c>
      <c r="W7" s="39">
        <v>2472.06</v>
      </c>
      <c r="X7" s="39">
        <v>111.39</v>
      </c>
      <c r="Y7" s="39">
        <v>114.45</v>
      </c>
      <c r="Z7" s="39">
        <v>107.09</v>
      </c>
      <c r="AA7" s="39">
        <v>106.65</v>
      </c>
      <c r="AB7" s="39">
        <v>109.16</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227.36</v>
      </c>
      <c r="AU7" s="39">
        <v>402.13</v>
      </c>
      <c r="AV7" s="39">
        <v>217.42</v>
      </c>
      <c r="AW7" s="39">
        <v>389.04</v>
      </c>
      <c r="AX7" s="39">
        <v>314.02999999999997</v>
      </c>
      <c r="AY7" s="39">
        <v>346.59</v>
      </c>
      <c r="AZ7" s="39">
        <v>357.82</v>
      </c>
      <c r="BA7" s="39">
        <v>355.5</v>
      </c>
      <c r="BB7" s="39">
        <v>349.83</v>
      </c>
      <c r="BC7" s="39">
        <v>360.86</v>
      </c>
      <c r="BD7" s="39">
        <v>264.97000000000003</v>
      </c>
      <c r="BE7" s="39">
        <v>202.8</v>
      </c>
      <c r="BF7" s="39">
        <v>214.14</v>
      </c>
      <c r="BG7" s="39">
        <v>263.64999999999998</v>
      </c>
      <c r="BH7" s="39">
        <v>272</v>
      </c>
      <c r="BI7" s="39">
        <v>293.11</v>
      </c>
      <c r="BJ7" s="39">
        <v>312.02999999999997</v>
      </c>
      <c r="BK7" s="39">
        <v>307.45999999999998</v>
      </c>
      <c r="BL7" s="39">
        <v>312.58</v>
      </c>
      <c r="BM7" s="39">
        <v>314.87</v>
      </c>
      <c r="BN7" s="39">
        <v>309.27999999999997</v>
      </c>
      <c r="BO7" s="39">
        <v>266.61</v>
      </c>
      <c r="BP7" s="39">
        <v>110.42</v>
      </c>
      <c r="BQ7" s="39">
        <v>113.59</v>
      </c>
      <c r="BR7" s="39">
        <v>106.94</v>
      </c>
      <c r="BS7" s="39">
        <v>106.04</v>
      </c>
      <c r="BT7" s="39">
        <v>108.73</v>
      </c>
      <c r="BU7" s="39">
        <v>105.71</v>
      </c>
      <c r="BV7" s="39">
        <v>106.01</v>
      </c>
      <c r="BW7" s="39">
        <v>104.57</v>
      </c>
      <c r="BX7" s="39">
        <v>103.54</v>
      </c>
      <c r="BY7" s="39">
        <v>103.32</v>
      </c>
      <c r="BZ7" s="39">
        <v>103.24</v>
      </c>
      <c r="CA7" s="39">
        <v>153.44999999999999</v>
      </c>
      <c r="CB7" s="39">
        <v>149.44999999999999</v>
      </c>
      <c r="CC7" s="39">
        <v>159.52000000000001</v>
      </c>
      <c r="CD7" s="39">
        <v>161.34</v>
      </c>
      <c r="CE7" s="39">
        <v>157.19</v>
      </c>
      <c r="CF7" s="39">
        <v>162.15</v>
      </c>
      <c r="CG7" s="39">
        <v>162.24</v>
      </c>
      <c r="CH7" s="39">
        <v>165.47</v>
      </c>
      <c r="CI7" s="39">
        <v>167.46</v>
      </c>
      <c r="CJ7" s="39">
        <v>168.56</v>
      </c>
      <c r="CK7" s="39">
        <v>168.38</v>
      </c>
      <c r="CL7" s="39">
        <v>66.72</v>
      </c>
      <c r="CM7" s="39">
        <v>66.930000000000007</v>
      </c>
      <c r="CN7" s="39">
        <v>66.67</v>
      </c>
      <c r="CO7" s="39">
        <v>65.62</v>
      </c>
      <c r="CP7" s="39">
        <v>64.98</v>
      </c>
      <c r="CQ7" s="39">
        <v>59.34</v>
      </c>
      <c r="CR7" s="39">
        <v>59.11</v>
      </c>
      <c r="CS7" s="39">
        <v>59.74</v>
      </c>
      <c r="CT7" s="39">
        <v>59.46</v>
      </c>
      <c r="CU7" s="39">
        <v>59.51</v>
      </c>
      <c r="CV7" s="39">
        <v>60</v>
      </c>
      <c r="CW7" s="39">
        <v>86.05</v>
      </c>
      <c r="CX7" s="39">
        <v>86.56</v>
      </c>
      <c r="CY7" s="39">
        <v>86.39</v>
      </c>
      <c r="CZ7" s="39">
        <v>86.41</v>
      </c>
      <c r="DA7" s="39">
        <v>86.44</v>
      </c>
      <c r="DB7" s="39">
        <v>87.74</v>
      </c>
      <c r="DC7" s="39">
        <v>87.91</v>
      </c>
      <c r="DD7" s="39">
        <v>87.28</v>
      </c>
      <c r="DE7" s="39">
        <v>87.41</v>
      </c>
      <c r="DF7" s="39">
        <v>87.08</v>
      </c>
      <c r="DG7" s="39">
        <v>89.8</v>
      </c>
      <c r="DH7" s="39">
        <v>51.63</v>
      </c>
      <c r="DI7" s="39">
        <v>52.1</v>
      </c>
      <c r="DJ7" s="39">
        <v>47.43</v>
      </c>
      <c r="DK7" s="39">
        <v>48.1</v>
      </c>
      <c r="DL7" s="39">
        <v>47.74</v>
      </c>
      <c r="DM7" s="39">
        <v>46.27</v>
      </c>
      <c r="DN7" s="39">
        <v>46.88</v>
      </c>
      <c r="DO7" s="39">
        <v>46.94</v>
      </c>
      <c r="DP7" s="39">
        <v>47.62</v>
      </c>
      <c r="DQ7" s="39">
        <v>48.55</v>
      </c>
      <c r="DR7" s="39">
        <v>49.59</v>
      </c>
      <c r="DS7" s="39">
        <v>29.49</v>
      </c>
      <c r="DT7" s="39">
        <v>33.1</v>
      </c>
      <c r="DU7" s="39">
        <v>36.39</v>
      </c>
      <c r="DV7" s="39">
        <v>36.71</v>
      </c>
      <c r="DW7" s="39">
        <v>37.130000000000003</v>
      </c>
      <c r="DX7" s="39">
        <v>10.93</v>
      </c>
      <c r="DY7" s="39">
        <v>13.39</v>
      </c>
      <c r="DZ7" s="39">
        <v>14.48</v>
      </c>
      <c r="EA7" s="39">
        <v>16.27</v>
      </c>
      <c r="EB7" s="39">
        <v>17.11</v>
      </c>
      <c r="EC7" s="39">
        <v>19.440000000000001</v>
      </c>
      <c r="ED7" s="39">
        <v>0.69</v>
      </c>
      <c r="EE7" s="39">
        <v>0.81</v>
      </c>
      <c r="EF7" s="39">
        <v>0.6</v>
      </c>
      <c r="EG7" s="39">
        <v>0.94</v>
      </c>
      <c r="EH7" s="39">
        <v>0.95</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DATEVALUE($B7+12-B11&amp;"/1/"&amp;B12)</f>
        <v>46388</v>
      </c>
      <c r="C10" s="43">
        <f>DATEVALUE($B7+12-C11&amp;"/1/"&amp;C12)</f>
        <v>46753</v>
      </c>
      <c r="D10" s="43">
        <f>DATEVALUE($B7+12-D11&amp;"/1/"&amp;D12)</f>
        <v>47119</v>
      </c>
      <c r="E10" s="43">
        <f>DATEVALUE($B7+12-E11&amp;"/1/"&amp;E12)</f>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2021-01-26T00:32:51Z</cp:lastPrinted>
  <dcterms:created xsi:type="dcterms:W3CDTF">2020-12-04T02:09:56Z</dcterms:created>
  <dcterms:modified xsi:type="dcterms:W3CDTF">2021-02-15T01:55:44Z</dcterms:modified>
  <cp:category/>
</cp:coreProperties>
</file>